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HI\21-NOLEGA\2020\adjuntos\"/>
    </mc:Choice>
  </mc:AlternateContent>
  <workbookProtection workbookPassword="DD47" lockStructure="1"/>
  <bookViews>
    <workbookView xWindow="-15" yWindow="-15" windowWidth="14415" windowHeight="12420"/>
  </bookViews>
  <sheets>
    <sheet name="Justifikazio-orria" sheetId="6" r:id="rId1"/>
    <sheet name="Data" sheetId="11" state="hidden" r:id="rId2"/>
  </sheets>
  <definedNames>
    <definedName name="_xlnm._FilterDatabase" localSheetId="1" hidden="1">Data!$3:$3</definedName>
    <definedName name="_xlnm.Print_Area" localSheetId="0">'Justifikazio-orria'!$B$1:$U$74</definedName>
  </definedNames>
  <calcPr calcId="162913" fullCalcOnLoad="1"/>
</workbook>
</file>

<file path=xl/calcChain.xml><?xml version="1.0" encoding="utf-8"?>
<calcChain xmlns="http://schemas.openxmlformats.org/spreadsheetml/2006/main">
  <c r="R8" i="6" l="1"/>
  <c r="S8" i="6" s="1"/>
  <c r="M8" i="6"/>
  <c r="N8" i="6"/>
  <c r="H8" i="6"/>
  <c r="I8" i="6" s="1"/>
  <c r="C8" i="6"/>
  <c r="D8" i="6"/>
  <c r="S6" i="6"/>
  <c r="I6" i="6"/>
  <c r="K4" i="6"/>
  <c r="S66" i="6"/>
</calcChain>
</file>

<file path=xl/sharedStrings.xml><?xml version="1.0" encoding="utf-8"?>
<sst xmlns="http://schemas.openxmlformats.org/spreadsheetml/2006/main" count="2533" uniqueCount="1188">
  <si>
    <t xml:space="preserve">GUZTIRA: </t>
  </si>
  <si>
    <t>Kodea</t>
  </si>
  <si>
    <t>010160</t>
  </si>
  <si>
    <t>CPEIPS ARESKETA IKASTOLA HLBHIP</t>
  </si>
  <si>
    <t>010195</t>
  </si>
  <si>
    <t>010170</t>
  </si>
  <si>
    <t>CPEIP BASTIDA IKASTOLA HLHIP</t>
  </si>
  <si>
    <t>010174</t>
  </si>
  <si>
    <t>CPEIPS LAUDIO IKASTOLA HLBHIP</t>
  </si>
  <si>
    <t>010202</t>
  </si>
  <si>
    <t>CPEIPS LAUTADA IKASTOLA HLBHIP</t>
  </si>
  <si>
    <t>010244</t>
  </si>
  <si>
    <t>010229</t>
  </si>
  <si>
    <t>CPEIPS CARMELITAS-SAGRADO CORAZÓN HLBHIP</t>
  </si>
  <si>
    <t>010218</t>
  </si>
  <si>
    <t>CPEIPS HOGAR SAN JOSE HLBHIP</t>
  </si>
  <si>
    <t>010188</t>
  </si>
  <si>
    <t>010228</t>
  </si>
  <si>
    <t>CPEIPS SAGRADO CORAZÓN HLBHIP</t>
  </si>
  <si>
    <t>010233</t>
  </si>
  <si>
    <t>CPEIPS SAN VIATOR HLBHIP</t>
  </si>
  <si>
    <t>010221</t>
  </si>
  <si>
    <t>CPEIPS URKIDE HLBHIP</t>
  </si>
  <si>
    <t>010237</t>
  </si>
  <si>
    <t>014493</t>
  </si>
  <si>
    <t>CPEIPS ANDRA MARI IKASTOLA HLBHIP</t>
  </si>
  <si>
    <t>014566</t>
  </si>
  <si>
    <t>014567</t>
  </si>
  <si>
    <t>014554</t>
  </si>
  <si>
    <t>CPEIPS ZUBI-ZAHARRA IKASTOLA HLBHIP</t>
  </si>
  <si>
    <t>CPEIPS LA MILAGROSA HLBHIP</t>
  </si>
  <si>
    <t>014583</t>
  </si>
  <si>
    <t>014586</t>
  </si>
  <si>
    <t>CPEIPS SAN JUAN BOSCO HLBHIP</t>
  </si>
  <si>
    <t>014587</t>
  </si>
  <si>
    <t>CPEIPS SAN VICENTE DE PAUL HLBHIP</t>
  </si>
  <si>
    <t>014502</t>
  </si>
  <si>
    <t>CPEIPS ELEIZALDE IKASTOLA HLBHIP</t>
  </si>
  <si>
    <t>014602</t>
  </si>
  <si>
    <t>014495</t>
  </si>
  <si>
    <t>CPEIPS ABUSU IKASTOLA HLBHIP</t>
  </si>
  <si>
    <t>014619</t>
  </si>
  <si>
    <t>CPEIPS ÁNGELES CUSTODIOS HLBHIP</t>
  </si>
  <si>
    <t>014629</t>
  </si>
  <si>
    <t>CPEIPS BERRIO-OTXOA HLBHIP</t>
  </si>
  <si>
    <t>014637</t>
  </si>
  <si>
    <t>014658</t>
  </si>
  <si>
    <t>CPEIPS LA SALLE BILBAO HLBHIP</t>
  </si>
  <si>
    <t>014663</t>
  </si>
  <si>
    <t>CPEIPS MADRE DE DIOS HLBHIP</t>
  </si>
  <si>
    <t>014709</t>
  </si>
  <si>
    <t>CPEIPS TRUEBA DE ARTXANDA HLBHIP</t>
  </si>
  <si>
    <t>014516</t>
  </si>
  <si>
    <t>CPEIPS URRETXINDORRA IKASTOLA HLBHIP</t>
  </si>
  <si>
    <t>014676</t>
  </si>
  <si>
    <t>014518</t>
  </si>
  <si>
    <t>CPEIPS KURUTZIAGA IKASTOLA HLBHIP</t>
  </si>
  <si>
    <t>014727</t>
  </si>
  <si>
    <t>014729</t>
  </si>
  <si>
    <t>CPEIPS SAN JOSE-JESUITAK HLBHIP</t>
  </si>
  <si>
    <t>015220</t>
  </si>
  <si>
    <t>CPES IBAIZABAL KOOP. E. IKASTOLA BHIP</t>
  </si>
  <si>
    <t>014731</t>
  </si>
  <si>
    <t>014838</t>
  </si>
  <si>
    <t>014521</t>
  </si>
  <si>
    <t>CPEIPS EGUZKIBEGI IKASTOLA HLBHIP</t>
  </si>
  <si>
    <t>014526</t>
  </si>
  <si>
    <t>CPEIPS SAN FIDEL IKASTOLA HLBHIP</t>
  </si>
  <si>
    <t>014524</t>
  </si>
  <si>
    <t>014761</t>
  </si>
  <si>
    <t>015064</t>
  </si>
  <si>
    <t>CPEIPS BETIKO IKASTOLA HLBHIP</t>
  </si>
  <si>
    <t>014769</t>
  </si>
  <si>
    <t>CPEIPS NTRA. SRA. DE LAS MERCEDES HLBHIP</t>
  </si>
  <si>
    <t>014530</t>
  </si>
  <si>
    <t>CPEIPS RESURRECCIÓN M. DE AZKUE IKASTOLA HLBHIP</t>
  </si>
  <si>
    <t>014561</t>
  </si>
  <si>
    <t>CPEIPS LAURO IKASTOLA HLBHIP</t>
  </si>
  <si>
    <t>014777</t>
  </si>
  <si>
    <t>014816</t>
  </si>
  <si>
    <t>014544</t>
  </si>
  <si>
    <t>CPEIPS ASTI-LEKU IKASTOLA HLBHIP</t>
  </si>
  <si>
    <t>014796</t>
  </si>
  <si>
    <t>CPEIPS STA. MARÍA HLBHIP</t>
  </si>
  <si>
    <t>014811</t>
  </si>
  <si>
    <t>CPEIP STA. EULALIA HLHIP</t>
  </si>
  <si>
    <t>014550</t>
  </si>
  <si>
    <t>CPEIPS BIHOTZ GAZTEA IKASTOLA HLBHIP</t>
  </si>
  <si>
    <t>014809</t>
  </si>
  <si>
    <t>CPEIPS SAN JOSE HLBHIP</t>
  </si>
  <si>
    <t>014817</t>
  </si>
  <si>
    <t>CPEIPS AMOR MISERICORDIOSO HLBHIP</t>
  </si>
  <si>
    <t>014820</t>
  </si>
  <si>
    <t>CPEIPS BEGOÑAKO ANDRA MARI HLBHIP</t>
  </si>
  <si>
    <t>014824</t>
  </si>
  <si>
    <t>012309</t>
  </si>
  <si>
    <t>CPEIPS AITA LARRAMENDI IKASTOLA HLBHIP</t>
  </si>
  <si>
    <t>012746</t>
  </si>
  <si>
    <t>012395</t>
  </si>
  <si>
    <t>012347</t>
  </si>
  <si>
    <t>012345</t>
  </si>
  <si>
    <t>CPEIPS SAN FRANTZISKO XABIER HLBHIP</t>
  </si>
  <si>
    <t>012399</t>
  </si>
  <si>
    <t>CPEIPS SAN JOSE DE FLOREAGA HLBHIP</t>
  </si>
  <si>
    <t>012404</t>
  </si>
  <si>
    <t>CPEIPS IRAURGI HLBHIP</t>
  </si>
  <si>
    <t>012996</t>
  </si>
  <si>
    <t>012380</t>
  </si>
  <si>
    <t>CPEIPS MARIAREN LAGUNDIA IKASTOLA HLBHIP</t>
  </si>
  <si>
    <t>012361</t>
  </si>
  <si>
    <t>CPEIPS AXULAR LIZEOA HLBHIP</t>
  </si>
  <si>
    <t>012364</t>
  </si>
  <si>
    <t>CPEIPS HERRI-AMETSA IKASTOLA HLBHIP</t>
  </si>
  <si>
    <t>012512</t>
  </si>
  <si>
    <t>012513</t>
  </si>
  <si>
    <t>012514</t>
  </si>
  <si>
    <t>CPEIPS LA SALLE HLBHIP</t>
  </si>
  <si>
    <t>012525</t>
  </si>
  <si>
    <t>CPEIPS NTRA. SRA. DE ARÁNZAZU HLBHIP</t>
  </si>
  <si>
    <t>012542</t>
  </si>
  <si>
    <t>012547</t>
  </si>
  <si>
    <t>CPEIPS STA. TERESA HLBHIP</t>
  </si>
  <si>
    <t>012370</t>
  </si>
  <si>
    <t>CPEIPS STO. TOMÁS LIZEOA HLBHIP</t>
  </si>
  <si>
    <t>012372</t>
  </si>
  <si>
    <t>CPEIPS ZURRIOLA IKASTOLA HLBHIP</t>
  </si>
  <si>
    <t>012479</t>
  </si>
  <si>
    <t>012362</t>
  </si>
  <si>
    <t>CPES J.M. BARANDIARAN LIZEOA BHIP</t>
  </si>
  <si>
    <t>012418</t>
  </si>
  <si>
    <t>CPEIP LA SALLE-ISASI HLHIP</t>
  </si>
  <si>
    <t>012419</t>
  </si>
  <si>
    <t>CPEIPS STA. MARÍA DE LA PROVIDENCIA HLBHIP</t>
  </si>
  <si>
    <t>012416</t>
  </si>
  <si>
    <t>CPES NTRA. SRA. DE AZITAIN BHIP</t>
  </si>
  <si>
    <t>012473</t>
  </si>
  <si>
    <t>012471</t>
  </si>
  <si>
    <t>012330</t>
  </si>
  <si>
    <t>012331</t>
  </si>
  <si>
    <t>CPEPS ALMEN IKASTOLA LBHIP</t>
  </si>
  <si>
    <t>012432</t>
  </si>
  <si>
    <t>012428</t>
  </si>
  <si>
    <t>CPEIPS AMA GUADALUPEKOA HLBHIP</t>
  </si>
  <si>
    <t>012336</t>
  </si>
  <si>
    <t>CPEIPS UZTURPE IKASTOLA HLBHIP</t>
  </si>
  <si>
    <t>012438</t>
  </si>
  <si>
    <t>012444</t>
  </si>
  <si>
    <t>012339</t>
  </si>
  <si>
    <t>CPEIP IRURA IKASTOLA HLHIP</t>
  </si>
  <si>
    <t>012341</t>
  </si>
  <si>
    <t>CPEIPS SAN BENITO IKASTOLA HLBHIP</t>
  </si>
  <si>
    <t>012342</t>
  </si>
  <si>
    <t>CPEIPS HAZTEGI IKASTOLA HLBHIP</t>
  </si>
  <si>
    <t>012352</t>
  </si>
  <si>
    <t>CPEIPS HAURTZARO IKASTOLA HLBHIP</t>
  </si>
  <si>
    <t>012349</t>
  </si>
  <si>
    <t>CPEIPS TXANTXIKU IKASTOLA HLBHIP</t>
  </si>
  <si>
    <t>012353</t>
  </si>
  <si>
    <t>CPEIPS PASAIA-LEZO LIZEOA HLBHIP</t>
  </si>
  <si>
    <t>012571</t>
  </si>
  <si>
    <t>012384</t>
  </si>
  <si>
    <t>CPEIPS URRETXU-ZUMARRAGA IKASTOLA HLBHIP</t>
  </si>
  <si>
    <t>012378</t>
  </si>
  <si>
    <t>CPEIPS UDARREGI HLBHIP</t>
  </si>
  <si>
    <t>012585</t>
  </si>
  <si>
    <t>CPEIPS ANTONIANO IKASTETXEA HLBHIP</t>
  </si>
  <si>
    <t>012386</t>
  </si>
  <si>
    <t>012592</t>
  </si>
  <si>
    <t>010002</t>
  </si>
  <si>
    <t>CEIP DULANTZI HLHI</t>
  </si>
  <si>
    <t>010327</t>
  </si>
  <si>
    <t>CEIP LUCAS REY-MATÍAS LANDABURU HLHI</t>
  </si>
  <si>
    <t>CEIP SAN MARTÍN HLHI</t>
  </si>
  <si>
    <t>010012</t>
  </si>
  <si>
    <t>CPI IKASBIDEA IKASTOLA IPI</t>
  </si>
  <si>
    <t>010010</t>
  </si>
  <si>
    <t>CEIP ARTEKO GURE AMA HLHI</t>
  </si>
  <si>
    <t>010165</t>
  </si>
  <si>
    <t>CEIP ETXAURREN IKASTOLA HLHI</t>
  </si>
  <si>
    <t>010604</t>
  </si>
  <si>
    <t>010022</t>
  </si>
  <si>
    <t>CEIP VÍCTOR TAPIA HLHI</t>
  </si>
  <si>
    <t>010172</t>
  </si>
  <si>
    <t>CEIP LANTZIEGO IKASTOLA HLHI</t>
  </si>
  <si>
    <t>010027</t>
  </si>
  <si>
    <t>CEIP FABIÁN LEGORBURU HLHI</t>
  </si>
  <si>
    <t>010338</t>
  </si>
  <si>
    <t>CEIP LAMUZA HLHI</t>
  </si>
  <si>
    <t>010351</t>
  </si>
  <si>
    <t>IES LAUDIO BHI</t>
  </si>
  <si>
    <t>010042</t>
  </si>
  <si>
    <t>CEIP UNAMUNZAGA HLHI</t>
  </si>
  <si>
    <t>010179</t>
  </si>
  <si>
    <t>CEIP P. LOPE DE LARREA IKASTOLA HLHI</t>
  </si>
  <si>
    <t>010052</t>
  </si>
  <si>
    <t>010450</t>
  </si>
  <si>
    <t>CEIP IBAIONDO HLHI</t>
  </si>
  <si>
    <t>010510</t>
  </si>
  <si>
    <t>CEIP LAKUABIZKARRA HLHI</t>
  </si>
  <si>
    <t>010142</t>
  </si>
  <si>
    <t>CEIP PEDRO IGNACIO BARRUTIA IKASTOLA HLHI</t>
  </si>
  <si>
    <t>010153</t>
  </si>
  <si>
    <t>CEIP TOKI EDER IKASTOLA HLHI</t>
  </si>
  <si>
    <t>010257</t>
  </si>
  <si>
    <t>IES KOLDO MITXELENA BHI</t>
  </si>
  <si>
    <t>010135</t>
  </si>
  <si>
    <t>IES LOS HERRÁN BHI</t>
  </si>
  <si>
    <t>010266</t>
  </si>
  <si>
    <t>IES MIGUEL DE UNAMUNO BHI</t>
  </si>
  <si>
    <t>010157</t>
  </si>
  <si>
    <t>IES MURGIA BHI</t>
  </si>
  <si>
    <t>014003</t>
  </si>
  <si>
    <t>CEIP ZELAIETA HLHI</t>
  </si>
  <si>
    <t>014006</t>
  </si>
  <si>
    <t>CEIP MTRO. ASKARTZA ISUSI HLHI</t>
  </si>
  <si>
    <t>014010</t>
  </si>
  <si>
    <t>IES DOLORES IBARRURI BHI</t>
  </si>
  <si>
    <t>015627</t>
  </si>
  <si>
    <t>014454</t>
  </si>
  <si>
    <t>CEIP AREATZA HLHI</t>
  </si>
  <si>
    <t>015020</t>
  </si>
  <si>
    <t>CEIP BARRUTIA HLHI</t>
  </si>
  <si>
    <t>015021</t>
  </si>
  <si>
    <t>IES BARRUTIALDE BHI</t>
  </si>
  <si>
    <t>014235</t>
  </si>
  <si>
    <t>CEIP ARRATIA HLHI</t>
  </si>
  <si>
    <t>014026</t>
  </si>
  <si>
    <t>CEIP ÁNGEL LARENA HLHI</t>
  </si>
  <si>
    <t>014451</t>
  </si>
  <si>
    <t>IES BALMASEDA BHI</t>
  </si>
  <si>
    <t>014499</t>
  </si>
  <si>
    <t>CEIP ALKARTU IKASTOLA HLHI</t>
  </si>
  <si>
    <t>014038</t>
  </si>
  <si>
    <t>CEIP ARTEAGABEITIA HLHI</t>
  </si>
  <si>
    <t>014067</t>
  </si>
  <si>
    <t>CEIP IBAIBE HLHI</t>
  </si>
  <si>
    <t>014050</t>
  </si>
  <si>
    <t>CEIP MUKUSULUBA HLHI</t>
  </si>
  <si>
    <t>014055</t>
  </si>
  <si>
    <t>014064</t>
  </si>
  <si>
    <t>IES ANTONIO TRUEBA BHI</t>
  </si>
  <si>
    <t>014066</t>
  </si>
  <si>
    <t>IES BEURKO BHI</t>
  </si>
  <si>
    <t>014065</t>
  </si>
  <si>
    <t>IES CRUCES BHI</t>
  </si>
  <si>
    <t>014073</t>
  </si>
  <si>
    <t>014087</t>
  </si>
  <si>
    <t>IES URIBARRI BHI</t>
  </si>
  <si>
    <t>014090</t>
  </si>
  <si>
    <t>CEIP BERANGO-MERANA HLHI</t>
  </si>
  <si>
    <t>015106</t>
  </si>
  <si>
    <t>IES I. AROZENA-BARRUETA-TAR BENITO BHI</t>
  </si>
  <si>
    <t>014097</t>
  </si>
  <si>
    <t>CEIP LEARRETA-MARKINA HLHI</t>
  </si>
  <si>
    <t>015073</t>
  </si>
  <si>
    <t>IES BERRIZ BHI</t>
  </si>
  <si>
    <t>014510</t>
  </si>
  <si>
    <t>014126</t>
  </si>
  <si>
    <t>CEIP LUIS BRIÑAS-SANTUTXU HLHI</t>
  </si>
  <si>
    <t>014131</t>
  </si>
  <si>
    <t>CEIP MAESTRO GARCIA RIVERO HLHI</t>
  </si>
  <si>
    <t>014137</t>
  </si>
  <si>
    <t>CEIP PÍO BAROJA HLHI</t>
  </si>
  <si>
    <t>014151</t>
  </si>
  <si>
    <t>CEIP TXURDINAGA HLHI</t>
  </si>
  <si>
    <t>014188</t>
  </si>
  <si>
    <t>IES GABRIEL ARESTI BHI</t>
  </si>
  <si>
    <t>015724</t>
  </si>
  <si>
    <t>IES IGNACIO ELLACURÍA-ZURBARAN BHI</t>
  </si>
  <si>
    <t>015075</t>
  </si>
  <si>
    <t>IES LUIS BRIÑAS-SANTUTXU BHI</t>
  </si>
  <si>
    <t>014189</t>
  </si>
  <si>
    <t>014191</t>
  </si>
  <si>
    <t>014192</t>
  </si>
  <si>
    <t>IES SAN ADRIAN BHI</t>
  </si>
  <si>
    <t>015191</t>
  </si>
  <si>
    <t>IES SAN IGNACIO BHI</t>
  </si>
  <si>
    <t>014190</t>
  </si>
  <si>
    <t>IES TXURDINAGA BEHEKOA BHI</t>
  </si>
  <si>
    <t>015078</t>
  </si>
  <si>
    <t>IES ZORROZA BHI</t>
  </si>
  <si>
    <t>014230</t>
  </si>
  <si>
    <t>014464</t>
  </si>
  <si>
    <t>CEIP DERIO HLHI</t>
  </si>
  <si>
    <t>014466</t>
  </si>
  <si>
    <t>IES DERIO BHI</t>
  </si>
  <si>
    <t>015307</t>
  </si>
  <si>
    <t>IES FRAY JUAN DE ZUMARRAGA-DURANGO BHI</t>
  </si>
  <si>
    <t>014560</t>
  </si>
  <si>
    <t>CEIP ALTZAGA IKASTOLA HLHI</t>
  </si>
  <si>
    <t>014260</t>
  </si>
  <si>
    <t>CEIP SAN LORENZO HLHI</t>
  </si>
  <si>
    <t>014256</t>
  </si>
  <si>
    <t>CEIP MANUELA ZUBIZARRETA HLHI</t>
  </si>
  <si>
    <t>014280</t>
  </si>
  <si>
    <t>CEIP UNKINA HLHI</t>
  </si>
  <si>
    <t>015101</t>
  </si>
  <si>
    <t>CEIP URRETA HLHI</t>
  </si>
  <si>
    <t>014284</t>
  </si>
  <si>
    <t>CEIP MONTORRE HLHI</t>
  </si>
  <si>
    <t>014320</t>
  </si>
  <si>
    <t>IES GERNIKA BHI</t>
  </si>
  <si>
    <t>014288</t>
  </si>
  <si>
    <t>CEIP ANDRA MARI HLHI</t>
  </si>
  <si>
    <t>014523</t>
  </si>
  <si>
    <t>CEIP GEROA IKASTOLA HLHI</t>
  </si>
  <si>
    <t>014529</t>
  </si>
  <si>
    <t>CEIP GOBELA IKASTOLA HLHI</t>
  </si>
  <si>
    <t>014290</t>
  </si>
  <si>
    <t>CEIP JUAN BAUTISTA ZABALA HLHI</t>
  </si>
  <si>
    <t>015109</t>
  </si>
  <si>
    <t>IES AIXERROTA BHI</t>
  </si>
  <si>
    <t>014287</t>
  </si>
  <si>
    <t>CEIP GORLIZ HLHI</t>
  </si>
  <si>
    <t>015757</t>
  </si>
  <si>
    <t>014456</t>
  </si>
  <si>
    <t>IES ARRATIA BHI</t>
  </si>
  <si>
    <t>015090</t>
  </si>
  <si>
    <t>IES JUAN OROBIOGOITIA BHI</t>
  </si>
  <si>
    <t>014327</t>
  </si>
  <si>
    <t>CEIP LARRABETZU HLHI</t>
  </si>
  <si>
    <t>014332</t>
  </si>
  <si>
    <t>CEIP LAMIAKO HLHI</t>
  </si>
  <si>
    <t>014340</t>
  </si>
  <si>
    <t>014339</t>
  </si>
  <si>
    <t>IES JOSE MIGUEL BARANDIARAN BHI</t>
  </si>
  <si>
    <t>014925</t>
  </si>
  <si>
    <t>CEIP LEKEITIO HLHI</t>
  </si>
  <si>
    <t>015624</t>
  </si>
  <si>
    <t>IES LEKEITIO BHI</t>
  </si>
  <si>
    <t>014341</t>
  </si>
  <si>
    <t>014407</t>
  </si>
  <si>
    <t>014352</t>
  </si>
  <si>
    <t>014361</t>
  </si>
  <si>
    <t>CEIP MUNDAKA HLHI</t>
  </si>
  <si>
    <t>014367</t>
  </si>
  <si>
    <t>015108</t>
  </si>
  <si>
    <t>014025</t>
  </si>
  <si>
    <t>CEIP MUNITIBAR HLHI</t>
  </si>
  <si>
    <t>014539</t>
  </si>
  <si>
    <t>CEIP MUSKIZKO IKASTOLA HLHI</t>
  </si>
  <si>
    <t>014370</t>
  </si>
  <si>
    <t>CEIP PEDRO CANTARRANA HLHI</t>
  </si>
  <si>
    <t>014356</t>
  </si>
  <si>
    <t>CEIP URRETXINDORRA HLHI</t>
  </si>
  <si>
    <t>014378</t>
  </si>
  <si>
    <t>CEIP ZALDUPE HLHI</t>
  </si>
  <si>
    <t>015623</t>
  </si>
  <si>
    <t>IES ONDARROA BHI</t>
  </si>
  <si>
    <t>014426</t>
  </si>
  <si>
    <t>CEIP OTXARTAGA HLHI</t>
  </si>
  <si>
    <t>015093</t>
  </si>
  <si>
    <t>IES ORTUELLA BHI</t>
  </si>
  <si>
    <t>014372</t>
  </si>
  <si>
    <t>CEIP OTXANDIO HLHI</t>
  </si>
  <si>
    <t>015143</t>
  </si>
  <si>
    <t>014391</t>
  </si>
  <si>
    <t>CEIP KANPAZAR HLHI</t>
  </si>
  <si>
    <t>014392</t>
  </si>
  <si>
    <t>015683</t>
  </si>
  <si>
    <t>014928</t>
  </si>
  <si>
    <t>014413</t>
  </si>
  <si>
    <t>CEIP LAS VIÑAS HLHI</t>
  </si>
  <si>
    <t>014430</t>
  </si>
  <si>
    <t>CEIP ALBIZ HLHI</t>
  </si>
  <si>
    <t>014432</t>
  </si>
  <si>
    <t>CEIP KUETO HLHI</t>
  </si>
  <si>
    <t>014486</t>
  </si>
  <si>
    <t>CEIP GORONDAGANE HLHI</t>
  </si>
  <si>
    <t>015094</t>
  </si>
  <si>
    <t>015178</t>
  </si>
  <si>
    <t>IES BURDINIBARRA BHI</t>
  </si>
  <si>
    <t>014457</t>
  </si>
  <si>
    <t>CEIP ZALDIBAR HLHI</t>
  </si>
  <si>
    <t>015095</t>
  </si>
  <si>
    <t>IES ZALLA BHI</t>
  </si>
  <si>
    <t>015245</t>
  </si>
  <si>
    <t>CEIP ZARATAMO HLHI</t>
  </si>
  <si>
    <t>014236</t>
  </si>
  <si>
    <t>CEIP ZEANURI HLHI</t>
  </si>
  <si>
    <t>014237</t>
  </si>
  <si>
    <t>CEIP ZUBIALDE HLHI</t>
  </si>
  <si>
    <t>012003</t>
  </si>
  <si>
    <t>012004</t>
  </si>
  <si>
    <t>012951</t>
  </si>
  <si>
    <t>IES ARALAR BHI</t>
  </si>
  <si>
    <t>012005</t>
  </si>
  <si>
    <t>CEIP ALKIZA HLHI</t>
  </si>
  <si>
    <t>013078</t>
  </si>
  <si>
    <t>012007</t>
  </si>
  <si>
    <t>CEIP ZUMADI HLHI</t>
  </si>
  <si>
    <t>012779</t>
  </si>
  <si>
    <t>CEIP ONDARRETA HLHI</t>
  </si>
  <si>
    <t>012015</t>
  </si>
  <si>
    <t>CEIP KURTZEBARRI HLHI</t>
  </si>
  <si>
    <t>012945</t>
  </si>
  <si>
    <t>IES KURTZEBARRI BHI</t>
  </si>
  <si>
    <t>013006</t>
  </si>
  <si>
    <t>IES ARRASATE BHI</t>
  </si>
  <si>
    <t>012017</t>
  </si>
  <si>
    <t>CEIP PELLO ERROTA HLHI</t>
  </si>
  <si>
    <t>012018</t>
  </si>
  <si>
    <t>CEIP JOXEMIEL BARANDIARAN ESKOLA HLHI</t>
  </si>
  <si>
    <t>012319</t>
  </si>
  <si>
    <t>CEIP AZKOITIKO IKASTOLA-XABIER MUNIBE HLHI</t>
  </si>
  <si>
    <t>012985</t>
  </si>
  <si>
    <t>013026</t>
  </si>
  <si>
    <t>012031</t>
  </si>
  <si>
    <t>CEIP J.A. MUÑAGORRI HLHI</t>
  </si>
  <si>
    <t>012265</t>
  </si>
  <si>
    <t>012032</t>
  </si>
  <si>
    <t>012033</t>
  </si>
  <si>
    <t>CEIP TXINKORTA HLHI</t>
  </si>
  <si>
    <t>012358</t>
  </si>
  <si>
    <t>CEIP AITOR IKASTOLA HLHI</t>
  </si>
  <si>
    <t>012368</t>
  </si>
  <si>
    <t>012185</t>
  </si>
  <si>
    <t>CEIP MENDIOLA HLHI</t>
  </si>
  <si>
    <t>012202</t>
  </si>
  <si>
    <t>CEIP ZUHAIZTI HLHI</t>
  </si>
  <si>
    <t>012224</t>
  </si>
  <si>
    <t>IES ALTZA BHI</t>
  </si>
  <si>
    <t>013085</t>
  </si>
  <si>
    <t>IES ANTIGUA-LUBERRI BHI</t>
  </si>
  <si>
    <t>012960</t>
  </si>
  <si>
    <t>IES ARANTZAZUKO AMA BHI</t>
  </si>
  <si>
    <t>012958</t>
  </si>
  <si>
    <t>012982</t>
  </si>
  <si>
    <t>012051</t>
  </si>
  <si>
    <t>012327</t>
  </si>
  <si>
    <t>CEIP J.A. MOGEL IKASTOLA HLHI</t>
  </si>
  <si>
    <t>012050</t>
  </si>
  <si>
    <t>CEIP URKIZU HLHI</t>
  </si>
  <si>
    <t>012173</t>
  </si>
  <si>
    <t>012964</t>
  </si>
  <si>
    <t>012153</t>
  </si>
  <si>
    <t>012072</t>
  </si>
  <si>
    <t>012073</t>
  </si>
  <si>
    <t>CEIP ITURZAETA HLHI</t>
  </si>
  <si>
    <t>012654</t>
  </si>
  <si>
    <t>CEIP ELIZATXO IKASTOLA HLHI</t>
  </si>
  <si>
    <t>012334</t>
  </si>
  <si>
    <t>CEIP LANGILE IKASTOLA HLHI</t>
  </si>
  <si>
    <t>013012</t>
  </si>
  <si>
    <t>IES HERNANI BHI</t>
  </si>
  <si>
    <t>012976</t>
  </si>
  <si>
    <t>CEIP TALAIA HLHI</t>
  </si>
  <si>
    <t>012071</t>
  </si>
  <si>
    <t>IES TALAIA BHI</t>
  </si>
  <si>
    <t>013372</t>
  </si>
  <si>
    <t>CEIP EGUZKITZA HLHI</t>
  </si>
  <si>
    <t>012110</t>
  </si>
  <si>
    <t>CEIP TOKI-ALAI HLHI</t>
  </si>
  <si>
    <t>012338</t>
  </si>
  <si>
    <t>CEIP TXINGUDI-IRUNGO IKASTOLA HLHI</t>
  </si>
  <si>
    <t>012968</t>
  </si>
  <si>
    <t>IES TXINGUDI BHI</t>
  </si>
  <si>
    <t>012115</t>
  </si>
  <si>
    <t>CEIP DOMINGO AGIRRE HLHI</t>
  </si>
  <si>
    <t>012962</t>
  </si>
  <si>
    <t>IES LEZO BHI</t>
  </si>
  <si>
    <t>012133</t>
  </si>
  <si>
    <t>CEIP OLABERRIA HLHI</t>
  </si>
  <si>
    <t>012134</t>
  </si>
  <si>
    <t>CEIP ERREKALDE HLHI</t>
  </si>
  <si>
    <t>013015</t>
  </si>
  <si>
    <t>IES R.M. ZUAZOLA-LARRAÑA BHI</t>
  </si>
  <si>
    <t>012282</t>
  </si>
  <si>
    <t>012137</t>
  </si>
  <si>
    <t>012150</t>
  </si>
  <si>
    <t>012242</t>
  </si>
  <si>
    <t>CEIP LAIOTZ HLHI</t>
  </si>
  <si>
    <t>012970</t>
  </si>
  <si>
    <t>012946</t>
  </si>
  <si>
    <t>IES SORALUZE BHI</t>
  </si>
  <si>
    <t>012244</t>
  </si>
  <si>
    <t>CEIP FÉLIX SAMANIEGO HLHI</t>
  </si>
  <si>
    <t>012980</t>
  </si>
  <si>
    <t>IES ORIXE BHI</t>
  </si>
  <si>
    <t>012975</t>
  </si>
  <si>
    <t>CEIP EGAPE IKASTOLA HLHI</t>
  </si>
  <si>
    <t>012957</t>
  </si>
  <si>
    <t>012284</t>
  </si>
  <si>
    <t>CEIP GAIN-ZURI HLHI</t>
  </si>
  <si>
    <t>012286</t>
  </si>
  <si>
    <t>IES J.M. IPARRAGIRRE BHI</t>
  </si>
  <si>
    <t>012288</t>
  </si>
  <si>
    <t>CEIP OROKIETA HLHI</t>
  </si>
  <si>
    <t>012035</t>
  </si>
  <si>
    <t>CEIP ZERAIN HLHI</t>
  </si>
  <si>
    <t>012039</t>
  </si>
  <si>
    <t>CEIP B. AIZARNA HLHI</t>
  </si>
  <si>
    <t>012041</t>
  </si>
  <si>
    <t>CEIP PEDRO M. OTAÑO HLHI</t>
  </si>
  <si>
    <t>012972</t>
  </si>
  <si>
    <t>CEIP ZUMAIA HLHI</t>
  </si>
  <si>
    <t>012298</t>
  </si>
  <si>
    <t>IES ZUMAIA BHI</t>
  </si>
  <si>
    <t>IKE</t>
  </si>
  <si>
    <t>EGE</t>
  </si>
  <si>
    <t>IKABIL</t>
  </si>
  <si>
    <t>Izena</t>
  </si>
  <si>
    <t>HI</t>
  </si>
  <si>
    <t>010342</t>
  </si>
  <si>
    <t>CPI MENDIALDEA IPI</t>
  </si>
  <si>
    <t>012117</t>
  </si>
  <si>
    <t>IES OLAZABAL BHI</t>
  </si>
  <si>
    <t>012119</t>
  </si>
  <si>
    <t>CEIP UGARO HLHI</t>
  </si>
  <si>
    <t>CPI JUAN ZARAGUETA HERRI ESKOLA IPI</t>
  </si>
  <si>
    <t>012965</t>
  </si>
  <si>
    <t>IES CRISTÓBAL GAMÓN BHI</t>
  </si>
  <si>
    <t>012967</t>
  </si>
  <si>
    <t>IES HIRUBIDE BHI</t>
  </si>
  <si>
    <t>013461</t>
  </si>
  <si>
    <t>IES BEASAIN BHI</t>
  </si>
  <si>
    <t>013521</t>
  </si>
  <si>
    <t>CEIP ASTIGARRAGAKO HERRI ESKOLA HLHI</t>
  </si>
  <si>
    <t>014068</t>
  </si>
  <si>
    <t>014268</t>
  </si>
  <si>
    <t>CEIP APERRIBAI HLHI</t>
  </si>
  <si>
    <t>014278</t>
  </si>
  <si>
    <t>IES ELEXALDE BHI</t>
  </si>
  <si>
    <t>014363</t>
  </si>
  <si>
    <t>CEIP LAUKARIZ HLHI</t>
  </si>
  <si>
    <t>014384</t>
  </si>
  <si>
    <t>015088</t>
  </si>
  <si>
    <t>015091</t>
  </si>
  <si>
    <t>IES MUNGIA BHI</t>
  </si>
  <si>
    <t>CPI ERETZA BERRI IPI</t>
  </si>
  <si>
    <t>CPEIPS PAULA MONTAL HLBHIP</t>
  </si>
  <si>
    <t>012544</t>
  </si>
  <si>
    <t>012549</t>
  </si>
  <si>
    <t>014698</t>
  </si>
  <si>
    <t>CPEIPS SAN PEDRO APOSTOL HLBHIP</t>
  </si>
  <si>
    <t>CPEIPS FUNDACIÓN ESCUELAS VENTADES HLBHIP</t>
  </si>
  <si>
    <t>014951</t>
  </si>
  <si>
    <t>CPEIPS ALAZNE HLBHIP</t>
  </si>
  <si>
    <t>010009</t>
  </si>
  <si>
    <t>010048</t>
  </si>
  <si>
    <t>CEIP IZARRA HLHI</t>
  </si>
  <si>
    <t>CEIP ADURZA IKASTOLA HLHI</t>
  </si>
  <si>
    <t>010054</t>
  </si>
  <si>
    <t>CEIP LANDAZURI IKASTOLA HLHI</t>
  </si>
  <si>
    <t>010140</t>
  </si>
  <si>
    <t>CEIP ODÓN DE APRAIZ IKASTOLA HLHI</t>
  </si>
  <si>
    <t>012002</t>
  </si>
  <si>
    <t>CEIP BASAKAITZ HLHI</t>
  </si>
  <si>
    <t>CEIP ALBIZTUR HLHI</t>
  </si>
  <si>
    <t>012038</t>
  </si>
  <si>
    <t>CEIP ARROA HLHI</t>
  </si>
  <si>
    <t>CEIP ARRATEKO ANDRA MARI HLHI</t>
  </si>
  <si>
    <t>CEIP BALENTZATEGI HLHI</t>
  </si>
  <si>
    <t>IES OIANGUREN BHI</t>
  </si>
  <si>
    <t>012653</t>
  </si>
  <si>
    <t>CEIP URUMEA IKASTOLA HLHI</t>
  </si>
  <si>
    <t>IES LAUAIZETA IKASTOLA BHI</t>
  </si>
  <si>
    <t>012974</t>
  </si>
  <si>
    <t>013431</t>
  </si>
  <si>
    <t>IES MINAS BHI</t>
  </si>
  <si>
    <t>014096</t>
  </si>
  <si>
    <t>014153</t>
  </si>
  <si>
    <t>CEIP URIBARRI HLHI</t>
  </si>
  <si>
    <t>014186</t>
  </si>
  <si>
    <t>IES BOTIKAZAR BHI</t>
  </si>
  <si>
    <t>IES REKALDEBERRI BHI</t>
  </si>
  <si>
    <t>CEIP BEKOBENTA HLHI</t>
  </si>
  <si>
    <t>CEIP LEGARDA HLHI</t>
  </si>
  <si>
    <t>014447</t>
  </si>
  <si>
    <t>CPI KARMELO IKASTOLA IPI</t>
  </si>
  <si>
    <t>IES MARKINA BHI</t>
  </si>
  <si>
    <t>015111</t>
  </si>
  <si>
    <t>IES ARTAZA-ROMO BHI</t>
  </si>
  <si>
    <t>IES URRITXE BHI</t>
  </si>
  <si>
    <t>CPI ANTONIO TRUEBA IPI</t>
  </si>
  <si>
    <t>010173</t>
  </si>
  <si>
    <t>CPEIPS ASSA IKASTOLA HLBHIP</t>
  </si>
  <si>
    <t>CPEIPS SALBATORE MITXELENA HLBHIP</t>
  </si>
  <si>
    <t>CPEIPS LA ANUNCIATA HLBHIP</t>
  </si>
  <si>
    <t>012516</t>
  </si>
  <si>
    <t>012536</t>
  </si>
  <si>
    <t>CPEIPS DEUTSCHE SCHULE SAN ALBERTO MAGNO HLBHIP</t>
  </si>
  <si>
    <t>CPEIPS SAN LUIS-LA SALLE HLBHIP</t>
  </si>
  <si>
    <t>012586</t>
  </si>
  <si>
    <t>CPEIPS LA SALLE-SAN JOSÉ HLBHIP</t>
  </si>
  <si>
    <t>CPEIPS EL CARMELO HLBHIP</t>
  </si>
  <si>
    <t>CPEIPS NTRA. SRA. DEL ROSARIO HLBHIP</t>
  </si>
  <si>
    <t>014683</t>
  </si>
  <si>
    <t>CPEIPS PRESENTACIÓN DE MARÍA HLBHIP</t>
  </si>
  <si>
    <t>CPEIPS AVELLANEDA HLBHIP</t>
  </si>
  <si>
    <t>014766</t>
  </si>
  <si>
    <t>CPEIPS VERA CRUZ HLBHIP</t>
  </si>
  <si>
    <t>014844</t>
  </si>
  <si>
    <t>CPEIPS AYALDE HLBHIP</t>
  </si>
  <si>
    <t>014531</t>
  </si>
  <si>
    <t>TOTAL</t>
  </si>
  <si>
    <t>AA</t>
  </si>
  <si>
    <t>SUBV</t>
  </si>
  <si>
    <t>010239</t>
  </si>
  <si>
    <t>CPEIPS CEU VIRGEN NIÑA HLBHIP</t>
  </si>
  <si>
    <t>010311</t>
  </si>
  <si>
    <t>CPEIPS ARMENTIA IKASTOLA HLBHIP</t>
  </si>
  <si>
    <t>GIPUZKOA</t>
  </si>
  <si>
    <t>012346</t>
  </si>
  <si>
    <t>CPEIPS GAZTELUPE-ARIMAZUBI IKASTOLA HLBHIP</t>
  </si>
  <si>
    <t>CPEIPS EL PILAR-CIA. DE MARÍA HLBHIP</t>
  </si>
  <si>
    <t>012458</t>
  </si>
  <si>
    <t>CPEIP SAN MIGUEL ARCÁNGEL HLHIP</t>
  </si>
  <si>
    <t>012497</t>
  </si>
  <si>
    <t>CPEIPS LA ASUNCIÓN HLBHIP</t>
  </si>
  <si>
    <t>CPEIPS SALESIANOS DONOSTIA HLBHIP</t>
  </si>
  <si>
    <t>012540</t>
  </si>
  <si>
    <t>CPEIP SAN JOSÉ (ESCUELA ASILO) HLHIP</t>
  </si>
  <si>
    <t>CPES ELIZARAN IKASTETXEA BHIP</t>
  </si>
  <si>
    <t>CPEIPS LA SALLE-LEGAZPI HLBHIP</t>
  </si>
  <si>
    <t>CPEIPS BEASAIN IKASTOLA HLBHIP</t>
  </si>
  <si>
    <t>BIZKAIA</t>
  </si>
  <si>
    <t>014507</t>
  </si>
  <si>
    <t>CPEIPS BEGOÑAZPI IKASTOLA HLBHIP</t>
  </si>
  <si>
    <t>CPEIPS SAN NIKOLAS IKASTOLA HLBHIP</t>
  </si>
  <si>
    <t>CPEIPS BERA-KRUZ IKASTOLA HLBHIP</t>
  </si>
  <si>
    <t>CPEIPS KARMENGO AMA HLBHIP</t>
  </si>
  <si>
    <t>CPEIPS EL AVE MARÍA HLBHIP</t>
  </si>
  <si>
    <t>CPEIPS JADO HLBHIP</t>
  </si>
  <si>
    <t>ARABA/ÁLAVA</t>
  </si>
  <si>
    <t>012140</t>
  </si>
  <si>
    <t>CEIP ELIZALDE HLHI</t>
  </si>
  <si>
    <t>CPI KARMENGO AMA-VIRGEN DEL CARMEN IPI</t>
  </si>
  <si>
    <t>CEIP SAN MARTIN AGIRRE HLHI</t>
  </si>
  <si>
    <t>CEIP JAKINTZA IKASTOLA HLHI</t>
  </si>
  <si>
    <t>IES EGAPE IKASTOLA BHI</t>
  </si>
  <si>
    <t>IES BIZARAIN BHI</t>
  </si>
  <si>
    <t>CEIP PLAENTXI HLHI</t>
  </si>
  <si>
    <t>012973</t>
  </si>
  <si>
    <t>CEIP P. GARAIKOETXEA-LANDABERRI IK. HLHI</t>
  </si>
  <si>
    <t>CEIP SASOETA-ZUMABURU HLHI</t>
  </si>
  <si>
    <t>IES XABIER ZUBIRI-MANTEO BHI</t>
  </si>
  <si>
    <t>013020</t>
  </si>
  <si>
    <t>CIFP MIGUEL ALTUNA LHII</t>
  </si>
  <si>
    <t>013025</t>
  </si>
  <si>
    <t>IES USANDIZAGA-PEÑAFLORIDA-AMARA BHI</t>
  </si>
  <si>
    <t>CEIP IMAZ BERTSOLARIA HLHI</t>
  </si>
  <si>
    <t>014021</t>
  </si>
  <si>
    <t>CEIP AMOROTO HLHI</t>
  </si>
  <si>
    <t>CEIP RONTEGI HLHI</t>
  </si>
  <si>
    <t>014057</t>
  </si>
  <si>
    <t>CEIP ZUAZO HLHI</t>
  </si>
  <si>
    <t>CEIP JOSÉ ETXEGARAI HLHI</t>
  </si>
  <si>
    <t>014088</t>
  </si>
  <si>
    <t>CIFP BIDEBIETA LHII</t>
  </si>
  <si>
    <t>CEIP BERRIATUA HLHI</t>
  </si>
  <si>
    <t>014157</t>
  </si>
  <si>
    <t>CEIP ZAMAKOLA-JUAN DELMAS HLHI</t>
  </si>
  <si>
    <t>014200</t>
  </si>
  <si>
    <t>IES ESKURTZE BHI</t>
  </si>
  <si>
    <t>CEIP JOSE M. UCELAY HLHI</t>
  </si>
  <si>
    <t>CPI JUAN B. EGUZKITZA MEABE IPI</t>
  </si>
  <si>
    <t>CEIP PLENTZIA HLHI</t>
  </si>
  <si>
    <t>CEIP MAESTRO ZUBELDIA HLHI</t>
  </si>
  <si>
    <t>CEIP LEZAMA HLHI</t>
  </si>
  <si>
    <t>014923</t>
  </si>
  <si>
    <t>CEIP BERMEO-SAN FRANCISCO HLHI</t>
  </si>
  <si>
    <t>IES BALLONTI BHI</t>
  </si>
  <si>
    <t>015006</t>
  </si>
  <si>
    <t>CEIP ALONSOTEGI HLHI</t>
  </si>
  <si>
    <t>IES BENGOETXE BHI</t>
  </si>
  <si>
    <t>IES SOPELA BHI</t>
  </si>
  <si>
    <t>IES URIBE-KOSTA BHI</t>
  </si>
  <si>
    <t>015764</t>
  </si>
  <si>
    <t>IES ARTABE BHI</t>
  </si>
  <si>
    <t>Nº</t>
  </si>
  <si>
    <t>Linea</t>
  </si>
  <si>
    <t>Udalerria</t>
  </si>
  <si>
    <t>ALEGRÍA-DULANTZI</t>
  </si>
  <si>
    <t>ARAMAIO</t>
  </si>
  <si>
    <t>ARTZINIEGA</t>
  </si>
  <si>
    <t>ARRATZUA-UBARRUNDIA</t>
  </si>
  <si>
    <t>LAGUARDIA</t>
  </si>
  <si>
    <t>LAUDIO/LLODIO</t>
  </si>
  <si>
    <t>010046</t>
  </si>
  <si>
    <t>IES ANITURRI BHI</t>
  </si>
  <si>
    <t>AGURAIN/SALVATIERRA</t>
  </si>
  <si>
    <t>URKABUSTAIZ</t>
  </si>
  <si>
    <t>VITORIA-GASTEIZ</t>
  </si>
  <si>
    <t>010053</t>
  </si>
  <si>
    <t>CEIP ARANZABELA IKASTOLA HLHI</t>
  </si>
  <si>
    <t>ZUIA</t>
  </si>
  <si>
    <t>AYALA/AIARA</t>
  </si>
  <si>
    <t>LANCIEGO/LANTZIEGO</t>
  </si>
  <si>
    <t>010317</t>
  </si>
  <si>
    <t>CEIP LATIORRO HLHI</t>
  </si>
  <si>
    <t>AMURRIO</t>
  </si>
  <si>
    <t>010350</t>
  </si>
  <si>
    <t>CEIP GORBEIA ESKOLA HLHI</t>
  </si>
  <si>
    <t>ZIGOITIA</t>
  </si>
  <si>
    <t>CAMPEZO/KANPEZU</t>
  </si>
  <si>
    <t>AIZARNAZABAL</t>
  </si>
  <si>
    <t>ALBIZTUR</t>
  </si>
  <si>
    <t>ALEGIA</t>
  </si>
  <si>
    <t>ALKIZA</t>
  </si>
  <si>
    <t>AMEZKETA</t>
  </si>
  <si>
    <t>ARETXABALETA</t>
  </si>
  <si>
    <t>ASTEASU</t>
  </si>
  <si>
    <t>ATAUN</t>
  </si>
  <si>
    <t>BERASTEGI</t>
  </si>
  <si>
    <t>BERROBI</t>
  </si>
  <si>
    <t>BIDANIA-GOIATZ</t>
  </si>
  <si>
    <t>ZERAIN</t>
  </si>
  <si>
    <t>ZESTOA</t>
  </si>
  <si>
    <t>ZIZURKIL</t>
  </si>
  <si>
    <t>EIBAR</t>
  </si>
  <si>
    <t>012065</t>
  </si>
  <si>
    <t>CEIP LUIS EZEIZA HLHI</t>
  </si>
  <si>
    <t>ESKORIATZA</t>
  </si>
  <si>
    <t>HONDARRIBIA</t>
  </si>
  <si>
    <t>GABIRIA</t>
  </si>
  <si>
    <t>GETARIA</t>
  </si>
  <si>
    <t>IRUN</t>
  </si>
  <si>
    <t>LEGAZPI</t>
  </si>
  <si>
    <t>LEGORRETA</t>
  </si>
  <si>
    <t>OLABERRIA</t>
  </si>
  <si>
    <t>OÑATI</t>
  </si>
  <si>
    <t>ORIO</t>
  </si>
  <si>
    <t>OIARTZUN</t>
  </si>
  <si>
    <t>PASAIA</t>
  </si>
  <si>
    <t>ERREZIL</t>
  </si>
  <si>
    <t>ERRENTERIA</t>
  </si>
  <si>
    <t>DONOSTIA / SAN SEBASTIÁN</t>
  </si>
  <si>
    <t>012225</t>
  </si>
  <si>
    <t>SEGURA</t>
  </si>
  <si>
    <t>TOLOSA</t>
  </si>
  <si>
    <t>BERGARA</t>
  </si>
  <si>
    <t>012273</t>
  </si>
  <si>
    <t>CEIP ANGIOZAR HLHI</t>
  </si>
  <si>
    <t>VILLABONA</t>
  </si>
  <si>
    <t>ORDIZIA</t>
  </si>
  <si>
    <t>URRETXU</t>
  </si>
  <si>
    <t>ZARAUTZ</t>
  </si>
  <si>
    <t>ZUMAIA</t>
  </si>
  <si>
    <t>AZKOITIA</t>
  </si>
  <si>
    <t>012320</t>
  </si>
  <si>
    <t>CEIP AZPEITIKO IKASTOLA-KARMELO ETXEGARAI HLHI</t>
  </si>
  <si>
    <t>AZPEITIA</t>
  </si>
  <si>
    <t>HERNANI</t>
  </si>
  <si>
    <t>012777</t>
  </si>
  <si>
    <t>CEIP ELGOIBAR HLHI</t>
  </si>
  <si>
    <t>ELGOIBAR</t>
  </si>
  <si>
    <t>ANDOAIN</t>
  </si>
  <si>
    <t>URNIETA</t>
  </si>
  <si>
    <t>LEZO</t>
  </si>
  <si>
    <t>012966</t>
  </si>
  <si>
    <t>IES TOKI ALAI BHI</t>
  </si>
  <si>
    <t>012969</t>
  </si>
  <si>
    <t>IES EGUZKITZA BHI</t>
  </si>
  <si>
    <t>LASARTE-ORIA</t>
  </si>
  <si>
    <t>013002</t>
  </si>
  <si>
    <t>CEIP BELASKOENEA HLHI</t>
  </si>
  <si>
    <t>ARRASATE/MONDRAGÓN</t>
  </si>
  <si>
    <t>BEASAIN</t>
  </si>
  <si>
    <t>ALTZO</t>
  </si>
  <si>
    <t>IES ELGOIBAR BHI</t>
  </si>
  <si>
    <t>013520</t>
  </si>
  <si>
    <t>CEIP ARANTZAZUKO AMA IKASTOLA HLHI</t>
  </si>
  <si>
    <t>ASTIGARRAGA</t>
  </si>
  <si>
    <t>013554</t>
  </si>
  <si>
    <t>IES ORIARTE BHI</t>
  </si>
  <si>
    <t>013555</t>
  </si>
  <si>
    <t>IES UROLA IKASTOLA BHI</t>
  </si>
  <si>
    <t>013556</t>
  </si>
  <si>
    <t>ABADIÑO</t>
  </si>
  <si>
    <t>AMOROTO</t>
  </si>
  <si>
    <t>ARTZENTALES</t>
  </si>
  <si>
    <t>014029</t>
  </si>
  <si>
    <t>CEIP ARRIGORRIAGA HLHI</t>
  </si>
  <si>
    <t>ARRIGORRIAGA</t>
  </si>
  <si>
    <t>014034</t>
  </si>
  <si>
    <t>CEIP URKITZA HLHI</t>
  </si>
  <si>
    <t>BAKIO</t>
  </si>
  <si>
    <t>BARAKALDO</t>
  </si>
  <si>
    <t>BASAURI</t>
  </si>
  <si>
    <t>BERANGO</t>
  </si>
  <si>
    <t>BERRIATUA</t>
  </si>
  <si>
    <t>BERRIZ</t>
  </si>
  <si>
    <t>BILBAO</t>
  </si>
  <si>
    <t>014123</t>
  </si>
  <si>
    <t>CEIP ING. JOSE ORBEGOZO GOROSTIDI HLHI</t>
  </si>
  <si>
    <t>014161</t>
  </si>
  <si>
    <t>CEIP ZURBARANBARRI HLHI</t>
  </si>
  <si>
    <t>BUSTURIA</t>
  </si>
  <si>
    <t>ARTEA</t>
  </si>
  <si>
    <t>ZEANURI</t>
  </si>
  <si>
    <t>ZEBERIO</t>
  </si>
  <si>
    <t>ETXEBARRIA</t>
  </si>
  <si>
    <t>014258</t>
  </si>
  <si>
    <t>CEIP ELORRIO HLHI</t>
  </si>
  <si>
    <t>ELORRIO</t>
  </si>
  <si>
    <t>ERMUA</t>
  </si>
  <si>
    <t>GALDAKAO</t>
  </si>
  <si>
    <t>GAUTEGIZ ARTEAGA</t>
  </si>
  <si>
    <t>GORLIZ</t>
  </si>
  <si>
    <t>GETXO</t>
  </si>
  <si>
    <t>GERNIKA-LUMO</t>
  </si>
  <si>
    <t>014324</t>
  </si>
  <si>
    <t>CEIP ISPASTER HLHI</t>
  </si>
  <si>
    <t>ISPASTER</t>
  </si>
  <si>
    <t>LARRABETZU</t>
  </si>
  <si>
    <t>LEIOA</t>
  </si>
  <si>
    <t>CIFP ESCUELA DE HOSTELERÍA LHII</t>
  </si>
  <si>
    <t>LEMOA</t>
  </si>
  <si>
    <t>MARKINA-XEMEIN</t>
  </si>
  <si>
    <t>MUXIKA</t>
  </si>
  <si>
    <t>MUNDAKA</t>
  </si>
  <si>
    <t>MUNGIA</t>
  </si>
  <si>
    <t>MUSKIZ</t>
  </si>
  <si>
    <t>OTXANDIO</t>
  </si>
  <si>
    <t>ONDARROA</t>
  </si>
  <si>
    <t>PLENTZIA</t>
  </si>
  <si>
    <t>PORTUGALETE</t>
  </si>
  <si>
    <t>VALLE DE TRÁPAGA-TRAPAGARAN</t>
  </si>
  <si>
    <t>LEZAMA</t>
  </si>
  <si>
    <t>SANTURTZI</t>
  </si>
  <si>
    <t>ORTUELLA</t>
  </si>
  <si>
    <t>SESTAO</t>
  </si>
  <si>
    <t>TRUCIOS-TURTZIOZ</t>
  </si>
  <si>
    <t>BALMASEDA</t>
  </si>
  <si>
    <t>AREATZA</t>
  </si>
  <si>
    <t>IGORRE</t>
  </si>
  <si>
    <t>ZALDIBAR</t>
  </si>
  <si>
    <t>ZALLA</t>
  </si>
  <si>
    <t>DERIO</t>
  </si>
  <si>
    <t>ERANDIO</t>
  </si>
  <si>
    <t>SONDIKA</t>
  </si>
  <si>
    <t>BERMEO</t>
  </si>
  <si>
    <t>LEKEITIO</t>
  </si>
  <si>
    <t>ALONSOTEGI</t>
  </si>
  <si>
    <t>015015</t>
  </si>
  <si>
    <t>CEIP ROMO HLHI</t>
  </si>
  <si>
    <t>ARRATZU</t>
  </si>
  <si>
    <t>015072</t>
  </si>
  <si>
    <t>IES ARRIGORRIAGA BHI</t>
  </si>
  <si>
    <t>015074</t>
  </si>
  <si>
    <t>IES IBAIZABAL BHI</t>
  </si>
  <si>
    <t>015080</t>
  </si>
  <si>
    <t>IES CARRANZA BHI</t>
  </si>
  <si>
    <t>015082</t>
  </si>
  <si>
    <t>IES ELORRIO BHI</t>
  </si>
  <si>
    <t>015084</t>
  </si>
  <si>
    <t>IES ERANDIO BHI</t>
  </si>
  <si>
    <t>015087</t>
  </si>
  <si>
    <t>IES ETXEBARRI BHI</t>
  </si>
  <si>
    <t>ETXEBARRI</t>
  </si>
  <si>
    <t>IURRETA</t>
  </si>
  <si>
    <t>SOPELA</t>
  </si>
  <si>
    <t>ZARATAMO</t>
  </si>
  <si>
    <t>DURANGO</t>
  </si>
  <si>
    <t>015342</t>
  </si>
  <si>
    <t>CEIP ZABALARRA HLHI</t>
  </si>
  <si>
    <t>AMOREBIETA-ETXANO</t>
  </si>
  <si>
    <t>Dotazioa:</t>
  </si>
  <si>
    <t>Id</t>
  </si>
  <si>
    <t>Lurraldea</t>
  </si>
  <si>
    <t>010199</t>
  </si>
  <si>
    <t>010234</t>
  </si>
  <si>
    <t>CPEIPS SANTA MARÍA HLBHIP</t>
  </si>
  <si>
    <t>010663</t>
  </si>
  <si>
    <t>CPES EGIBIDE  BHIP</t>
  </si>
  <si>
    <t>012310</t>
  </si>
  <si>
    <t>CPEIPS ANOETA IKASTOLA HLBHIP</t>
  </si>
  <si>
    <t>012594</t>
  </si>
  <si>
    <t>013584</t>
  </si>
  <si>
    <t>014549</t>
  </si>
  <si>
    <t>CPEIPS ITXAROPENA IKASTOLA HLBHIP</t>
  </si>
  <si>
    <t>014595</t>
  </si>
  <si>
    <t>CPEIPS COOPERATIVA BASAURI HLBHIP</t>
  </si>
  <si>
    <t>014726</t>
  </si>
  <si>
    <t>CPEIPS CLARET ASKARTZA HLBHIP</t>
  </si>
  <si>
    <t>014792</t>
  </si>
  <si>
    <t>CPEIPS NTRA. SRA. DEL CARMEN HLBHIP</t>
  </si>
  <si>
    <t>014808</t>
  </si>
  <si>
    <t>CPEIPS SAN FRANCISCO JAVIER HLBHIP</t>
  </si>
  <si>
    <t>015189</t>
  </si>
  <si>
    <t>CPEIPS ELORRIOKO TXINTXIRRI IKASTOLA HLBHIP</t>
  </si>
  <si>
    <t>IT</t>
  </si>
  <si>
    <t>010137</t>
  </si>
  <si>
    <t>CIFP CIUDAD JARDÍN LHII</t>
  </si>
  <si>
    <t>010256</t>
  </si>
  <si>
    <t>CIFP HOSTELERÍA LHII</t>
  </si>
  <si>
    <t>010319</t>
  </si>
  <si>
    <t>IES ZARAOBE BHI</t>
  </si>
  <si>
    <t>010330</t>
  </si>
  <si>
    <t>IES EKIALDEA BHI</t>
  </si>
  <si>
    <t>CEIP ÁNGEL GANIVET-SANTA LUCÍA HLHI</t>
  </si>
  <si>
    <t>010343</t>
  </si>
  <si>
    <t>010512</t>
  </si>
  <si>
    <t>IES LAKUA BHI</t>
  </si>
  <si>
    <t>012019</t>
  </si>
  <si>
    <t>CEIP LARDIZABAL HLHI</t>
  </si>
  <si>
    <t>CEIP BERROBIKO ESKOLA HLHI</t>
  </si>
  <si>
    <t>012064</t>
  </si>
  <si>
    <t>CEIP ELGETA HLHI</t>
  </si>
  <si>
    <t>012090</t>
  </si>
  <si>
    <t>CEIP IKAZTEGIETA HLHI</t>
  </si>
  <si>
    <t>012123</t>
  </si>
  <si>
    <t>CEIP LIZARTZAKO HERRI ESKOLA HLHI</t>
  </si>
  <si>
    <t>012132</t>
  </si>
  <si>
    <t>IES MUTRIKU BHI</t>
  </si>
  <si>
    <t>012291</t>
  </si>
  <si>
    <t>CIFP MONTE ALBERTIA LHII</t>
  </si>
  <si>
    <t>012292</t>
  </si>
  <si>
    <t>IES LIZARDI BHI</t>
  </si>
  <si>
    <t>012348</t>
  </si>
  <si>
    <t>CEIP GOIZEKO IZARRA IKASTOLA HLHI</t>
  </si>
  <si>
    <t>012389</t>
  </si>
  <si>
    <t>CEIP MENDARO IKASTOLA HLHI</t>
  </si>
  <si>
    <t>012947</t>
  </si>
  <si>
    <t>IES MENDATA BHI</t>
  </si>
  <si>
    <t>012952</t>
  </si>
  <si>
    <t>IES ERNIOBEA BHI</t>
  </si>
  <si>
    <t>IES AZKOITIA BHI</t>
  </si>
  <si>
    <t>014049</t>
  </si>
  <si>
    <t>CEIP GURUTZETA HLHI</t>
  </si>
  <si>
    <t>014069</t>
  </si>
  <si>
    <t>CIFP NICOLÁS LARBURU LHII</t>
  </si>
  <si>
    <t>014080</t>
  </si>
  <si>
    <t>CEIP SOFÍA TARAMONA HLHI</t>
  </si>
  <si>
    <t>014115</t>
  </si>
  <si>
    <t>CEIP ELEJABARRI HLHI</t>
  </si>
  <si>
    <t>014124</t>
  </si>
  <si>
    <t>CEIP JUAN M. SÁNCHEZ MARCOS HLHI</t>
  </si>
  <si>
    <t>014129</t>
  </si>
  <si>
    <t>CEIP ARANGOITI HLHI</t>
  </si>
  <si>
    <t>014130</t>
  </si>
  <si>
    <t>CEIP MAESTRA ISABEL GALLEGO GORRIA HLHI</t>
  </si>
  <si>
    <t>014140</t>
  </si>
  <si>
    <t>CPI PAGASARRIBIDE IPI</t>
  </si>
  <si>
    <t>014149</t>
  </si>
  <si>
    <t>CEIP SRA. VDA. DE EPALZA HLHI</t>
  </si>
  <si>
    <t>014160</t>
  </si>
  <si>
    <t>CEIP ZURBARAN HLHI</t>
  </si>
  <si>
    <t>014308</t>
  </si>
  <si>
    <t>CEIP ALLENDE SALAZAR HLHI</t>
  </si>
  <si>
    <t>014398</t>
  </si>
  <si>
    <t>IES JUAN ANTONIO ZUNZUNEGUI BHI</t>
  </si>
  <si>
    <t>014422</t>
  </si>
  <si>
    <t>CIFP SAN JORGE LHII</t>
  </si>
  <si>
    <t>014440</t>
  </si>
  <si>
    <t>IES ÁNGELA FIGUERA BHI</t>
  </si>
  <si>
    <t>014441</t>
  </si>
  <si>
    <t>IES SATURNINO DE LA PEÑA BHI</t>
  </si>
  <si>
    <t>CEIP TURTZIOZKO ESKOLA HLHI</t>
  </si>
  <si>
    <t>014455</t>
  </si>
  <si>
    <t>CEIP IGNACIO ZUBIZARRETA HLHI</t>
  </si>
  <si>
    <t>014470</t>
  </si>
  <si>
    <t>CEIP GOIKO-LANDA HLHI</t>
  </si>
  <si>
    <t>014508</t>
  </si>
  <si>
    <t>CPI DEUSTUKO IKASTOLA IPI</t>
  </si>
  <si>
    <t>014867</t>
  </si>
  <si>
    <t>CEIP LAUKIZKO LAUAXETA HLHI</t>
  </si>
  <si>
    <t>015061</t>
  </si>
  <si>
    <t>EOI BARAKALDO HEO</t>
  </si>
  <si>
    <t>015083</t>
  </si>
  <si>
    <t>IES ASTRABUDUA BHI</t>
  </si>
  <si>
    <t>015112</t>
  </si>
  <si>
    <t>CIFP ELORRIETA-ERREKA MARI LHII</t>
  </si>
  <si>
    <t>015516</t>
  </si>
  <si>
    <t>CEIP MARKONZAGA HLHI</t>
  </si>
  <si>
    <t>015626</t>
  </si>
  <si>
    <t>IES AXULAR BHI</t>
  </si>
  <si>
    <t>015630</t>
  </si>
  <si>
    <t>CIFP TARTANGA LHII</t>
  </si>
  <si>
    <t>015725</t>
  </si>
  <si>
    <t>CEIP KUKULLAGA HLHI</t>
  </si>
  <si>
    <t>015763</t>
  </si>
  <si>
    <t>CIFP TXURDINAGA LHII</t>
  </si>
  <si>
    <t>AIA</t>
  </si>
  <si>
    <t>ELGETA</t>
  </si>
  <si>
    <t>IKAZTEGIETA</t>
  </si>
  <si>
    <t>LIZARTZA</t>
  </si>
  <si>
    <t>MUTRIKU</t>
  </si>
  <si>
    <t>MENDARO</t>
  </si>
  <si>
    <t>DEBA</t>
  </si>
  <si>
    <t>LAUKIZ</t>
  </si>
  <si>
    <t>010248</t>
  </si>
  <si>
    <t>012328</t>
  </si>
  <si>
    <t>CPEIPS ELGOIBAR IKASTOLA HLBHIP</t>
  </si>
  <si>
    <t>CPEI JOSÉ ARANA IKASTOLA HHIP</t>
  </si>
  <si>
    <t>CPEI UME-ZAINTZA IKASTOLA HHIP</t>
  </si>
  <si>
    <t>012363</t>
  </si>
  <si>
    <t>CPEIPS EKINTZA HLBHIP</t>
  </si>
  <si>
    <t>012375</t>
  </si>
  <si>
    <t>CPEIPS USABALGO LASKORAIN IKASTOLA HLBHIP</t>
  </si>
  <si>
    <t>012379</t>
  </si>
  <si>
    <t>CPEIPS ARANZADI IKASTOLA HLBHIP</t>
  </si>
  <si>
    <t>CPEI BASABEAZPI IKASTOLA HHIP</t>
  </si>
  <si>
    <t>CPEIPS EGILUZE HIJAS DE LA CRUZ ERRENTERIA HLBHIP</t>
  </si>
  <si>
    <t>012490</t>
  </si>
  <si>
    <t>013580</t>
  </si>
  <si>
    <t>CPES NAZARET BATXILERGOA BHIP</t>
  </si>
  <si>
    <t>013583</t>
  </si>
  <si>
    <t>CPEIPS LA SALLE BERROZPE IKASTETXEA HLBHIP</t>
  </si>
  <si>
    <t>014537</t>
  </si>
  <si>
    <t>CPEIPS LARRAMENDI IKASTOLA HLBHIP</t>
  </si>
  <si>
    <t>014553</t>
  </si>
  <si>
    <t>CPEIPS ANDER DEUNA IKASTOLA HLBHIP</t>
  </si>
  <si>
    <t>CPEIPS SALESIANOS BARAKALDO  HLBHIP</t>
  </si>
  <si>
    <t>014643</t>
  </si>
  <si>
    <t>CPES FERNANDO BHIP</t>
  </si>
  <si>
    <t>CPEPS JESUITAK INDAUTXU LBHIP</t>
  </si>
  <si>
    <t>014677</t>
  </si>
  <si>
    <t>CPEIPS NEVERS IKASTETXEA  HLBHIP</t>
  </si>
  <si>
    <t>CPEIPS SAN ANTONIO IKASTETXEA HLBHIP</t>
  </si>
  <si>
    <t>014828</t>
  </si>
  <si>
    <t>CPEIPS MARISTAS-SAN MIGUEL HLBHIP</t>
  </si>
  <si>
    <t>014848</t>
  </si>
  <si>
    <t>CPEPS MUNABE LBHIP</t>
  </si>
  <si>
    <t>015838</t>
  </si>
  <si>
    <t>CPES LEA-ARTIBAI BATXILERGOA BHIP</t>
  </si>
  <si>
    <t>015870</t>
  </si>
  <si>
    <t>CPEIPS CENTRO SAN VIATOR HLBHIP</t>
  </si>
  <si>
    <t>015871</t>
  </si>
  <si>
    <t>CPEIPS CALASANZ SANTURTZI HLBHIP</t>
  </si>
  <si>
    <t>LABASTIDA/BASTIDA</t>
  </si>
  <si>
    <t>LAPUEBLA DE LABARCA</t>
  </si>
  <si>
    <t>ANOETA</t>
  </si>
  <si>
    <t>IBARRA</t>
  </si>
  <si>
    <t>IRURA</t>
  </si>
  <si>
    <t>LAZKAO</t>
  </si>
  <si>
    <t>USURBIL</t>
  </si>
  <si>
    <t>ZUMARRAGA</t>
  </si>
  <si>
    <t>LOIU</t>
  </si>
  <si>
    <t>SOPUERTA</t>
  </si>
  <si>
    <t>RIBERA BAJA/ERRIBERA BEITIA</t>
  </si>
  <si>
    <t>010049</t>
  </si>
  <si>
    <t>CEIP GOBEA HLHI</t>
  </si>
  <si>
    <t>VALDEGOVÍA/GAUBEA</t>
  </si>
  <si>
    <t>010246</t>
  </si>
  <si>
    <t>EASD I D ARTE ADGE</t>
  </si>
  <si>
    <t>010288</t>
  </si>
  <si>
    <t>EOI VITORIA-GASTEIZ HEO</t>
  </si>
  <si>
    <t>010296</t>
  </si>
  <si>
    <t>CIFP CONSTRUCCIÓN LHII</t>
  </si>
  <si>
    <t>010329</t>
  </si>
  <si>
    <t>IES MENDEBALDEA BHI</t>
  </si>
  <si>
    <t>CEIP ALEGIAKO HERRI ESKOLA HLHI</t>
  </si>
  <si>
    <t>IES BIDEBERRI BHI</t>
  </si>
  <si>
    <t>012277</t>
  </si>
  <si>
    <t>CEIP FLEMING HERRI ESKOLA HLHI</t>
  </si>
  <si>
    <t>012905</t>
  </si>
  <si>
    <t>CEIP KOLDO MITXELENA HLHI</t>
  </si>
  <si>
    <t>012979</t>
  </si>
  <si>
    <t>CEIP LEZO HLHI</t>
  </si>
  <si>
    <t>013522</t>
  </si>
  <si>
    <t>CEIP BIZARAIN IKASTOLA HLHI</t>
  </si>
  <si>
    <t>CIFP IZARRAITZ LANBIDE HEZIKETA LHII</t>
  </si>
  <si>
    <t>014159</t>
  </si>
  <si>
    <t>CEIP ZORROTZA FRAY JUAN HLHI</t>
  </si>
  <si>
    <t>014232</t>
  </si>
  <si>
    <t>CEIP CONCHA HLHI</t>
  </si>
  <si>
    <t>014238</t>
  </si>
  <si>
    <t>CEIP DIMA-UGARANA HLHI</t>
  </si>
  <si>
    <t>DIMA</t>
  </si>
  <si>
    <t>014279</t>
  </si>
  <si>
    <t>CIFP ANDRA MARI LHII</t>
  </si>
  <si>
    <t>014335</t>
  </si>
  <si>
    <t>CEIP SAN BARTOLOMÉ HLHI</t>
  </si>
  <si>
    <t>014369</t>
  </si>
  <si>
    <t>CEIP URREGARAI HLHI</t>
  </si>
  <si>
    <t>AULESTI</t>
  </si>
  <si>
    <t>014379</t>
  </si>
  <si>
    <t>CEIP URDUÑA HLHI</t>
  </si>
  <si>
    <t>URDUÑA/ORDUÑA</t>
  </si>
  <si>
    <t>014382</t>
  </si>
  <si>
    <t>CEIP OROZKO HARANA HLHI</t>
  </si>
  <si>
    <t>OROZKO</t>
  </si>
  <si>
    <t>014509</t>
  </si>
  <si>
    <t>CEIP INTXIXU IKASTOLA HLHI</t>
  </si>
  <si>
    <t>015055</t>
  </si>
  <si>
    <t>CEIP ZAZPILANDA HLHI</t>
  </si>
  <si>
    <t>GÜEÑES</t>
  </si>
  <si>
    <t>010178</t>
  </si>
  <si>
    <t>CPEIPS SAN BIZENTE IKASTOLA HLBHIP</t>
  </si>
  <si>
    <t>OYÓN-OION</t>
  </si>
  <si>
    <t>010685</t>
  </si>
  <si>
    <t>CPEIP ARGANTZON IKASTOLA HLHIP</t>
  </si>
  <si>
    <t>012382</t>
  </si>
  <si>
    <t>CPEIPS JAKINTZA IKASTOLA HLBHIP</t>
  </si>
  <si>
    <t>012411</t>
  </si>
  <si>
    <t>CPEIPS LA SALLE-SAN JOSE HLBHIP</t>
  </si>
  <si>
    <t>CPEIP MAGALE PRESENTACIÓN DE MARÍA HLHIP</t>
  </si>
  <si>
    <t>CPEIPS ZUMAIENA HLBHIP</t>
  </si>
  <si>
    <t>012978</t>
  </si>
  <si>
    <t>CPEIPS AZPEITIKO IKASTOLA-IKASBERRI KOOP. HLBHIP</t>
  </si>
  <si>
    <t>013380</t>
  </si>
  <si>
    <t>013578</t>
  </si>
  <si>
    <t>CPES OTEITZA LIZEOA BHIP</t>
  </si>
  <si>
    <t>CPES MAGALE SALESTARRAK BHIP</t>
  </si>
  <si>
    <t>014505</t>
  </si>
  <si>
    <t>CPEIPS ARTXANDAPE IKASTOLA HLBHIP</t>
  </si>
  <si>
    <t>014512</t>
  </si>
  <si>
    <t>CPEIPS KIRIKIÑO IKASTOLA HLBHIP</t>
  </si>
  <si>
    <t>014527</t>
  </si>
  <si>
    <t>CPEIPS SEBER ALTUBE IKASTOLA HLBHIP</t>
  </si>
  <si>
    <t>014578</t>
  </si>
  <si>
    <t>CPEIPS LA INMACULADA M.S.J.O. HLBHIP</t>
  </si>
  <si>
    <t>014597</t>
  </si>
  <si>
    <t>CPEPS SAN JOSE LBHIP</t>
  </si>
  <si>
    <t>014678</t>
  </si>
  <si>
    <t>CPEIPS NTRA. SRA. DEL PILAR HLBHIP</t>
  </si>
  <si>
    <t>CPEI MARIA BITARTEKO HHIP</t>
  </si>
  <si>
    <t>014742</t>
  </si>
  <si>
    <t>CPEIPS AZKORRI HLBHIP</t>
  </si>
  <si>
    <t>014800</t>
  </si>
  <si>
    <t>CPEIPS FRANCISCANAS DE MONTPELLIER HLBHIP</t>
  </si>
  <si>
    <t>CPEIPS SAN FELIX IKASTOLA HLBHIP</t>
  </si>
  <si>
    <t>015833</t>
  </si>
  <si>
    <t>CPES OTXARKOAGA BHIP</t>
  </si>
  <si>
    <t>Kodea:</t>
  </si>
  <si>
    <t>Ikastetxearen izena:</t>
  </si>
  <si>
    <t>Puntuazio orokorra (PO)</t>
  </si>
  <si>
    <t>Laguntza eurotan</t>
  </si>
  <si>
    <t>BURUTUTAKO JARDUEREN JUSTIFIKAZIOA</t>
  </si>
  <si>
    <t>(Baloratu 1etik 5era, 1 puntuaziorik txikiena eta 5 handiena izanda).</t>
  </si>
  <si>
    <r>
      <t xml:space="preserve">AHOZKO ADIERAZPENA: </t>
    </r>
    <r>
      <rPr>
        <sz val="9"/>
        <rFont val="Calibri"/>
        <family val="2"/>
      </rPr>
      <t>Egoera ez formaletan, ahozko erabilera handitzeko asmoz egindako jarduerak. 
Zerrendatu eta baloratu jarduerak.</t>
    </r>
  </si>
  <si>
    <t>Baloratu
(1-5)</t>
  </si>
  <si>
    <t>Euskararen erabileran izan al du eraginik? 
Zein jarduerak izan du eraginik handiena? (500 karaktere)</t>
  </si>
  <si>
    <r>
      <t xml:space="preserve">IKE: Ikasgelaz Kanpoko Ekintzak.  
</t>
    </r>
    <r>
      <rPr>
        <sz val="9"/>
        <rFont val="Calibri"/>
        <family val="2"/>
      </rPr>
      <t>Zerrendatu eta baloratu jarduerak.</t>
    </r>
  </si>
  <si>
    <t>Oharrak eta proposamenak (500 karaktere)</t>
  </si>
  <si>
    <t>DIRU-JUSTIFIKAZIOA</t>
  </si>
  <si>
    <t>Faktura Zenbakia</t>
  </si>
  <si>
    <t>Data</t>
  </si>
  <si>
    <t>Igorlea</t>
  </si>
  <si>
    <t xml:space="preserve">Kontzeptua </t>
  </si>
  <si>
    <t>Fakturaren zenbateko 
osoa (€)</t>
  </si>
  <si>
    <t>Ekintza burutze-ko erabilitako zenbatekoa (€)</t>
  </si>
  <si>
    <t>ZINPEKO AITORPENA</t>
  </si>
  <si>
    <t>Aitortzen dut eranskin honetan jasotako datuak egiazkoak direla eta agindu honek ezarritako betebeharrak betetzen direla. Horrez gain, Hezkuntza Sailburuordetzak  hala iritziz gero,  faktura originalak aurkeztuko dira, egindako gastua justifikatzeko.</t>
  </si>
  <si>
    <t>NOLEGA DEIALDI BATERATUA: 2020-2021</t>
  </si>
  <si>
    <t>010201</t>
  </si>
  <si>
    <t>IES LAUDIOALDE LANBIDE ESKOLA BHI</t>
  </si>
  <si>
    <t>010339</t>
  </si>
  <si>
    <t>CEIP LUIS ELEJALDE-ROGELIA DE ÁLVARO HLHI</t>
  </si>
  <si>
    <t>CEIP ARANBIZKARRA IKAS KOMUNITATEA HLHI</t>
  </si>
  <si>
    <t>010723</t>
  </si>
  <si>
    <t>EEI BARRUNDIA HE</t>
  </si>
  <si>
    <t>BARRUNDIA</t>
  </si>
  <si>
    <t>012102</t>
  </si>
  <si>
    <t>CEIP ELATZETA HLHI</t>
  </si>
  <si>
    <t>SORALUZE-PLACENCIA DE LAS A</t>
  </si>
  <si>
    <t>CEIP ALKARTASUNA LIZEOA HLHI</t>
  </si>
  <si>
    <t>013597</t>
  </si>
  <si>
    <t>IES EIBAR BHI</t>
  </si>
  <si>
    <t>ABANTO Y CIÉRVANA-ABANTO ZI</t>
  </si>
  <si>
    <t>MUNITIBAR-ARBATZEGI GERRIKA</t>
  </si>
  <si>
    <t>014086</t>
  </si>
  <si>
    <t>IES URBI BHI</t>
  </si>
  <si>
    <t>014114</t>
  </si>
  <si>
    <t>CEIP DEUSTO HLHI</t>
  </si>
  <si>
    <t>KARRANTZA HARANA/VALLE DE C</t>
  </si>
  <si>
    <t>015077</t>
  </si>
  <si>
    <t>IES SOLOKOETXE BHI</t>
  </si>
  <si>
    <t>015188</t>
  </si>
  <si>
    <t>IES IBARREKOLANDA BHI</t>
  </si>
  <si>
    <t>CPEIPS OLABIDE IKASTOLA HLBHIP</t>
  </si>
  <si>
    <t>CPEIPS AMAURRE HLBHIP</t>
  </si>
  <si>
    <t>010216</t>
  </si>
  <si>
    <t>CPEIPS CALASANZ HLBHIP</t>
  </si>
  <si>
    <t>CPIFP EGIBIDE  LHIPI</t>
  </si>
  <si>
    <t>010616</t>
  </si>
  <si>
    <t>CPEIP NC LEARNING INVESTIGATION CENTER HLHIP</t>
  </si>
  <si>
    <t>012430</t>
  </si>
  <si>
    <t>CPEIPS EGILUZE HIJAS DE LA CRUZ HONDARRIBIA HLBHIP</t>
  </si>
  <si>
    <t>CPEIPS ARATZ IKASTETXEA HLBHIP</t>
  </si>
  <si>
    <t>CPIFP CENTRO DE ESTUDIOS A.E.G. LHIPI</t>
  </si>
  <si>
    <t>CPIFP NAZARET LANBIDE HEZIKETA LHIPI</t>
  </si>
  <si>
    <t>CPIFP CEBANC LHIPI</t>
  </si>
  <si>
    <t>012565</t>
  </si>
  <si>
    <t>CPES HERRIKIDE ESKOLAPIOAK BHIP</t>
  </si>
  <si>
    <t>CPIFP LA SALLE-BERROZPE LHIPI</t>
  </si>
  <si>
    <t>CPIFP OTEITZA LIZEO POLITEKNIKOA LHIPI</t>
  </si>
  <si>
    <t>014543</t>
  </si>
  <si>
    <t>CPEIPS ZUBI-ZAHAR IKASTOLA HLBHIP</t>
  </si>
  <si>
    <t>014696</t>
  </si>
  <si>
    <t>CPES SAN LUIS BHIP</t>
  </si>
  <si>
    <t>014733</t>
  </si>
  <si>
    <t>CPEIP ESKOLABARRI HLHIP</t>
  </si>
  <si>
    <t>014765</t>
  </si>
  <si>
    <t>CPEIPS STA. MARÍA DEL SOCORRO HLBHIP</t>
  </si>
  <si>
    <t>CPIFP SAN VIATOR LHIPI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</si>
</sst>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\ &quot;€&quot;"/>
  </numFmts>
  <fonts count="33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0"/>
      <color indexed="12"/>
      <name val="Calibri"/>
      <family val="2"/>
    </font>
    <font>
      <b/>
      <sz val="9"/>
      <name val="Calibri"/>
      <family val="2"/>
    </font>
    <font>
      <sz val="6"/>
      <color indexed="9"/>
      <name val="Calibri"/>
      <family val="2"/>
    </font>
    <font>
      <sz val="9"/>
      <color indexed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b/>
      <sz val="14"/>
      <color indexed="63"/>
      <name val="Calibri"/>
      <family val="2"/>
    </font>
    <font>
      <sz val="9"/>
      <color indexed="12"/>
      <name val="Calibri"/>
      <family val="2"/>
    </font>
    <font>
      <b/>
      <sz val="12"/>
      <color indexed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sz val="16"/>
      <name val="Calibri"/>
      <family val="2"/>
    </font>
    <font>
      <b/>
      <sz val="16"/>
      <name val="Wingdings 2"/>
      <family val="1"/>
      <charset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FF"/>
      <name val="Calibri"/>
      <family val="2"/>
    </font>
    <font>
      <sz val="9"/>
      <color rgb="FF0033CC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</borders>
  <cellStyleXfs count="3">
    <xf numFmtId="0" fontId="0" fillId="0" borderId="0"/>
    <xf numFmtId="0" fontId="23" fillId="0" borderId="0"/>
    <xf numFmtId="0" fontId="4" fillId="0" borderId="0"/>
  </cellStyleXfs>
  <cellXfs count="169">
    <xf numFmtId="0" fontId="0" fillId="0" borderId="0" xfId="0"/>
    <xf numFmtId="0" fontId="1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4" fontId="0" fillId="2" borderId="0" xfId="0" applyNumberFormat="1" applyFill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top" indent="1"/>
    </xf>
    <xf numFmtId="0" fontId="0" fillId="2" borderId="0" xfId="0" applyFill="1" applyAlignment="1" applyProtection="1">
      <alignment horizontal="left" vertical="top" indent="1"/>
    </xf>
    <xf numFmtId="0" fontId="0" fillId="2" borderId="0" xfId="0" applyFill="1" applyBorder="1" applyAlignment="1" applyProtection="1">
      <alignment horizontal="left" vertical="top" indent="1"/>
    </xf>
    <xf numFmtId="0" fontId="0" fillId="0" borderId="0" xfId="0" applyAlignment="1" applyProtection="1">
      <alignment horizontal="left" vertical="top" indent="1"/>
    </xf>
    <xf numFmtId="0" fontId="19" fillId="2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3" fillId="5" borderId="15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>
      <alignment horizontal="center" vertical="center"/>
    </xf>
    <xf numFmtId="0" fontId="25" fillId="5" borderId="3" xfId="2" applyFont="1" applyFill="1" applyBorder="1" applyAlignment="1">
      <alignment horizontal="center" vertical="center"/>
    </xf>
    <xf numFmtId="0" fontId="25" fillId="5" borderId="3" xfId="2" applyFont="1" applyFill="1" applyBorder="1" applyAlignment="1">
      <alignment horizontal="left" vertical="center" indent="1"/>
    </xf>
    <xf numFmtId="0" fontId="21" fillId="2" borderId="0" xfId="0" applyFont="1" applyFill="1" applyBorder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</xf>
    <xf numFmtId="0" fontId="27" fillId="0" borderId="0" xfId="0" applyNumberFormat="1" applyFont="1" applyAlignment="1" applyProtection="1">
      <alignment horizontal="center" vertical="center"/>
    </xf>
    <xf numFmtId="0" fontId="27" fillId="0" borderId="0" xfId="0" applyNumberFormat="1" applyFont="1" applyAlignment="1" applyProtection="1">
      <alignment vertical="center"/>
    </xf>
    <xf numFmtId="4" fontId="26" fillId="0" borderId="0" xfId="2" applyNumberFormat="1" applyFont="1" applyAlignment="1">
      <alignment horizontal="left" vertical="center" indent="1"/>
    </xf>
    <xf numFmtId="0" fontId="27" fillId="0" borderId="0" xfId="0" applyNumberFormat="1" applyFont="1" applyAlignment="1" applyProtection="1">
      <alignment horizontal="left" vertical="center" indent="1"/>
    </xf>
    <xf numFmtId="0" fontId="26" fillId="0" borderId="0" xfId="0" applyNumberFormat="1" applyFont="1" applyBorder="1" applyAlignment="1" applyProtection="1">
      <alignment horizontal="left" vertical="center" indent="1"/>
    </xf>
    <xf numFmtId="0" fontId="28" fillId="0" borderId="0" xfId="0" applyNumberFormat="1" applyFont="1" applyFill="1" applyAlignment="1" applyProtection="1">
      <alignment horizontal="center" vertical="center"/>
    </xf>
    <xf numFmtId="0" fontId="26" fillId="0" borderId="0" xfId="2" applyFont="1" applyAlignment="1">
      <alignment horizontal="right" vertical="center" indent="1"/>
    </xf>
    <xf numFmtId="0" fontId="28" fillId="0" borderId="4" xfId="0" applyNumberFormat="1" applyFont="1" applyFill="1" applyBorder="1" applyAlignment="1" applyProtection="1">
      <alignment horizontal="center" vertical="center"/>
    </xf>
    <xf numFmtId="0" fontId="29" fillId="6" borderId="3" xfId="2" applyFont="1" applyFill="1" applyBorder="1" applyAlignment="1">
      <alignment horizontal="center" vertical="center"/>
    </xf>
    <xf numFmtId="2" fontId="29" fillId="6" borderId="5" xfId="2" applyNumberFormat="1" applyFont="1" applyFill="1" applyBorder="1" applyAlignment="1">
      <alignment horizontal="center" vertical="center"/>
    </xf>
    <xf numFmtId="2" fontId="29" fillId="6" borderId="3" xfId="2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 applyProtection="1">
      <alignment horizontal="right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9" fillId="7" borderId="2" xfId="0" applyFont="1" applyFill="1" applyBorder="1" applyAlignment="1" applyProtection="1">
      <alignment horizontal="left" vertical="center"/>
    </xf>
    <xf numFmtId="0" fontId="19" fillId="7" borderId="2" xfId="0" applyFont="1" applyFill="1" applyBorder="1" applyAlignment="1" applyProtection="1">
      <alignment horizontal="left"/>
    </xf>
    <xf numFmtId="0" fontId="20" fillId="7" borderId="1" xfId="0" applyFont="1" applyFill="1" applyBorder="1" applyAlignment="1" applyProtection="1">
      <alignment horizontal="left" vertical="center"/>
    </xf>
    <xf numFmtId="0" fontId="20" fillId="7" borderId="1" xfId="0" applyFont="1" applyFill="1" applyBorder="1" applyAlignment="1" applyProtection="1">
      <alignment horizontal="left"/>
    </xf>
    <xf numFmtId="0" fontId="20" fillId="8" borderId="1" xfId="0" applyFont="1" applyFill="1" applyBorder="1" applyAlignment="1" applyProtection="1">
      <alignment horizontal="left" vertical="center"/>
    </xf>
    <xf numFmtId="0" fontId="20" fillId="8" borderId="1" xfId="0" applyFont="1" applyFill="1" applyBorder="1" applyAlignment="1" applyProtection="1">
      <alignment horizontal="left"/>
    </xf>
    <xf numFmtId="0" fontId="19" fillId="8" borderId="2" xfId="0" applyFont="1" applyFill="1" applyBorder="1" applyAlignment="1" applyProtection="1">
      <alignment horizontal="left"/>
    </xf>
    <xf numFmtId="0" fontId="19" fillId="8" borderId="2" xfId="0" applyFont="1" applyFill="1" applyBorder="1" applyAlignment="1" applyProtection="1">
      <alignment horizontal="left" vertical="center"/>
    </xf>
    <xf numFmtId="0" fontId="20" fillId="5" borderId="6" xfId="0" applyFont="1" applyFill="1" applyBorder="1" applyAlignment="1" applyProtection="1">
      <alignment horizontal="left"/>
    </xf>
    <xf numFmtId="0" fontId="19" fillId="5" borderId="7" xfId="0" applyFont="1" applyFill="1" applyBorder="1" applyAlignment="1" applyProtection="1">
      <alignment horizontal="left"/>
    </xf>
    <xf numFmtId="0" fontId="20" fillId="5" borderId="1" xfId="0" applyFont="1" applyFill="1" applyBorder="1" applyAlignment="1" applyProtection="1">
      <alignment horizontal="left" vertical="center"/>
    </xf>
    <xf numFmtId="0" fontId="19" fillId="5" borderId="2" xfId="0" applyFont="1" applyFill="1" applyBorder="1" applyAlignment="1" applyProtection="1">
      <alignment horizontal="left" vertical="center"/>
    </xf>
    <xf numFmtId="49" fontId="27" fillId="9" borderId="8" xfId="0" applyNumberFormat="1" applyFont="1" applyFill="1" applyBorder="1" applyAlignment="1">
      <alignment horizontal="center" vertical="center"/>
    </xf>
    <xf numFmtId="0" fontId="27" fillId="9" borderId="8" xfId="0" applyFont="1" applyFill="1" applyBorder="1" applyAlignment="1">
      <alignment horizontal="center" vertical="center"/>
    </xf>
    <xf numFmtId="0" fontId="27" fillId="9" borderId="8" xfId="0" applyFont="1" applyFill="1" applyBorder="1" applyAlignment="1">
      <alignment horizontal="left" vertical="center" indent="1"/>
    </xf>
    <xf numFmtId="4" fontId="26" fillId="10" borderId="8" xfId="0" applyNumberFormat="1" applyFont="1" applyFill="1" applyBorder="1" applyAlignment="1">
      <alignment horizontal="center" vertical="center"/>
    </xf>
    <xf numFmtId="49" fontId="27" fillId="7" borderId="3" xfId="0" applyNumberFormat="1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left" vertical="center" indent="1"/>
    </xf>
    <xf numFmtId="4" fontId="30" fillId="11" borderId="3" xfId="0" applyNumberFormat="1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Border="1" applyAlignment="1">
      <alignment vertical="center"/>
    </xf>
    <xf numFmtId="0" fontId="25" fillId="0" borderId="0" xfId="0" applyFont="1" applyBorder="1"/>
    <xf numFmtId="4" fontId="25" fillId="9" borderId="8" xfId="0" applyNumberFormat="1" applyFont="1" applyFill="1" applyBorder="1" applyAlignment="1">
      <alignment horizontal="center" vertical="center"/>
    </xf>
    <xf numFmtId="4" fontId="30" fillId="10" borderId="8" xfId="0" applyNumberFormat="1" applyFont="1" applyFill="1" applyBorder="1" applyAlignment="1">
      <alignment horizontal="center" vertical="center"/>
    </xf>
    <xf numFmtId="4" fontId="25" fillId="7" borderId="3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 applyProtection="1">
      <alignment horizontal="left" vertical="center" indent="1"/>
    </xf>
    <xf numFmtId="0" fontId="3" fillId="5" borderId="19" xfId="0" applyFont="1" applyFill="1" applyBorder="1" applyAlignment="1" applyProtection="1">
      <alignment horizontal="left" wrapText="1" indent="1"/>
    </xf>
    <xf numFmtId="0" fontId="31" fillId="2" borderId="16" xfId="0" applyFont="1" applyFill="1" applyBorder="1" applyAlignment="1" applyProtection="1">
      <alignment horizontal="left" vertical="center" wrapText="1" indent="1"/>
      <protection locked="0"/>
    </xf>
    <xf numFmtId="0" fontId="31" fillId="2" borderId="17" xfId="0" applyFont="1" applyFill="1" applyBorder="1" applyAlignment="1" applyProtection="1">
      <alignment horizontal="left" vertical="center" wrapText="1" indent="1"/>
      <protection locked="0"/>
    </xf>
    <xf numFmtId="0" fontId="31" fillId="2" borderId="18" xfId="0" applyFont="1" applyFill="1" applyBorder="1" applyAlignment="1" applyProtection="1">
      <alignment horizontal="left" vertical="center" wrapText="1" indent="1"/>
      <protection locked="0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 applyProtection="1">
      <alignment horizontal="center" vertical="center"/>
    </xf>
    <xf numFmtId="0" fontId="1" fillId="8" borderId="11" xfId="0" applyFont="1" applyFill="1" applyBorder="1" applyAlignment="1" applyProtection="1">
      <alignment horizontal="center" vertical="center"/>
    </xf>
    <xf numFmtId="0" fontId="32" fillId="2" borderId="16" xfId="0" applyFont="1" applyFill="1" applyBorder="1" applyAlignment="1" applyProtection="1">
      <alignment horizontal="left" vertical="center" indent="1"/>
      <protection locked="0"/>
    </xf>
    <xf numFmtId="0" fontId="32" fillId="2" borderId="17" xfId="0" applyFont="1" applyFill="1" applyBorder="1" applyAlignment="1" applyProtection="1">
      <alignment horizontal="left" vertical="center" indent="1"/>
      <protection locked="0"/>
    </xf>
    <xf numFmtId="0" fontId="32" fillId="2" borderId="18" xfId="0" applyFont="1" applyFill="1" applyBorder="1" applyAlignment="1" applyProtection="1">
      <alignment horizontal="left" vertical="center" indent="1"/>
      <protection locked="0"/>
    </xf>
    <xf numFmtId="1" fontId="3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0" fontId="9" fillId="12" borderId="15" xfId="0" applyFont="1" applyFill="1" applyBorder="1" applyAlignment="1" applyProtection="1">
      <alignment horizontal="left" vertical="center" wrapText="1" indent="1"/>
    </xf>
    <xf numFmtId="0" fontId="3" fillId="12" borderId="15" xfId="0" applyFont="1" applyFill="1" applyBorder="1" applyAlignment="1" applyProtection="1">
      <alignment horizontal="left" vertical="center" indent="1"/>
    </xf>
    <xf numFmtId="0" fontId="19" fillId="12" borderId="15" xfId="0" applyFont="1" applyFill="1" applyBorder="1" applyAlignment="1" applyProtection="1">
      <alignment horizontal="center" vertical="center" wrapText="1"/>
    </xf>
    <xf numFmtId="0" fontId="19" fillId="12" borderId="15" xfId="0" applyFont="1" applyFill="1" applyBorder="1" applyAlignment="1" applyProtection="1">
      <alignment horizontal="center" vertical="center"/>
    </xf>
    <xf numFmtId="49" fontId="31" fillId="4" borderId="15" xfId="0" applyNumberFormat="1" applyFont="1" applyFill="1" applyBorder="1" applyAlignment="1" applyProtection="1">
      <alignment horizontal="center" vertical="center"/>
      <protection locked="0"/>
    </xf>
    <xf numFmtId="0" fontId="31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 vertical="center"/>
    </xf>
    <xf numFmtId="0" fontId="31" fillId="10" borderId="15" xfId="0" applyNumberFormat="1" applyFont="1" applyFill="1" applyBorder="1" applyAlignment="1" applyProtection="1">
      <alignment horizontal="left" vertical="center" indent="1"/>
    </xf>
    <xf numFmtId="0" fontId="3" fillId="10" borderId="15" xfId="0" applyFont="1" applyFill="1" applyBorder="1" applyAlignment="1" applyProtection="1">
      <alignment horizontal="left" vertical="center" wrapText="1" indent="1"/>
    </xf>
    <xf numFmtId="0" fontId="3" fillId="10" borderId="15" xfId="0" applyFont="1" applyFill="1" applyBorder="1" applyAlignment="1" applyProtection="1">
      <alignment horizontal="left" vertical="center" indent="1"/>
    </xf>
    <xf numFmtId="4" fontId="31" fillId="10" borderId="15" xfId="0" applyNumberFormat="1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top"/>
    </xf>
    <xf numFmtId="0" fontId="3" fillId="4" borderId="10" xfId="0" applyFont="1" applyFill="1" applyBorder="1" applyAlignment="1" applyProtection="1">
      <alignment horizontal="center" vertical="top"/>
    </xf>
    <xf numFmtId="0" fontId="3" fillId="4" borderId="11" xfId="0" applyFont="1" applyFill="1" applyBorder="1" applyAlignment="1" applyProtection="1">
      <alignment horizontal="center" vertical="top"/>
    </xf>
    <xf numFmtId="0" fontId="19" fillId="11" borderId="15" xfId="0" applyFont="1" applyFill="1" applyBorder="1" applyAlignment="1" applyProtection="1">
      <alignment horizontal="center" vertical="center" wrapText="1"/>
    </xf>
    <xf numFmtId="0" fontId="19" fillId="11" borderId="15" xfId="0" applyFont="1" applyFill="1" applyBorder="1" applyAlignment="1" applyProtection="1">
      <alignment horizontal="center" vertical="center"/>
    </xf>
    <xf numFmtId="0" fontId="9" fillId="11" borderId="15" xfId="0" applyFont="1" applyFill="1" applyBorder="1" applyAlignment="1" applyProtection="1">
      <alignment horizontal="left" vertical="center" wrapText="1" indent="1"/>
    </xf>
    <xf numFmtId="0" fontId="3" fillId="11" borderId="15" xfId="0" applyFont="1" applyFill="1" applyBorder="1" applyAlignment="1" applyProtection="1">
      <alignment horizontal="left" vertical="center" indent="1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left" wrapText="1" indent="1"/>
    </xf>
    <xf numFmtId="0" fontId="3" fillId="7" borderId="0" xfId="0" applyFont="1" applyFill="1" applyBorder="1" applyAlignment="1" applyProtection="1">
      <alignment horizontal="left" indent="1"/>
    </xf>
    <xf numFmtId="0" fontId="3" fillId="8" borderId="0" xfId="0" applyFont="1" applyFill="1" applyBorder="1" applyAlignment="1" applyProtection="1">
      <alignment horizontal="left" wrapText="1" indent="1"/>
    </xf>
    <xf numFmtId="0" fontId="3" fillId="8" borderId="0" xfId="0" applyFont="1" applyFill="1" applyBorder="1" applyAlignment="1" applyProtection="1">
      <alignment horizontal="left" indent="1"/>
    </xf>
    <xf numFmtId="0" fontId="31" fillId="2" borderId="15" xfId="0" applyFont="1" applyFill="1" applyBorder="1" applyAlignment="1" applyProtection="1">
      <alignment horizontal="left" vertical="center" wrapText="1" indent="1"/>
      <protection locked="0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81" fontId="31" fillId="10" borderId="15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49" fontId="24" fillId="2" borderId="15" xfId="0" applyNumberFormat="1" applyFont="1" applyFill="1" applyBorder="1" applyAlignment="1" applyProtection="1">
      <alignment horizontal="left" vertical="center"/>
      <protection locked="0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left" vertical="center" wrapText="1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14" fontId="24" fillId="2" borderId="15" xfId="0" applyNumberFormat="1" applyFont="1" applyFill="1" applyBorder="1" applyAlignment="1" applyProtection="1">
      <alignment horizontal="center" vertical="center"/>
      <protection locked="0"/>
    </xf>
    <xf numFmtId="4" fontId="24" fillId="2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1" fillId="5" borderId="15" xfId="0" applyFont="1" applyFill="1" applyBorder="1" applyAlignment="1" applyProtection="1">
      <alignment horizontal="right" vertical="center" wrapText="1"/>
    </xf>
    <xf numFmtId="4" fontId="16" fillId="5" borderId="15" xfId="0" applyNumberFormat="1" applyFont="1" applyFill="1" applyBorder="1" applyAlignment="1" applyProtection="1">
      <alignment horizontal="right" vertical="center" wrapText="1"/>
    </xf>
    <xf numFmtId="0" fontId="16" fillId="5" borderId="15" xfId="0" applyFont="1" applyFill="1" applyBorder="1" applyAlignment="1" applyProtection="1">
      <alignment horizontal="right" vertical="center" wrapText="1"/>
    </xf>
    <xf numFmtId="0" fontId="13" fillId="5" borderId="15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0"/>
  <sheetViews>
    <sheetView showZeros="0" tabSelected="1" zoomScale="120" zoomScaleNormal="120" workbookViewId="0">
      <selection activeCell="E4" sqref="E4:F4"/>
    </sheetView>
  </sheetViews>
  <sheetFormatPr baseColWidth="10" defaultColWidth="9.140625" defaultRowHeight="12.75" x14ac:dyDescent="0.2"/>
  <cols>
    <col min="1" max="1" width="3.7109375" style="5" customWidth="1"/>
    <col min="2" max="2" width="2.42578125" style="6" customWidth="1"/>
    <col min="3" max="20" width="5.5703125" style="6" customWidth="1"/>
    <col min="21" max="21" width="2.42578125" style="6" customWidth="1"/>
    <col min="22" max="22" width="11" style="7" customWidth="1"/>
    <col min="23" max="23" width="11" style="8" customWidth="1"/>
    <col min="24" max="35" width="11" style="7" customWidth="1"/>
    <col min="36" max="16384" width="9.140625" style="9"/>
  </cols>
  <sheetData>
    <row r="1" spans="1:35" ht="21" x14ac:dyDescent="0.2">
      <c r="A1" s="1"/>
      <c r="B1" s="146" t="s">
        <v>1136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35" ht="12.75" customHeight="1" x14ac:dyDescent="0.2">
      <c r="A2" s="1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35" ht="9.9499999999999993" customHeight="1" x14ac:dyDescent="0.2">
      <c r="A3" s="1"/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1"/>
    </row>
    <row r="4" spans="1:35" ht="18" customHeight="1" x14ac:dyDescent="0.2">
      <c r="A4" s="1"/>
      <c r="B4" s="22"/>
      <c r="C4" s="148" t="s">
        <v>1116</v>
      </c>
      <c r="D4" s="148"/>
      <c r="E4" s="118"/>
      <c r="F4" s="119"/>
      <c r="G4" s="120" t="s">
        <v>1117</v>
      </c>
      <c r="H4" s="120"/>
      <c r="I4" s="120"/>
      <c r="J4" s="120"/>
      <c r="K4" s="121">
        <f>IF(E4=0,0,VLOOKUP(E4,Data!$B$4:$M$1020,4,FALSE))</f>
        <v>0</v>
      </c>
      <c r="L4" s="121"/>
      <c r="M4" s="121"/>
      <c r="N4" s="121"/>
      <c r="O4" s="121"/>
      <c r="P4" s="121"/>
      <c r="Q4" s="121"/>
      <c r="R4" s="121"/>
      <c r="S4" s="121"/>
      <c r="T4" s="121"/>
      <c r="U4" s="26"/>
    </row>
    <row r="5" spans="1:35" ht="9.9499999999999993" customHeight="1" x14ac:dyDescent="0.2">
      <c r="A5" s="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5"/>
      <c r="U5" s="26"/>
    </row>
    <row r="6" spans="1:35" ht="18" customHeight="1" x14ac:dyDescent="0.2">
      <c r="A6" s="1"/>
      <c r="B6" s="22"/>
      <c r="C6" s="122" t="s">
        <v>1118</v>
      </c>
      <c r="D6" s="123"/>
      <c r="E6" s="123"/>
      <c r="F6" s="123"/>
      <c r="G6" s="123"/>
      <c r="H6" s="123"/>
      <c r="I6" s="124">
        <f>IF(E4=0,0,VLOOKUP(E4,Data!$B$4:$M$1020,11,FALSE))</f>
        <v>0</v>
      </c>
      <c r="J6" s="124"/>
      <c r="K6" s="24"/>
      <c r="L6" s="24"/>
      <c r="M6" s="123" t="s">
        <v>1119</v>
      </c>
      <c r="N6" s="123"/>
      <c r="O6" s="123"/>
      <c r="P6" s="123"/>
      <c r="Q6" s="123"/>
      <c r="R6" s="123"/>
      <c r="S6" s="147">
        <f>IF(E4=0,0,VLOOKUP(E4,Data!$B$4:$M$1020,12,FALSE))</f>
        <v>0</v>
      </c>
      <c r="T6" s="147"/>
      <c r="U6" s="26"/>
    </row>
    <row r="7" spans="1:35" ht="9.9499999999999993" customHeight="1" x14ac:dyDescent="0.2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5"/>
      <c r="U7" s="26"/>
    </row>
    <row r="8" spans="1:35" ht="18" customHeight="1" x14ac:dyDescent="0.2">
      <c r="A8" s="1"/>
      <c r="B8" s="22"/>
      <c r="C8" s="67">
        <f>IF(E4=0,0,IF(VLOOKUP(E4,Data!$B$4:$M$1020,7,FALSE)&gt;0,"Q",""))</f>
        <v>0</v>
      </c>
      <c r="D8" s="148" t="str">
        <f>IF(C8="Q","Ahozko Adierazmena","")</f>
        <v/>
      </c>
      <c r="E8" s="148"/>
      <c r="F8" s="148"/>
      <c r="G8" s="148"/>
      <c r="H8" s="67">
        <f>IF(E4=0,0,IF(VLOOKUP(E4,Data!$B$4:$M$1020,8,FALSE)&gt;0,"Q",""))</f>
        <v>0</v>
      </c>
      <c r="I8" s="148" t="str">
        <f>IF(H8="Q","IKE","")</f>
        <v/>
      </c>
      <c r="J8" s="148"/>
      <c r="K8" s="148"/>
      <c r="L8" s="148"/>
      <c r="M8" s="67">
        <f>IF(E4=0,0,IF(VLOOKUP(E4,Data!$B$4:$M$1020,9,FALSE)&gt;0,"Q",""))</f>
        <v>0</v>
      </c>
      <c r="N8" s="148" t="str">
        <f>IF(M8="Q","EGE","")</f>
        <v/>
      </c>
      <c r="O8" s="148"/>
      <c r="P8" s="148"/>
      <c r="Q8" s="148"/>
      <c r="R8" s="67">
        <f>IF(E4=0,0,IF(VLOOKUP(E4,Data!$B$4:$M$1020,10,FALSE)&gt;0,"Q",""))</f>
        <v>0</v>
      </c>
      <c r="S8" s="23" t="str">
        <f>IF(R8="Q","IKABIL","")</f>
        <v/>
      </c>
      <c r="T8" s="23"/>
      <c r="U8" s="26"/>
    </row>
    <row r="9" spans="1:35" ht="9.9499999999999993" customHeight="1" x14ac:dyDescent="0.2">
      <c r="A9" s="1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/>
    </row>
    <row r="10" spans="1:35" ht="15" customHeight="1" x14ac:dyDescent="0.2">
      <c r="A10" s="1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35" ht="21" customHeight="1" x14ac:dyDescent="0.2">
      <c r="A11" s="1"/>
      <c r="B11" s="158" t="s">
        <v>1120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35" s="37" customFormat="1" ht="15" customHeight="1" x14ac:dyDescent="0.2">
      <c r="A12" s="34"/>
      <c r="B12" s="128" t="s">
        <v>1121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30"/>
      <c r="V12" s="35"/>
      <c r="W12" s="36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ht="15" customHeight="1" x14ac:dyDescent="0.2">
      <c r="A13" s="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35" ht="8.1" customHeight="1" x14ac:dyDescent="0.2">
      <c r="A14" s="3"/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</row>
    <row r="15" spans="1:35" s="43" customFormat="1" ht="30" customHeight="1" x14ac:dyDescent="0.2">
      <c r="A15" s="38"/>
      <c r="B15" s="71"/>
      <c r="C15" s="133" t="s">
        <v>1122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1" t="s">
        <v>1123</v>
      </c>
      <c r="T15" s="132"/>
      <c r="U15" s="69"/>
      <c r="V15" s="41"/>
      <c r="W15" s="42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43" customFormat="1" ht="18" customHeight="1" x14ac:dyDescent="0.2">
      <c r="A16" s="38"/>
      <c r="B16" s="71"/>
      <c r="C16" s="68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/>
      <c r="S16" s="110"/>
      <c r="T16" s="110"/>
      <c r="U16" s="69"/>
      <c r="V16" s="41"/>
      <c r="W16" s="42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s="43" customFormat="1" ht="18" customHeight="1" x14ac:dyDescent="0.2">
      <c r="A17" s="38"/>
      <c r="B17" s="71"/>
      <c r="C17" s="68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9"/>
      <c r="S17" s="110"/>
      <c r="T17" s="110"/>
      <c r="U17" s="69"/>
      <c r="V17" s="41"/>
      <c r="W17" s="42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s="43" customFormat="1" ht="18" customHeight="1" x14ac:dyDescent="0.2">
      <c r="A18" s="38"/>
      <c r="B18" s="71"/>
      <c r="C18" s="68"/>
      <c r="D18" s="10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  <c r="S18" s="110"/>
      <c r="T18" s="110"/>
      <c r="U18" s="69"/>
      <c r="V18" s="41"/>
      <c r="W18" s="42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s="43" customFormat="1" ht="18" customHeight="1" x14ac:dyDescent="0.2">
      <c r="A19" s="38"/>
      <c r="B19" s="71"/>
      <c r="C19" s="68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9"/>
      <c r="S19" s="110"/>
      <c r="T19" s="110"/>
      <c r="U19" s="69"/>
      <c r="V19" s="41"/>
      <c r="W19" s="42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s="43" customFormat="1" ht="18" customHeight="1" x14ac:dyDescent="0.2">
      <c r="A20" s="38"/>
      <c r="B20" s="71"/>
      <c r="C20" s="68"/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S20" s="110"/>
      <c r="T20" s="110"/>
      <c r="U20" s="69"/>
      <c r="V20" s="41"/>
      <c r="W20" s="42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43" customFormat="1" ht="18" customHeight="1" x14ac:dyDescent="0.2">
      <c r="A21" s="38"/>
      <c r="B21" s="71"/>
      <c r="C21" s="68"/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110"/>
      <c r="T21" s="110"/>
      <c r="U21" s="69"/>
      <c r="V21" s="41"/>
      <c r="W21" s="42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47" customFormat="1" ht="27" customHeight="1" x14ac:dyDescent="0.2">
      <c r="A22" s="44"/>
      <c r="B22" s="72"/>
      <c r="C22" s="138" t="s">
        <v>1124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70"/>
      <c r="V22" s="45"/>
      <c r="W22" s="46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s="43" customFormat="1" ht="60" customHeight="1" x14ac:dyDescent="0.2">
      <c r="A23" s="38"/>
      <c r="B23" s="7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69"/>
      <c r="V23" s="41"/>
      <c r="W23" s="42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ht="8.1" customHeight="1" x14ac:dyDescent="0.2">
      <c r="A24" s="4"/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7"/>
      <c r="W24" s="14"/>
    </row>
    <row r="25" spans="1:35" s="43" customFormat="1" ht="15" customHeight="1" x14ac:dyDescent="0.2">
      <c r="A25" s="38"/>
      <c r="B25" s="3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0"/>
      <c r="V25" s="41"/>
      <c r="W25" s="42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8.1" customHeight="1" x14ac:dyDescent="0.2">
      <c r="A26" s="3"/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</row>
    <row r="27" spans="1:35" s="43" customFormat="1" ht="30" customHeight="1" x14ac:dyDescent="0.2">
      <c r="A27" s="38"/>
      <c r="B27" s="73"/>
      <c r="C27" s="114" t="s">
        <v>1125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 t="s">
        <v>1123</v>
      </c>
      <c r="T27" s="117"/>
      <c r="U27" s="76"/>
      <c r="V27" s="41"/>
      <c r="W27" s="42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s="43" customFormat="1" ht="18" customHeight="1" x14ac:dyDescent="0.2">
      <c r="A28" s="38"/>
      <c r="B28" s="73"/>
      <c r="C28" s="68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/>
      <c r="S28" s="110"/>
      <c r="T28" s="110"/>
      <c r="U28" s="76"/>
      <c r="V28" s="41"/>
      <c r="W28" s="42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s="43" customFormat="1" ht="18" customHeight="1" x14ac:dyDescent="0.2">
      <c r="A29" s="38"/>
      <c r="B29" s="73"/>
      <c r="C29" s="68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9"/>
      <c r="S29" s="110"/>
      <c r="T29" s="110"/>
      <c r="U29" s="76"/>
      <c r="V29" s="41"/>
      <c r="W29" s="42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s="43" customFormat="1" ht="18" customHeight="1" x14ac:dyDescent="0.2">
      <c r="A30" s="38"/>
      <c r="B30" s="73"/>
      <c r="C30" s="68"/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110"/>
      <c r="T30" s="110"/>
      <c r="U30" s="76"/>
      <c r="V30" s="41"/>
      <c r="W30" s="42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s="43" customFormat="1" ht="18" customHeight="1" x14ac:dyDescent="0.2">
      <c r="A31" s="38"/>
      <c r="B31" s="73"/>
      <c r="C31" s="68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9"/>
      <c r="S31" s="110"/>
      <c r="T31" s="110"/>
      <c r="U31" s="76"/>
      <c r="V31" s="41"/>
      <c r="W31" s="42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s="43" customFormat="1" ht="18" customHeight="1" x14ac:dyDescent="0.2">
      <c r="A32" s="38"/>
      <c r="B32" s="73"/>
      <c r="C32" s="68"/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9"/>
      <c r="S32" s="110"/>
      <c r="T32" s="110"/>
      <c r="U32" s="76"/>
      <c r="V32" s="41"/>
      <c r="W32" s="42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s="43" customFormat="1" ht="18" customHeight="1" x14ac:dyDescent="0.2">
      <c r="A33" s="38"/>
      <c r="B33" s="73"/>
      <c r="C33" s="68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9"/>
      <c r="S33" s="110"/>
      <c r="T33" s="110"/>
      <c r="U33" s="76"/>
      <c r="V33" s="41"/>
      <c r="W33" s="42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s="43" customFormat="1" ht="18" customHeight="1" x14ac:dyDescent="0.2">
      <c r="A34" s="38"/>
      <c r="B34" s="73"/>
      <c r="C34" s="68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  <c r="S34" s="110"/>
      <c r="T34" s="110"/>
      <c r="U34" s="76"/>
      <c r="V34" s="41"/>
      <c r="W34" s="42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s="47" customFormat="1" ht="27" customHeight="1" x14ac:dyDescent="0.2">
      <c r="A35" s="44"/>
      <c r="B35" s="74"/>
      <c r="C35" s="140" t="s">
        <v>1124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75"/>
      <c r="V35" s="45"/>
      <c r="W35" s="46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43" customFormat="1" ht="60" customHeight="1" x14ac:dyDescent="0.2">
      <c r="A36" s="38"/>
      <c r="B36" s="73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76"/>
      <c r="V36" s="41"/>
      <c r="W36" s="42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ht="8.1" customHeight="1" x14ac:dyDescent="0.2">
      <c r="A37" s="4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6"/>
      <c r="W37" s="14"/>
    </row>
    <row r="38" spans="1:35" s="43" customFormat="1" ht="15" customHeight="1" x14ac:dyDescent="0.2">
      <c r="A38" s="38"/>
      <c r="B38" s="3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0"/>
      <c r="V38" s="41"/>
      <c r="W38" s="42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s="47" customFormat="1" ht="18" customHeight="1" x14ac:dyDescent="0.2">
      <c r="A39" s="44"/>
      <c r="B39" s="77"/>
      <c r="C39" s="97" t="s">
        <v>1126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78"/>
      <c r="V39" s="45"/>
      <c r="W39" s="46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s="43" customFormat="1" ht="60" customHeight="1" x14ac:dyDescent="0.2">
      <c r="A40" s="38"/>
      <c r="B40" s="79"/>
      <c r="C40" s="98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/>
      <c r="U40" s="80"/>
      <c r="V40" s="41"/>
      <c r="W40" s="42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ht="8.1" customHeight="1" x14ac:dyDescent="0.2">
      <c r="A41" s="4"/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3"/>
      <c r="W41" s="14"/>
    </row>
    <row r="42" spans="1:35" s="43" customFormat="1" ht="15" customHeight="1" x14ac:dyDescent="0.2">
      <c r="A42" s="38"/>
      <c r="B42" s="3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40"/>
      <c r="V42" s="41"/>
      <c r="W42" s="42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5" customHeight="1" x14ac:dyDescent="0.2">
      <c r="A43" s="1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35" ht="21" customHeight="1" x14ac:dyDescent="0.2">
      <c r="A44" s="1"/>
      <c r="B44" s="155" t="s">
        <v>1127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7"/>
    </row>
    <row r="45" spans="1:35" ht="15" customHeight="1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9"/>
    </row>
    <row r="46" spans="1:35" ht="8.1" customHeight="1" x14ac:dyDescent="0.2">
      <c r="A46" s="3"/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1"/>
    </row>
    <row r="47" spans="1:35" s="15" customFormat="1" ht="37.5" customHeight="1" x14ac:dyDescent="0.2">
      <c r="A47" s="13"/>
      <c r="B47" s="30"/>
      <c r="C47" s="48"/>
      <c r="D47" s="154" t="s">
        <v>1128</v>
      </c>
      <c r="E47" s="154"/>
      <c r="F47" s="154"/>
      <c r="G47" s="153" t="s">
        <v>1129</v>
      </c>
      <c r="H47" s="153"/>
      <c r="I47" s="168" t="s">
        <v>1130</v>
      </c>
      <c r="J47" s="168"/>
      <c r="K47" s="168"/>
      <c r="L47" s="168"/>
      <c r="M47" s="168" t="s">
        <v>1131</v>
      </c>
      <c r="N47" s="168"/>
      <c r="O47" s="168"/>
      <c r="P47" s="168"/>
      <c r="Q47" s="153" t="s">
        <v>1132</v>
      </c>
      <c r="R47" s="153"/>
      <c r="S47" s="153" t="s">
        <v>1133</v>
      </c>
      <c r="T47" s="153"/>
      <c r="U47" s="28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32.1" customHeight="1" x14ac:dyDescent="0.2">
      <c r="A48" s="4"/>
      <c r="B48" s="31"/>
      <c r="C48" s="49">
        <v>1</v>
      </c>
      <c r="D48" s="152"/>
      <c r="E48" s="152"/>
      <c r="F48" s="152"/>
      <c r="G48" s="161"/>
      <c r="H48" s="161"/>
      <c r="I48" s="152"/>
      <c r="J48" s="152"/>
      <c r="K48" s="152"/>
      <c r="L48" s="152"/>
      <c r="M48" s="152"/>
      <c r="N48" s="152"/>
      <c r="O48" s="152"/>
      <c r="P48" s="152"/>
      <c r="Q48" s="162"/>
      <c r="R48" s="162"/>
      <c r="S48" s="162"/>
      <c r="T48" s="162"/>
      <c r="U48" s="29"/>
    </row>
    <row r="49" spans="1:23" s="8" customFormat="1" ht="32.1" customHeight="1" x14ac:dyDescent="0.2">
      <c r="A49" s="4"/>
      <c r="B49" s="31"/>
      <c r="C49" s="49">
        <v>2</v>
      </c>
      <c r="D49" s="152"/>
      <c r="E49" s="152"/>
      <c r="F49" s="152"/>
      <c r="G49" s="161"/>
      <c r="H49" s="161"/>
      <c r="I49" s="152"/>
      <c r="J49" s="152"/>
      <c r="K49" s="152"/>
      <c r="L49" s="152"/>
      <c r="M49" s="152"/>
      <c r="N49" s="152"/>
      <c r="O49" s="152"/>
      <c r="P49" s="152"/>
      <c r="Q49" s="162"/>
      <c r="R49" s="162"/>
      <c r="S49" s="162"/>
      <c r="T49" s="162"/>
      <c r="U49" s="29"/>
    </row>
    <row r="50" spans="1:23" s="8" customFormat="1" ht="32.1" customHeight="1" x14ac:dyDescent="0.2">
      <c r="A50" s="4"/>
      <c r="B50" s="31"/>
      <c r="C50" s="49"/>
      <c r="D50" s="152"/>
      <c r="E50" s="152"/>
      <c r="F50" s="152"/>
      <c r="G50" s="161"/>
      <c r="H50" s="161"/>
      <c r="I50" s="152"/>
      <c r="J50" s="152"/>
      <c r="K50" s="152"/>
      <c r="L50" s="152"/>
      <c r="M50" s="152"/>
      <c r="N50" s="152"/>
      <c r="O50" s="152"/>
      <c r="P50" s="152"/>
      <c r="Q50" s="162"/>
      <c r="R50" s="162"/>
      <c r="S50" s="162"/>
      <c r="T50" s="162"/>
      <c r="U50" s="29"/>
    </row>
    <row r="51" spans="1:23" s="8" customFormat="1" ht="32.1" customHeight="1" x14ac:dyDescent="0.2">
      <c r="A51" s="4"/>
      <c r="B51" s="31"/>
      <c r="C51" s="49"/>
      <c r="D51" s="152"/>
      <c r="E51" s="152"/>
      <c r="F51" s="152"/>
      <c r="G51" s="161"/>
      <c r="H51" s="161"/>
      <c r="I51" s="152"/>
      <c r="J51" s="152"/>
      <c r="K51" s="152"/>
      <c r="L51" s="152"/>
      <c r="M51" s="152"/>
      <c r="N51" s="152"/>
      <c r="O51" s="152"/>
      <c r="P51" s="152"/>
      <c r="Q51" s="162"/>
      <c r="R51" s="162"/>
      <c r="S51" s="162"/>
      <c r="T51" s="162"/>
      <c r="U51" s="29"/>
    </row>
    <row r="52" spans="1:23" s="8" customFormat="1" ht="32.1" customHeight="1" x14ac:dyDescent="0.2">
      <c r="A52" s="4"/>
      <c r="B52" s="31"/>
      <c r="C52" s="49"/>
      <c r="D52" s="152"/>
      <c r="E52" s="152"/>
      <c r="F52" s="152"/>
      <c r="G52" s="161"/>
      <c r="H52" s="161"/>
      <c r="I52" s="152"/>
      <c r="J52" s="152"/>
      <c r="K52" s="152"/>
      <c r="L52" s="152"/>
      <c r="M52" s="152"/>
      <c r="N52" s="152"/>
      <c r="O52" s="152"/>
      <c r="P52" s="152"/>
      <c r="Q52" s="162"/>
      <c r="R52" s="162"/>
      <c r="S52" s="162"/>
      <c r="T52" s="162"/>
      <c r="U52" s="29"/>
    </row>
    <row r="53" spans="1:23" s="8" customFormat="1" ht="32.1" customHeight="1" x14ac:dyDescent="0.2">
      <c r="A53" s="4"/>
      <c r="B53" s="31"/>
      <c r="C53" s="49"/>
      <c r="D53" s="152"/>
      <c r="E53" s="152"/>
      <c r="F53" s="152"/>
      <c r="G53" s="161"/>
      <c r="H53" s="161"/>
      <c r="I53" s="152"/>
      <c r="J53" s="152"/>
      <c r="K53" s="152"/>
      <c r="L53" s="152"/>
      <c r="M53" s="152"/>
      <c r="N53" s="152"/>
      <c r="O53" s="152"/>
      <c r="P53" s="152"/>
      <c r="Q53" s="162"/>
      <c r="R53" s="162"/>
      <c r="S53" s="162"/>
      <c r="T53" s="162"/>
      <c r="U53" s="29"/>
    </row>
    <row r="54" spans="1:23" s="8" customFormat="1" ht="32.1" customHeight="1" x14ac:dyDescent="0.2">
      <c r="A54" s="4"/>
      <c r="B54" s="31"/>
      <c r="C54" s="49"/>
      <c r="D54" s="152"/>
      <c r="E54" s="152"/>
      <c r="F54" s="152"/>
      <c r="G54" s="161"/>
      <c r="H54" s="161"/>
      <c r="I54" s="152"/>
      <c r="J54" s="152"/>
      <c r="K54" s="152"/>
      <c r="L54" s="152"/>
      <c r="M54" s="152"/>
      <c r="N54" s="152"/>
      <c r="O54" s="152"/>
      <c r="P54" s="152"/>
      <c r="Q54" s="162"/>
      <c r="R54" s="162"/>
      <c r="S54" s="162"/>
      <c r="T54" s="162"/>
      <c r="U54" s="29"/>
    </row>
    <row r="55" spans="1:23" s="8" customFormat="1" ht="32.1" customHeight="1" x14ac:dyDescent="0.2">
      <c r="A55" s="4"/>
      <c r="B55" s="31"/>
      <c r="C55" s="49"/>
      <c r="D55" s="152"/>
      <c r="E55" s="152"/>
      <c r="F55" s="152"/>
      <c r="G55" s="161"/>
      <c r="H55" s="161"/>
      <c r="I55" s="152"/>
      <c r="J55" s="152"/>
      <c r="K55" s="152"/>
      <c r="L55" s="152"/>
      <c r="M55" s="152"/>
      <c r="N55" s="152"/>
      <c r="O55" s="152"/>
      <c r="P55" s="152"/>
      <c r="Q55" s="162"/>
      <c r="R55" s="162"/>
      <c r="S55" s="162"/>
      <c r="T55" s="162"/>
      <c r="U55" s="29"/>
    </row>
    <row r="56" spans="1:23" s="8" customFormat="1" ht="32.1" customHeight="1" x14ac:dyDescent="0.2">
      <c r="A56" s="4"/>
      <c r="B56" s="31"/>
      <c r="C56" s="49"/>
      <c r="D56" s="152"/>
      <c r="E56" s="152"/>
      <c r="F56" s="152"/>
      <c r="G56" s="161"/>
      <c r="H56" s="161"/>
      <c r="I56" s="152"/>
      <c r="J56" s="152"/>
      <c r="K56" s="152"/>
      <c r="L56" s="152"/>
      <c r="M56" s="152"/>
      <c r="N56" s="152"/>
      <c r="O56" s="152"/>
      <c r="P56" s="152"/>
      <c r="Q56" s="162"/>
      <c r="R56" s="162"/>
      <c r="S56" s="162"/>
      <c r="T56" s="162"/>
      <c r="U56" s="29"/>
    </row>
    <row r="57" spans="1:23" s="8" customFormat="1" ht="32.1" customHeight="1" x14ac:dyDescent="0.2">
      <c r="A57" s="4"/>
      <c r="B57" s="31"/>
      <c r="C57" s="49"/>
      <c r="D57" s="152"/>
      <c r="E57" s="152"/>
      <c r="F57" s="152"/>
      <c r="G57" s="161"/>
      <c r="H57" s="161"/>
      <c r="I57" s="152"/>
      <c r="J57" s="152"/>
      <c r="K57" s="152"/>
      <c r="L57" s="152"/>
      <c r="M57" s="152"/>
      <c r="N57" s="152"/>
      <c r="O57" s="152"/>
      <c r="P57" s="152"/>
      <c r="Q57" s="162"/>
      <c r="R57" s="162"/>
      <c r="S57" s="162"/>
      <c r="T57" s="162"/>
      <c r="U57" s="29"/>
    </row>
    <row r="58" spans="1:23" s="8" customFormat="1" ht="32.1" customHeight="1" x14ac:dyDescent="0.2">
      <c r="A58" s="4"/>
      <c r="B58" s="31"/>
      <c r="C58" s="49"/>
      <c r="D58" s="152"/>
      <c r="E58" s="152"/>
      <c r="F58" s="152"/>
      <c r="G58" s="161"/>
      <c r="H58" s="161"/>
      <c r="I58" s="152"/>
      <c r="J58" s="152"/>
      <c r="K58" s="152"/>
      <c r="L58" s="152"/>
      <c r="M58" s="152"/>
      <c r="N58" s="152"/>
      <c r="O58" s="152"/>
      <c r="P58" s="152"/>
      <c r="Q58" s="162"/>
      <c r="R58" s="162"/>
      <c r="S58" s="162"/>
      <c r="T58" s="162"/>
      <c r="U58" s="29"/>
    </row>
    <row r="59" spans="1:23" s="8" customFormat="1" ht="32.1" customHeight="1" x14ac:dyDescent="0.2">
      <c r="A59" s="4"/>
      <c r="B59" s="31"/>
      <c r="C59" s="49"/>
      <c r="D59" s="152"/>
      <c r="E59" s="152"/>
      <c r="F59" s="152"/>
      <c r="G59" s="161"/>
      <c r="H59" s="161"/>
      <c r="I59" s="152"/>
      <c r="J59" s="152"/>
      <c r="K59" s="152"/>
      <c r="L59" s="152"/>
      <c r="M59" s="152"/>
      <c r="N59" s="152"/>
      <c r="O59" s="152"/>
      <c r="P59" s="152"/>
      <c r="Q59" s="162"/>
      <c r="R59" s="162"/>
      <c r="S59" s="162"/>
      <c r="T59" s="162"/>
      <c r="U59" s="29"/>
    </row>
    <row r="60" spans="1:23" s="8" customFormat="1" ht="32.1" customHeight="1" x14ac:dyDescent="0.2">
      <c r="A60" s="4"/>
      <c r="B60" s="31"/>
      <c r="C60" s="49"/>
      <c r="D60" s="152"/>
      <c r="E60" s="152"/>
      <c r="F60" s="152"/>
      <c r="G60" s="161"/>
      <c r="H60" s="161"/>
      <c r="I60" s="152"/>
      <c r="J60" s="152"/>
      <c r="K60" s="152"/>
      <c r="L60" s="152"/>
      <c r="M60" s="152"/>
      <c r="N60" s="152"/>
      <c r="O60" s="152"/>
      <c r="P60" s="152"/>
      <c r="Q60" s="162"/>
      <c r="R60" s="162"/>
      <c r="S60" s="162"/>
      <c r="T60" s="162"/>
      <c r="U60" s="29"/>
    </row>
    <row r="61" spans="1:23" s="8" customFormat="1" ht="32.1" customHeight="1" x14ac:dyDescent="0.2">
      <c r="A61" s="4"/>
      <c r="B61" s="31"/>
      <c r="C61" s="49"/>
      <c r="D61" s="152"/>
      <c r="E61" s="152"/>
      <c r="F61" s="152"/>
      <c r="G61" s="161"/>
      <c r="H61" s="161"/>
      <c r="I61" s="152"/>
      <c r="J61" s="152"/>
      <c r="K61" s="152"/>
      <c r="L61" s="152"/>
      <c r="M61" s="152"/>
      <c r="N61" s="152"/>
      <c r="O61" s="152"/>
      <c r="P61" s="152"/>
      <c r="Q61" s="162"/>
      <c r="R61" s="162"/>
      <c r="S61" s="162"/>
      <c r="T61" s="162"/>
      <c r="U61" s="29"/>
      <c r="W61" s="14"/>
    </row>
    <row r="62" spans="1:23" s="8" customFormat="1" ht="32.1" customHeight="1" x14ac:dyDescent="0.2">
      <c r="A62" s="4"/>
      <c r="B62" s="31"/>
      <c r="C62" s="49"/>
      <c r="D62" s="152"/>
      <c r="E62" s="152"/>
      <c r="F62" s="152"/>
      <c r="G62" s="161"/>
      <c r="H62" s="161"/>
      <c r="I62" s="152"/>
      <c r="J62" s="152"/>
      <c r="K62" s="152"/>
      <c r="L62" s="152"/>
      <c r="M62" s="152"/>
      <c r="N62" s="152"/>
      <c r="O62" s="152"/>
      <c r="P62" s="152"/>
      <c r="Q62" s="162"/>
      <c r="R62" s="162"/>
      <c r="S62" s="162"/>
      <c r="T62" s="162"/>
      <c r="U62" s="29"/>
    </row>
    <row r="63" spans="1:23" s="8" customFormat="1" ht="32.1" customHeight="1" x14ac:dyDescent="0.2">
      <c r="A63" s="4"/>
      <c r="B63" s="31"/>
      <c r="C63" s="49"/>
      <c r="D63" s="152"/>
      <c r="E63" s="152"/>
      <c r="F63" s="152"/>
      <c r="G63" s="161"/>
      <c r="H63" s="161"/>
      <c r="I63" s="152"/>
      <c r="J63" s="152"/>
      <c r="K63" s="152"/>
      <c r="L63" s="152"/>
      <c r="M63" s="152"/>
      <c r="N63" s="152"/>
      <c r="O63" s="152"/>
      <c r="P63" s="152"/>
      <c r="Q63" s="162"/>
      <c r="R63" s="162"/>
      <c r="S63" s="162"/>
      <c r="T63" s="162"/>
      <c r="U63" s="29"/>
    </row>
    <row r="64" spans="1:23" s="8" customFormat="1" ht="32.1" customHeight="1" x14ac:dyDescent="0.2">
      <c r="A64" s="4"/>
      <c r="B64" s="31"/>
      <c r="C64" s="49"/>
      <c r="D64" s="152"/>
      <c r="E64" s="152"/>
      <c r="F64" s="152"/>
      <c r="G64" s="161"/>
      <c r="H64" s="161"/>
      <c r="I64" s="152"/>
      <c r="J64" s="152"/>
      <c r="K64" s="152"/>
      <c r="L64" s="152"/>
      <c r="M64" s="152"/>
      <c r="N64" s="152"/>
      <c r="O64" s="152"/>
      <c r="P64" s="152"/>
      <c r="Q64" s="162"/>
      <c r="R64" s="162"/>
      <c r="S64" s="162"/>
      <c r="T64" s="162"/>
      <c r="U64" s="29"/>
    </row>
    <row r="65" spans="1:35" s="10" customFormat="1" ht="4.5" customHeight="1" x14ac:dyDescent="0.2">
      <c r="A65" s="12"/>
      <c r="B65" s="3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32"/>
      <c r="U65" s="2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15" customFormat="1" ht="27" customHeight="1" x14ac:dyDescent="0.2">
      <c r="A66" s="13"/>
      <c r="B66" s="30"/>
      <c r="C66" s="165" t="s">
        <v>0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6">
        <f>SUM(S48:T65)</f>
        <v>0</v>
      </c>
      <c r="T66" s="167"/>
      <c r="U66" s="28"/>
      <c r="V66" s="14"/>
      <c r="W66" s="8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8.1" customHeight="1" x14ac:dyDescent="0.2">
      <c r="A67" s="33"/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7"/>
      <c r="W67" s="14"/>
    </row>
    <row r="68" spans="1:35" s="8" customFormat="1" ht="12.75" customHeight="1" x14ac:dyDescent="0.2">
      <c r="A68" s="4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4"/>
    </row>
    <row r="69" spans="1:35" ht="8.1" customHeight="1" x14ac:dyDescent="0.2">
      <c r="A69" s="3"/>
      <c r="B69" s="149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1"/>
    </row>
    <row r="70" spans="1:35" s="10" customFormat="1" ht="15.75" x14ac:dyDescent="0.2">
      <c r="A70" s="11"/>
      <c r="B70" s="30"/>
      <c r="C70" s="163" t="s">
        <v>1134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2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s="10" customFormat="1" ht="4.5" customHeight="1" x14ac:dyDescent="0.2">
      <c r="A71" s="12"/>
      <c r="B71" s="3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32"/>
      <c r="U71" s="2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s="15" customFormat="1" ht="30" customHeight="1" x14ac:dyDescent="0.2">
      <c r="A72" s="13"/>
      <c r="B72" s="30"/>
      <c r="C72" s="164" t="s">
        <v>1135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28"/>
      <c r="V72" s="14"/>
      <c r="W72" s="8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8.1" customHeight="1" x14ac:dyDescent="0.2">
      <c r="A73" s="4"/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7"/>
    </row>
    <row r="74" spans="1:35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35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35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35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35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35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35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</sheetData>
  <sheetProtection password="DD47" sheet="1" insertRows="0" selectLockedCells="1"/>
  <mergeCells count="174">
    <mergeCell ref="I58:L58"/>
    <mergeCell ref="M58:P58"/>
    <mergeCell ref="D57:F57"/>
    <mergeCell ref="G57:H57"/>
    <mergeCell ref="I57:L57"/>
    <mergeCell ref="M57:P57"/>
    <mergeCell ref="Q64:R64"/>
    <mergeCell ref="S64:T64"/>
    <mergeCell ref="D63:F63"/>
    <mergeCell ref="G63:H63"/>
    <mergeCell ref="I63:L63"/>
    <mergeCell ref="D64:F64"/>
    <mergeCell ref="G64:H64"/>
    <mergeCell ref="I64:L64"/>
    <mergeCell ref="M64:P64"/>
    <mergeCell ref="S63:T63"/>
    <mergeCell ref="D62:F62"/>
    <mergeCell ref="G62:H62"/>
    <mergeCell ref="I62:L62"/>
    <mergeCell ref="M62:P62"/>
    <mergeCell ref="Q62:R62"/>
    <mergeCell ref="S62:T62"/>
    <mergeCell ref="I61:L61"/>
    <mergeCell ref="M61:P61"/>
    <mergeCell ref="M63:P63"/>
    <mergeCell ref="Q63:R63"/>
    <mergeCell ref="Q61:R61"/>
    <mergeCell ref="S61:T61"/>
    <mergeCell ref="D60:F60"/>
    <mergeCell ref="G60:H60"/>
    <mergeCell ref="I60:L60"/>
    <mergeCell ref="M60:P60"/>
    <mergeCell ref="Q60:R60"/>
    <mergeCell ref="S60:T60"/>
    <mergeCell ref="G49:H49"/>
    <mergeCell ref="G50:H50"/>
    <mergeCell ref="D49:F49"/>
    <mergeCell ref="I55:L55"/>
    <mergeCell ref="M55:P55"/>
    <mergeCell ref="Q59:R59"/>
    <mergeCell ref="Q57:R57"/>
    <mergeCell ref="Q58:R58"/>
    <mergeCell ref="D58:F58"/>
    <mergeCell ref="G58:H58"/>
    <mergeCell ref="Q49:R49"/>
    <mergeCell ref="S49:T49"/>
    <mergeCell ref="I47:L47"/>
    <mergeCell ref="M47:P47"/>
    <mergeCell ref="Q47:R47"/>
    <mergeCell ref="D54:F54"/>
    <mergeCell ref="G54:H54"/>
    <mergeCell ref="I54:L54"/>
    <mergeCell ref="M54:P54"/>
    <mergeCell ref="G48:H48"/>
    <mergeCell ref="D48:F48"/>
    <mergeCell ref="Q48:R48"/>
    <mergeCell ref="I48:L48"/>
    <mergeCell ref="M48:P48"/>
    <mergeCell ref="S48:T48"/>
    <mergeCell ref="G47:H47"/>
    <mergeCell ref="S54:T54"/>
    <mergeCell ref="Q56:R56"/>
    <mergeCell ref="D55:F55"/>
    <mergeCell ref="G55:H55"/>
    <mergeCell ref="G51:H51"/>
    <mergeCell ref="I56:L56"/>
    <mergeCell ref="M56:P56"/>
    <mergeCell ref="S56:T56"/>
    <mergeCell ref="Q54:R54"/>
    <mergeCell ref="I53:L53"/>
    <mergeCell ref="C70:T70"/>
    <mergeCell ref="B73:U73"/>
    <mergeCell ref="C72:T72"/>
    <mergeCell ref="Q55:R55"/>
    <mergeCell ref="S55:T55"/>
    <mergeCell ref="D56:F56"/>
    <mergeCell ref="G56:H56"/>
    <mergeCell ref="C66:R66"/>
    <mergeCell ref="S66:T66"/>
    <mergeCell ref="B67:U67"/>
    <mergeCell ref="B69:U69"/>
    <mergeCell ref="S59:T59"/>
    <mergeCell ref="S57:T57"/>
    <mergeCell ref="S58:T58"/>
    <mergeCell ref="D61:F61"/>
    <mergeCell ref="G61:H61"/>
    <mergeCell ref="D59:F59"/>
    <mergeCell ref="G59:H59"/>
    <mergeCell ref="I59:L59"/>
    <mergeCell ref="M59:P59"/>
    <mergeCell ref="M53:P53"/>
    <mergeCell ref="Q51:R51"/>
    <mergeCell ref="S51:T51"/>
    <mergeCell ref="Q52:R52"/>
    <mergeCell ref="M50:P50"/>
    <mergeCell ref="Q50:R50"/>
    <mergeCell ref="Q53:R53"/>
    <mergeCell ref="S53:T53"/>
    <mergeCell ref="S52:T52"/>
    <mergeCell ref="S50:T50"/>
    <mergeCell ref="M49:P49"/>
    <mergeCell ref="D47:F47"/>
    <mergeCell ref="B44:U44"/>
    <mergeCell ref="B11:U11"/>
    <mergeCell ref="D53:F53"/>
    <mergeCell ref="G53:H53"/>
    <mergeCell ref="D52:F52"/>
    <mergeCell ref="G52:H52"/>
    <mergeCell ref="I52:L52"/>
    <mergeCell ref="M52:P52"/>
    <mergeCell ref="B3:U3"/>
    <mergeCell ref="C4:D4"/>
    <mergeCell ref="D51:F51"/>
    <mergeCell ref="I51:L51"/>
    <mergeCell ref="M51:P51"/>
    <mergeCell ref="D50:F50"/>
    <mergeCell ref="I50:L50"/>
    <mergeCell ref="B46:U46"/>
    <mergeCell ref="S47:T47"/>
    <mergeCell ref="I49:L49"/>
    <mergeCell ref="C35:T35"/>
    <mergeCell ref="C36:T36"/>
    <mergeCell ref="B14:U14"/>
    <mergeCell ref="C23:T23"/>
    <mergeCell ref="B1:U1"/>
    <mergeCell ref="M6:R6"/>
    <mergeCell ref="S6:T6"/>
    <mergeCell ref="D8:G8"/>
    <mergeCell ref="I8:L8"/>
    <mergeCell ref="N8:Q8"/>
    <mergeCell ref="E4:F4"/>
    <mergeCell ref="G4:J4"/>
    <mergeCell ref="K4:T4"/>
    <mergeCell ref="C6:H6"/>
    <mergeCell ref="I6:J6"/>
    <mergeCell ref="S17:T17"/>
    <mergeCell ref="B9:U9"/>
    <mergeCell ref="B12:U12"/>
    <mergeCell ref="S15:T15"/>
    <mergeCell ref="C15:R15"/>
    <mergeCell ref="S18:T18"/>
    <mergeCell ref="S19:T19"/>
    <mergeCell ref="S20:T20"/>
    <mergeCell ref="D16:R16"/>
    <mergeCell ref="D17:R17"/>
    <mergeCell ref="D18:R18"/>
    <mergeCell ref="D19:R19"/>
    <mergeCell ref="D20:R20"/>
    <mergeCell ref="S16:T16"/>
    <mergeCell ref="D21:R21"/>
    <mergeCell ref="B26:U26"/>
    <mergeCell ref="C27:R27"/>
    <mergeCell ref="S27:T27"/>
    <mergeCell ref="D28:R28"/>
    <mergeCell ref="S28:T28"/>
    <mergeCell ref="S21:T21"/>
    <mergeCell ref="B24:U24"/>
    <mergeCell ref="C22:T22"/>
    <mergeCell ref="D29:R29"/>
    <mergeCell ref="S29:T29"/>
    <mergeCell ref="D30:R30"/>
    <mergeCell ref="S30:T30"/>
    <mergeCell ref="D31:R31"/>
    <mergeCell ref="S31:T31"/>
    <mergeCell ref="C39:T39"/>
    <mergeCell ref="C40:T40"/>
    <mergeCell ref="B41:U41"/>
    <mergeCell ref="B37:U37"/>
    <mergeCell ref="D32:R32"/>
    <mergeCell ref="S32:T32"/>
    <mergeCell ref="D33:R33"/>
    <mergeCell ref="S33:T33"/>
    <mergeCell ref="D34:R34"/>
    <mergeCell ref="S34:T34"/>
  </mergeCells>
  <phoneticPr fontId="17" type="noConversion"/>
  <pageMargins left="0.70866141732283472" right="0.70866141732283472" top="0.94488188976377963" bottom="0.74803149606299213" header="0.31496062992125984" footer="0.31496062992125984"/>
  <pageSetup paperSize="9" scale="84" fitToHeight="6" orientation="portrait" r:id="rId1"/>
  <headerFooter>
    <oddHeader>&amp;C&amp;G</oddHeader>
  </headerFooter>
  <rowBreaks count="1" manualBreakCount="1">
    <brk id="42" min="1" max="2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962"/>
  <sheetViews>
    <sheetView showZeros="0" zoomScale="90" zoomScaleNormal="90" workbookViewId="0"/>
  </sheetViews>
  <sheetFormatPr baseColWidth="10" defaultColWidth="9.140625" defaultRowHeight="18" customHeight="1" x14ac:dyDescent="0.2"/>
  <cols>
    <col min="1" max="1" width="3.28515625" style="55" customWidth="1"/>
    <col min="2" max="3" width="8.85546875" style="56" customWidth="1"/>
    <col min="4" max="4" width="6.7109375" style="56" customWidth="1"/>
    <col min="5" max="5" width="36.28515625" style="59" customWidth="1"/>
    <col min="6" max="6" width="34.42578125" style="59" customWidth="1"/>
    <col min="7" max="7" width="15.140625" style="59" customWidth="1"/>
    <col min="8" max="12" width="8.7109375" style="57" customWidth="1"/>
    <col min="13" max="13" width="11.7109375" style="57" customWidth="1"/>
    <col min="14" max="226" width="9.140625" style="57"/>
    <col min="227" max="16384" width="9.140625" style="90"/>
  </cols>
  <sheetData>
    <row r="1" spans="1:14" ht="18" customHeight="1" x14ac:dyDescent="0.2">
      <c r="B1" s="54"/>
      <c r="C1" s="54"/>
      <c r="D1" s="54"/>
      <c r="E1" s="60"/>
      <c r="F1" s="60"/>
      <c r="G1" s="60"/>
    </row>
    <row r="2" spans="1:14" ht="18" customHeight="1" x14ac:dyDescent="0.2">
      <c r="A2" s="61" t="s">
        <v>670</v>
      </c>
      <c r="B2" s="50"/>
      <c r="C2" s="50"/>
      <c r="D2" s="50"/>
      <c r="E2" s="62" t="s">
        <v>858</v>
      </c>
      <c r="F2" s="62"/>
      <c r="G2" s="58">
        <v>150000</v>
      </c>
      <c r="H2" s="64">
        <v>0.31</v>
      </c>
      <c r="I2" s="64">
        <v>0.23</v>
      </c>
      <c r="J2" s="64">
        <v>0.23</v>
      </c>
      <c r="K2" s="64">
        <v>0.23</v>
      </c>
      <c r="L2" s="65"/>
      <c r="M2" s="64"/>
    </row>
    <row r="3" spans="1:14" ht="18" customHeight="1" x14ac:dyDescent="0.2">
      <c r="A3" s="63" t="s">
        <v>671</v>
      </c>
      <c r="B3" s="51" t="s">
        <v>1</v>
      </c>
      <c r="C3" s="51" t="s">
        <v>859</v>
      </c>
      <c r="D3" s="51"/>
      <c r="E3" s="52" t="s">
        <v>501</v>
      </c>
      <c r="F3" s="52" t="s">
        <v>672</v>
      </c>
      <c r="G3" s="52" t="s">
        <v>860</v>
      </c>
      <c r="H3" s="64" t="s">
        <v>596</v>
      </c>
      <c r="I3" s="64" t="s">
        <v>498</v>
      </c>
      <c r="J3" s="64" t="s">
        <v>499</v>
      </c>
      <c r="K3" s="64" t="s">
        <v>500</v>
      </c>
      <c r="L3" s="66" t="s">
        <v>595</v>
      </c>
      <c r="M3" s="64" t="s">
        <v>597</v>
      </c>
    </row>
    <row r="4" spans="1:14" s="92" customFormat="1" ht="18" customHeight="1" x14ac:dyDescent="0.2">
      <c r="A4" s="91"/>
      <c r="B4" s="81" t="s">
        <v>168</v>
      </c>
      <c r="C4" s="82"/>
      <c r="D4" s="82" t="s">
        <v>502</v>
      </c>
      <c r="E4" s="83" t="s">
        <v>169</v>
      </c>
      <c r="F4" s="83" t="s">
        <v>673</v>
      </c>
      <c r="G4" s="83" t="s">
        <v>624</v>
      </c>
      <c r="H4" s="93">
        <v>71.5</v>
      </c>
      <c r="I4" s="93">
        <v>0</v>
      </c>
      <c r="J4" s="93">
        <v>0</v>
      </c>
      <c r="K4" s="93">
        <v>0</v>
      </c>
      <c r="L4" s="94">
        <v>24.381499999999999</v>
      </c>
      <c r="M4" s="84">
        <v>1004</v>
      </c>
      <c r="N4" s="91"/>
    </row>
    <row r="5" spans="1:14" s="92" customFormat="1" ht="18" customHeight="1" x14ac:dyDescent="0.2">
      <c r="A5" s="91"/>
      <c r="B5" s="81" t="s">
        <v>538</v>
      </c>
      <c r="C5" s="82"/>
      <c r="D5" s="82" t="s">
        <v>502</v>
      </c>
      <c r="E5" s="83" t="s">
        <v>172</v>
      </c>
      <c r="F5" s="83" t="s">
        <v>674</v>
      </c>
      <c r="G5" s="83" t="s">
        <v>624</v>
      </c>
      <c r="H5" s="93">
        <v>64.3</v>
      </c>
      <c r="I5" s="93">
        <v>70</v>
      </c>
      <c r="J5" s="93">
        <v>0</v>
      </c>
      <c r="K5" s="93">
        <v>0</v>
      </c>
      <c r="L5" s="94">
        <v>36.033000000000001</v>
      </c>
      <c r="M5" s="84">
        <v>1483</v>
      </c>
      <c r="N5" s="91"/>
    </row>
    <row r="6" spans="1:14" s="92" customFormat="1" ht="18" customHeight="1" x14ac:dyDescent="0.2">
      <c r="A6" s="91"/>
      <c r="B6" s="81" t="s">
        <v>175</v>
      </c>
      <c r="C6" s="82"/>
      <c r="D6" s="82" t="s">
        <v>502</v>
      </c>
      <c r="E6" s="83" t="s">
        <v>176</v>
      </c>
      <c r="F6" s="83" t="s">
        <v>675</v>
      </c>
      <c r="G6" s="83" t="s">
        <v>624</v>
      </c>
      <c r="H6" s="93">
        <v>73</v>
      </c>
      <c r="I6" s="93">
        <v>80</v>
      </c>
      <c r="J6" s="93">
        <v>0</v>
      </c>
      <c r="K6" s="93">
        <v>0</v>
      </c>
      <c r="L6" s="94">
        <v>45.133000000000003</v>
      </c>
      <c r="M6" s="84">
        <v>1858</v>
      </c>
      <c r="N6" s="91"/>
    </row>
    <row r="7" spans="1:14" s="92" customFormat="1" ht="18" customHeight="1" x14ac:dyDescent="0.2">
      <c r="A7" s="91"/>
      <c r="B7" s="81" t="s">
        <v>173</v>
      </c>
      <c r="C7" s="82"/>
      <c r="D7" s="82" t="s">
        <v>502</v>
      </c>
      <c r="E7" s="83" t="s">
        <v>174</v>
      </c>
      <c r="F7" s="83" t="s">
        <v>676</v>
      </c>
      <c r="G7" s="83" t="s">
        <v>624</v>
      </c>
      <c r="H7" s="93">
        <v>82.5</v>
      </c>
      <c r="I7" s="93">
        <v>90</v>
      </c>
      <c r="J7" s="93">
        <v>0</v>
      </c>
      <c r="K7" s="93">
        <v>0</v>
      </c>
      <c r="L7" s="94">
        <v>50.902499999999996</v>
      </c>
      <c r="M7" s="84">
        <v>2096</v>
      </c>
      <c r="N7" s="91"/>
    </row>
    <row r="8" spans="1:14" s="92" customFormat="1" ht="18" customHeight="1" x14ac:dyDescent="0.2">
      <c r="A8" s="91"/>
      <c r="B8" s="81" t="s">
        <v>180</v>
      </c>
      <c r="C8" s="82"/>
      <c r="D8" s="82" t="s">
        <v>502</v>
      </c>
      <c r="E8" s="83" t="s">
        <v>181</v>
      </c>
      <c r="F8" s="83" t="s">
        <v>677</v>
      </c>
      <c r="G8" s="83" t="s">
        <v>624</v>
      </c>
      <c r="H8" s="93">
        <v>0</v>
      </c>
      <c r="I8" s="93">
        <v>60</v>
      </c>
      <c r="J8" s="93">
        <v>0</v>
      </c>
      <c r="K8" s="93">
        <v>0</v>
      </c>
      <c r="L8" s="94">
        <v>13.8</v>
      </c>
      <c r="M8" s="84">
        <v>569</v>
      </c>
      <c r="N8" s="91"/>
    </row>
    <row r="9" spans="1:14" s="92" customFormat="1" ht="18" customHeight="1" x14ac:dyDescent="0.2">
      <c r="A9" s="91"/>
      <c r="B9" s="81" t="s">
        <v>184</v>
      </c>
      <c r="C9" s="82"/>
      <c r="D9" s="82" t="s">
        <v>502</v>
      </c>
      <c r="E9" s="83" t="s">
        <v>185</v>
      </c>
      <c r="F9" s="83" t="s">
        <v>678</v>
      </c>
      <c r="G9" s="83" t="s">
        <v>624</v>
      </c>
      <c r="H9" s="93">
        <v>43.9</v>
      </c>
      <c r="I9" s="93">
        <v>80</v>
      </c>
      <c r="J9" s="93">
        <v>0</v>
      </c>
      <c r="K9" s="93">
        <v>0</v>
      </c>
      <c r="L9" s="94">
        <v>32.009</v>
      </c>
      <c r="M9" s="84">
        <v>1319</v>
      </c>
      <c r="N9" s="91"/>
    </row>
    <row r="10" spans="1:14" s="92" customFormat="1" ht="18" customHeight="1" x14ac:dyDescent="0.2">
      <c r="A10" s="91"/>
      <c r="B10" s="81" t="s">
        <v>190</v>
      </c>
      <c r="C10" s="82"/>
      <c r="D10" s="82" t="s">
        <v>502</v>
      </c>
      <c r="E10" s="83" t="s">
        <v>191</v>
      </c>
      <c r="F10" s="83" t="s">
        <v>1031</v>
      </c>
      <c r="G10" s="83" t="s">
        <v>624</v>
      </c>
      <c r="H10" s="93">
        <v>97.5</v>
      </c>
      <c r="I10" s="93">
        <v>100</v>
      </c>
      <c r="J10" s="93">
        <v>0</v>
      </c>
      <c r="K10" s="93">
        <v>0</v>
      </c>
      <c r="L10" s="94">
        <v>58.547499999999999</v>
      </c>
      <c r="M10" s="84">
        <v>2412</v>
      </c>
      <c r="N10" s="91"/>
    </row>
    <row r="11" spans="1:14" s="92" customFormat="1" ht="18" customHeight="1" x14ac:dyDescent="0.2">
      <c r="A11" s="91"/>
      <c r="B11" s="81" t="s">
        <v>679</v>
      </c>
      <c r="C11" s="82"/>
      <c r="D11" s="82" t="s">
        <v>502</v>
      </c>
      <c r="E11" s="83" t="s">
        <v>680</v>
      </c>
      <c r="F11" s="83" t="s">
        <v>681</v>
      </c>
      <c r="G11" s="83" t="s">
        <v>624</v>
      </c>
      <c r="H11" s="93">
        <v>59.5</v>
      </c>
      <c r="I11" s="93">
        <v>50</v>
      </c>
      <c r="J11" s="93">
        <v>0</v>
      </c>
      <c r="K11" s="93">
        <v>0</v>
      </c>
      <c r="L11" s="94">
        <v>32.939500000000002</v>
      </c>
      <c r="M11" s="84">
        <v>1357</v>
      </c>
      <c r="N11" s="91"/>
    </row>
    <row r="12" spans="1:14" s="92" customFormat="1" ht="18" customHeight="1" x14ac:dyDescent="0.2">
      <c r="A12" s="91"/>
      <c r="B12" s="81" t="s">
        <v>539</v>
      </c>
      <c r="C12" s="82"/>
      <c r="D12" s="82" t="s">
        <v>502</v>
      </c>
      <c r="E12" s="83" t="s">
        <v>540</v>
      </c>
      <c r="F12" s="83" t="s">
        <v>682</v>
      </c>
      <c r="G12" s="83" t="s">
        <v>624</v>
      </c>
      <c r="H12" s="93">
        <v>40.5</v>
      </c>
      <c r="I12" s="93">
        <v>80</v>
      </c>
      <c r="J12" s="93">
        <v>0</v>
      </c>
      <c r="K12" s="93">
        <v>0</v>
      </c>
      <c r="L12" s="94">
        <v>34.0505</v>
      </c>
      <c r="M12" s="84">
        <v>1403</v>
      </c>
      <c r="N12" s="91"/>
    </row>
    <row r="13" spans="1:14" s="92" customFormat="1" ht="18" customHeight="1" x14ac:dyDescent="0.2">
      <c r="A13" s="91"/>
      <c r="B13" s="81" t="s">
        <v>1032</v>
      </c>
      <c r="C13" s="82"/>
      <c r="D13" s="82" t="s">
        <v>502</v>
      </c>
      <c r="E13" s="83" t="s">
        <v>1033</v>
      </c>
      <c r="F13" s="83" t="s">
        <v>1034</v>
      </c>
      <c r="G13" s="83" t="s">
        <v>624</v>
      </c>
      <c r="H13" s="93">
        <v>51.7</v>
      </c>
      <c r="I13" s="93">
        <v>26.9</v>
      </c>
      <c r="J13" s="93">
        <v>0</v>
      </c>
      <c r="K13" s="93">
        <v>0</v>
      </c>
      <c r="L13" s="94">
        <v>22.214000000000002</v>
      </c>
      <c r="M13" s="84">
        <v>915</v>
      </c>
      <c r="N13" s="91"/>
    </row>
    <row r="14" spans="1:14" s="92" customFormat="1" ht="18" customHeight="1" x14ac:dyDescent="0.2">
      <c r="A14" s="91"/>
      <c r="B14" s="81" t="s">
        <v>194</v>
      </c>
      <c r="C14" s="82"/>
      <c r="D14" s="82" t="s">
        <v>502</v>
      </c>
      <c r="E14" s="83" t="s">
        <v>541</v>
      </c>
      <c r="F14" s="83" t="s">
        <v>683</v>
      </c>
      <c r="G14" s="83" t="s">
        <v>624</v>
      </c>
      <c r="H14" s="93">
        <v>49.5</v>
      </c>
      <c r="I14" s="93">
        <v>80</v>
      </c>
      <c r="J14" s="93">
        <v>0</v>
      </c>
      <c r="K14" s="93">
        <v>0</v>
      </c>
      <c r="L14" s="94">
        <v>37.119500000000002</v>
      </c>
      <c r="M14" s="84">
        <v>1528</v>
      </c>
      <c r="N14" s="91"/>
    </row>
    <row r="15" spans="1:14" s="92" customFormat="1" ht="18" customHeight="1" x14ac:dyDescent="0.2">
      <c r="A15" s="91"/>
      <c r="B15" s="81" t="s">
        <v>684</v>
      </c>
      <c r="C15" s="82"/>
      <c r="D15" s="82" t="s">
        <v>502</v>
      </c>
      <c r="E15" s="83" t="s">
        <v>685</v>
      </c>
      <c r="F15" s="83" t="s">
        <v>683</v>
      </c>
      <c r="G15" s="83" t="s">
        <v>624</v>
      </c>
      <c r="H15" s="93">
        <v>14.5</v>
      </c>
      <c r="I15" s="93">
        <v>0</v>
      </c>
      <c r="J15" s="93">
        <v>0</v>
      </c>
      <c r="K15" s="93">
        <v>0</v>
      </c>
      <c r="L15" s="94">
        <v>4.4950000000000001</v>
      </c>
      <c r="M15" s="84">
        <v>185</v>
      </c>
      <c r="N15" s="91"/>
    </row>
    <row r="16" spans="1:14" s="92" customFormat="1" ht="18" customHeight="1" x14ac:dyDescent="0.2">
      <c r="A16" s="91"/>
      <c r="B16" s="81" t="s">
        <v>542</v>
      </c>
      <c r="C16" s="82"/>
      <c r="D16" s="82" t="s">
        <v>502</v>
      </c>
      <c r="E16" s="83" t="s">
        <v>543</v>
      </c>
      <c r="F16" s="83" t="s">
        <v>683</v>
      </c>
      <c r="G16" s="83" t="s">
        <v>624</v>
      </c>
      <c r="H16" s="93">
        <v>22.1</v>
      </c>
      <c r="I16" s="93">
        <v>90</v>
      </c>
      <c r="J16" s="93">
        <v>0</v>
      </c>
      <c r="K16" s="93">
        <v>0</v>
      </c>
      <c r="L16" s="94">
        <v>27.550999999999998</v>
      </c>
      <c r="M16" s="84">
        <v>1135</v>
      </c>
      <c r="N16" s="91"/>
    </row>
    <row r="17" spans="1:14" s="92" customFormat="1" ht="18" customHeight="1" x14ac:dyDescent="0.2">
      <c r="A17" s="91"/>
      <c r="B17" s="81" t="s">
        <v>205</v>
      </c>
      <c r="C17" s="82"/>
      <c r="D17" s="82" t="s">
        <v>502</v>
      </c>
      <c r="E17" s="83" t="s">
        <v>206</v>
      </c>
      <c r="F17" s="83" t="s">
        <v>683</v>
      </c>
      <c r="G17" s="83" t="s">
        <v>624</v>
      </c>
      <c r="H17" s="93">
        <v>70.3</v>
      </c>
      <c r="I17" s="93">
        <v>60</v>
      </c>
      <c r="J17" s="93">
        <v>0</v>
      </c>
      <c r="K17" s="93">
        <v>0</v>
      </c>
      <c r="L17" s="94">
        <v>39.152300000000004</v>
      </c>
      <c r="M17" s="84">
        <v>1613</v>
      </c>
      <c r="N17" s="91"/>
    </row>
    <row r="18" spans="1:14" s="92" customFormat="1" ht="18" customHeight="1" x14ac:dyDescent="0.2">
      <c r="A18" s="91"/>
      <c r="B18" s="81" t="s">
        <v>883</v>
      </c>
      <c r="C18" s="82"/>
      <c r="D18" s="82" t="s">
        <v>502</v>
      </c>
      <c r="E18" s="83" t="s">
        <v>884</v>
      </c>
      <c r="F18" s="83" t="s">
        <v>683</v>
      </c>
      <c r="G18" s="83" t="s">
        <v>624</v>
      </c>
      <c r="H18" s="93">
        <v>0</v>
      </c>
      <c r="I18" s="93">
        <v>60</v>
      </c>
      <c r="J18" s="93">
        <v>0</v>
      </c>
      <c r="K18" s="93">
        <v>0</v>
      </c>
      <c r="L18" s="94">
        <v>15.180000000000001</v>
      </c>
      <c r="M18" s="84">
        <v>625</v>
      </c>
      <c r="N18" s="91"/>
    </row>
    <row r="19" spans="1:14" s="92" customFormat="1" ht="18" customHeight="1" x14ac:dyDescent="0.2">
      <c r="A19" s="91"/>
      <c r="B19" s="81" t="s">
        <v>544</v>
      </c>
      <c r="C19" s="82"/>
      <c r="D19" s="82" t="s">
        <v>502</v>
      </c>
      <c r="E19" s="83" t="s">
        <v>545</v>
      </c>
      <c r="F19" s="83" t="s">
        <v>683</v>
      </c>
      <c r="G19" s="83" t="s">
        <v>624</v>
      </c>
      <c r="H19" s="93">
        <v>80</v>
      </c>
      <c r="I19" s="93">
        <v>70</v>
      </c>
      <c r="J19" s="93">
        <v>0</v>
      </c>
      <c r="K19" s="93">
        <v>0</v>
      </c>
      <c r="L19" s="94">
        <v>40.900000000000006</v>
      </c>
      <c r="M19" s="84">
        <v>1685</v>
      </c>
      <c r="N19" s="91"/>
    </row>
    <row r="20" spans="1:14" s="92" customFormat="1" ht="18" customHeight="1" x14ac:dyDescent="0.2">
      <c r="A20" s="91"/>
      <c r="B20" s="81" t="s">
        <v>199</v>
      </c>
      <c r="C20" s="82"/>
      <c r="D20" s="82" t="s">
        <v>502</v>
      </c>
      <c r="E20" s="83" t="s">
        <v>200</v>
      </c>
      <c r="F20" s="83" t="s">
        <v>683</v>
      </c>
      <c r="G20" s="83" t="s">
        <v>624</v>
      </c>
      <c r="H20" s="93">
        <v>67.5</v>
      </c>
      <c r="I20" s="93">
        <v>70</v>
      </c>
      <c r="J20" s="93">
        <v>0</v>
      </c>
      <c r="K20" s="93">
        <v>0</v>
      </c>
      <c r="L20" s="94">
        <v>40.727500000000006</v>
      </c>
      <c r="M20" s="84">
        <v>1678</v>
      </c>
      <c r="N20" s="91"/>
    </row>
    <row r="21" spans="1:14" s="92" customFormat="1" ht="18" customHeight="1" x14ac:dyDescent="0.2">
      <c r="A21" s="91"/>
      <c r="B21" s="81" t="s">
        <v>201</v>
      </c>
      <c r="C21" s="82"/>
      <c r="D21" s="82" t="s">
        <v>502</v>
      </c>
      <c r="E21" s="83" t="s">
        <v>202</v>
      </c>
      <c r="F21" s="83" t="s">
        <v>683</v>
      </c>
      <c r="G21" s="83" t="s">
        <v>624</v>
      </c>
      <c r="H21" s="93">
        <v>28.5</v>
      </c>
      <c r="I21" s="93">
        <v>60</v>
      </c>
      <c r="J21" s="93">
        <v>0</v>
      </c>
      <c r="K21" s="93">
        <v>0</v>
      </c>
      <c r="L21" s="94">
        <v>24.898499999999999</v>
      </c>
      <c r="M21" s="84">
        <v>1026</v>
      </c>
      <c r="N21" s="91"/>
    </row>
    <row r="22" spans="1:14" s="92" customFormat="1" ht="18" customHeight="1" x14ac:dyDescent="0.2">
      <c r="A22" s="91"/>
      <c r="B22" s="81" t="s">
        <v>209</v>
      </c>
      <c r="C22" s="82"/>
      <c r="D22" s="82" t="s">
        <v>502</v>
      </c>
      <c r="E22" s="83" t="s">
        <v>210</v>
      </c>
      <c r="F22" s="83" t="s">
        <v>686</v>
      </c>
      <c r="G22" s="83" t="s">
        <v>624</v>
      </c>
      <c r="H22" s="93">
        <v>55.7</v>
      </c>
      <c r="I22" s="93">
        <v>60</v>
      </c>
      <c r="J22" s="93">
        <v>0</v>
      </c>
      <c r="K22" s="93">
        <v>0</v>
      </c>
      <c r="L22" s="94">
        <v>34.173699999999997</v>
      </c>
      <c r="M22" s="84">
        <v>1408</v>
      </c>
      <c r="N22" s="91"/>
    </row>
    <row r="23" spans="1:14" s="92" customFormat="1" ht="18" customHeight="1" x14ac:dyDescent="0.2">
      <c r="A23" s="91"/>
      <c r="B23" s="81" t="s">
        <v>177</v>
      </c>
      <c r="C23" s="82"/>
      <c r="D23" s="82" t="s">
        <v>502</v>
      </c>
      <c r="E23" s="83" t="s">
        <v>178</v>
      </c>
      <c r="F23" s="83" t="s">
        <v>687</v>
      </c>
      <c r="G23" s="83" t="s">
        <v>624</v>
      </c>
      <c r="H23" s="93">
        <v>95</v>
      </c>
      <c r="I23" s="93">
        <v>70</v>
      </c>
      <c r="J23" s="93">
        <v>0</v>
      </c>
      <c r="K23" s="93">
        <v>0</v>
      </c>
      <c r="L23" s="94">
        <v>45.55</v>
      </c>
      <c r="M23" s="84">
        <v>1877</v>
      </c>
      <c r="N23" s="91"/>
    </row>
    <row r="24" spans="1:14" s="92" customFormat="1" ht="18" customHeight="1" x14ac:dyDescent="0.2">
      <c r="A24" s="91"/>
      <c r="B24" s="81" t="s">
        <v>182</v>
      </c>
      <c r="C24" s="82"/>
      <c r="D24" s="82" t="s">
        <v>502</v>
      </c>
      <c r="E24" s="83" t="s">
        <v>183</v>
      </c>
      <c r="F24" s="83" t="s">
        <v>688</v>
      </c>
      <c r="G24" s="83" t="s">
        <v>624</v>
      </c>
      <c r="H24" s="93">
        <v>85.2</v>
      </c>
      <c r="I24" s="93">
        <v>88.4</v>
      </c>
      <c r="J24" s="93">
        <v>0</v>
      </c>
      <c r="K24" s="93">
        <v>0</v>
      </c>
      <c r="L24" s="94">
        <v>46.744</v>
      </c>
      <c r="M24" s="84">
        <v>1926</v>
      </c>
      <c r="N24" s="91"/>
    </row>
    <row r="25" spans="1:14" s="92" customFormat="1" ht="18" customHeight="1" x14ac:dyDescent="0.2">
      <c r="A25" s="91"/>
      <c r="B25" s="81" t="s">
        <v>192</v>
      </c>
      <c r="C25" s="82"/>
      <c r="D25" s="82" t="s">
        <v>502</v>
      </c>
      <c r="E25" s="83" t="s">
        <v>193</v>
      </c>
      <c r="F25" s="83" t="s">
        <v>681</v>
      </c>
      <c r="G25" s="83" t="s">
        <v>624</v>
      </c>
      <c r="H25" s="93">
        <v>33.5</v>
      </c>
      <c r="I25" s="93">
        <v>90</v>
      </c>
      <c r="J25" s="93">
        <v>0</v>
      </c>
      <c r="K25" s="93">
        <v>0</v>
      </c>
      <c r="L25" s="94">
        <v>34.1935</v>
      </c>
      <c r="M25" s="84">
        <v>1409</v>
      </c>
      <c r="N25" s="91"/>
    </row>
    <row r="26" spans="1:14" s="92" customFormat="1" ht="18" customHeight="1" x14ac:dyDescent="0.2">
      <c r="A26" s="91"/>
      <c r="B26" s="81" t="s">
        <v>1137</v>
      </c>
      <c r="C26" s="82"/>
      <c r="D26" s="82" t="s">
        <v>502</v>
      </c>
      <c r="E26" s="83" t="s">
        <v>1138</v>
      </c>
      <c r="F26" s="83" t="s">
        <v>678</v>
      </c>
      <c r="G26" s="83" t="s">
        <v>624</v>
      </c>
      <c r="H26" s="93">
        <v>14.2</v>
      </c>
      <c r="I26" s="93">
        <v>29.5</v>
      </c>
      <c r="J26" s="93">
        <v>0</v>
      </c>
      <c r="K26" s="93">
        <v>0</v>
      </c>
      <c r="L26" s="94">
        <v>12.305700000000002</v>
      </c>
      <c r="M26" s="84">
        <v>507</v>
      </c>
      <c r="N26" s="91"/>
    </row>
    <row r="27" spans="1:14" s="92" customFormat="1" ht="18" customHeight="1" x14ac:dyDescent="0.2">
      <c r="A27" s="91"/>
      <c r="B27" s="81" t="s">
        <v>1035</v>
      </c>
      <c r="C27" s="82"/>
      <c r="D27" s="82" t="s">
        <v>502</v>
      </c>
      <c r="E27" s="83" t="s">
        <v>1036</v>
      </c>
      <c r="F27" s="83" t="s">
        <v>683</v>
      </c>
      <c r="G27" s="83" t="s">
        <v>624</v>
      </c>
      <c r="H27" s="93">
        <v>13.5</v>
      </c>
      <c r="I27" s="93">
        <v>50</v>
      </c>
      <c r="J27" s="93">
        <v>0</v>
      </c>
      <c r="K27" s="93">
        <v>0</v>
      </c>
      <c r="L27" s="94">
        <v>17.253499999999999</v>
      </c>
      <c r="M27" s="84">
        <v>711</v>
      </c>
      <c r="N27" s="91"/>
    </row>
    <row r="28" spans="1:14" s="92" customFormat="1" ht="18" customHeight="1" x14ac:dyDescent="0.2">
      <c r="A28" s="91"/>
      <c r="B28" s="81" t="s">
        <v>885</v>
      </c>
      <c r="C28" s="82"/>
      <c r="D28" s="82" t="s">
        <v>502</v>
      </c>
      <c r="E28" s="83" t="s">
        <v>886</v>
      </c>
      <c r="F28" s="83" t="s">
        <v>683</v>
      </c>
      <c r="G28" s="83" t="s">
        <v>624</v>
      </c>
      <c r="H28" s="93">
        <v>44.9</v>
      </c>
      <c r="I28" s="93">
        <v>60</v>
      </c>
      <c r="J28" s="93">
        <v>0</v>
      </c>
      <c r="K28" s="93">
        <v>0</v>
      </c>
      <c r="L28" s="94">
        <v>30.490900000000003</v>
      </c>
      <c r="M28" s="84">
        <v>1256</v>
      </c>
      <c r="N28" s="91"/>
    </row>
    <row r="29" spans="1:14" s="92" customFormat="1" ht="18" customHeight="1" x14ac:dyDescent="0.2">
      <c r="A29" s="91"/>
      <c r="B29" s="81" t="s">
        <v>203</v>
      </c>
      <c r="C29" s="82"/>
      <c r="D29" s="82" t="s">
        <v>502</v>
      </c>
      <c r="E29" s="83" t="s">
        <v>204</v>
      </c>
      <c r="F29" s="83" t="s">
        <v>683</v>
      </c>
      <c r="G29" s="83" t="s">
        <v>624</v>
      </c>
      <c r="H29" s="93">
        <v>87.5</v>
      </c>
      <c r="I29" s="93">
        <v>90</v>
      </c>
      <c r="J29" s="93">
        <v>0</v>
      </c>
      <c r="K29" s="93">
        <v>0</v>
      </c>
      <c r="L29" s="94">
        <v>52.607500000000002</v>
      </c>
      <c r="M29" s="84">
        <v>2167</v>
      </c>
      <c r="N29" s="91"/>
    </row>
    <row r="30" spans="1:14" s="92" customFormat="1" ht="18" customHeight="1" x14ac:dyDescent="0.2">
      <c r="A30" s="91"/>
      <c r="B30" s="81" t="s">
        <v>207</v>
      </c>
      <c r="C30" s="82"/>
      <c r="D30" s="82" t="s">
        <v>502</v>
      </c>
      <c r="E30" s="83" t="s">
        <v>208</v>
      </c>
      <c r="F30" s="83" t="s">
        <v>683</v>
      </c>
      <c r="G30" s="83" t="s">
        <v>624</v>
      </c>
      <c r="H30" s="93">
        <v>76.5</v>
      </c>
      <c r="I30" s="93">
        <v>60</v>
      </c>
      <c r="J30" s="93">
        <v>0</v>
      </c>
      <c r="K30" s="93">
        <v>0</v>
      </c>
      <c r="L30" s="94">
        <v>41.266500000000001</v>
      </c>
      <c r="M30" s="84">
        <v>1700</v>
      </c>
      <c r="N30" s="91"/>
    </row>
    <row r="31" spans="1:14" s="92" customFormat="1" ht="18" customHeight="1" x14ac:dyDescent="0.2">
      <c r="A31" s="91"/>
      <c r="B31" s="81" t="s">
        <v>1037</v>
      </c>
      <c r="C31" s="82"/>
      <c r="D31" s="82" t="s">
        <v>502</v>
      </c>
      <c r="E31" s="83" t="s">
        <v>1038</v>
      </c>
      <c r="F31" s="83" t="s">
        <v>683</v>
      </c>
      <c r="G31" s="83" t="s">
        <v>624</v>
      </c>
      <c r="H31" s="93">
        <v>67.5</v>
      </c>
      <c r="I31" s="93">
        <v>80</v>
      </c>
      <c r="J31" s="93">
        <v>0</v>
      </c>
      <c r="K31" s="93">
        <v>0</v>
      </c>
      <c r="L31" s="94">
        <v>43.2575</v>
      </c>
      <c r="M31" s="84">
        <v>1782</v>
      </c>
      <c r="N31" s="91"/>
    </row>
    <row r="32" spans="1:14" s="92" customFormat="1" ht="18" customHeight="1" x14ac:dyDescent="0.2">
      <c r="A32" s="91"/>
      <c r="B32" s="81" t="s">
        <v>1039</v>
      </c>
      <c r="C32" s="82"/>
      <c r="D32" s="82" t="s">
        <v>502</v>
      </c>
      <c r="E32" s="83" t="s">
        <v>1040</v>
      </c>
      <c r="F32" s="83" t="s">
        <v>683</v>
      </c>
      <c r="G32" s="83" t="s">
        <v>624</v>
      </c>
      <c r="H32" s="93">
        <v>57.5</v>
      </c>
      <c r="I32" s="93">
        <v>12</v>
      </c>
      <c r="J32" s="93">
        <v>0</v>
      </c>
      <c r="K32" s="93">
        <v>0</v>
      </c>
      <c r="L32" s="94">
        <v>22.6435</v>
      </c>
      <c r="M32" s="84">
        <v>933</v>
      </c>
      <c r="N32" s="91"/>
    </row>
    <row r="33" spans="1:14" s="92" customFormat="1" ht="18" customHeight="1" x14ac:dyDescent="0.2">
      <c r="A33" s="91"/>
      <c r="B33" s="81" t="s">
        <v>689</v>
      </c>
      <c r="C33" s="82"/>
      <c r="D33" s="82" t="s">
        <v>502</v>
      </c>
      <c r="E33" s="83" t="s">
        <v>690</v>
      </c>
      <c r="F33" s="83" t="s">
        <v>678</v>
      </c>
      <c r="G33" s="83" t="s">
        <v>624</v>
      </c>
      <c r="H33" s="93">
        <v>78</v>
      </c>
      <c r="I33" s="93">
        <v>0</v>
      </c>
      <c r="J33" s="93">
        <v>0</v>
      </c>
      <c r="K33" s="93">
        <v>0</v>
      </c>
      <c r="L33" s="94">
        <v>24.18</v>
      </c>
      <c r="M33" s="84">
        <v>996</v>
      </c>
      <c r="N33" s="91"/>
    </row>
    <row r="34" spans="1:14" s="92" customFormat="1" ht="18" customHeight="1" x14ac:dyDescent="0.2">
      <c r="A34" s="91"/>
      <c r="B34" s="81" t="s">
        <v>887</v>
      </c>
      <c r="C34" s="82"/>
      <c r="D34" s="82" t="s">
        <v>502</v>
      </c>
      <c r="E34" s="83" t="s">
        <v>888</v>
      </c>
      <c r="F34" s="83" t="s">
        <v>691</v>
      </c>
      <c r="G34" s="83" t="s">
        <v>624</v>
      </c>
      <c r="H34" s="93">
        <v>65.5</v>
      </c>
      <c r="I34" s="93">
        <v>50</v>
      </c>
      <c r="J34" s="93">
        <v>0</v>
      </c>
      <c r="K34" s="93">
        <v>0</v>
      </c>
      <c r="L34" s="94">
        <v>34.985500000000002</v>
      </c>
      <c r="M34" s="84">
        <v>1441</v>
      </c>
      <c r="N34" s="91"/>
    </row>
    <row r="35" spans="1:14" s="92" customFormat="1" ht="18" customHeight="1" x14ac:dyDescent="0.2">
      <c r="A35" s="91"/>
      <c r="B35" s="81" t="s">
        <v>170</v>
      </c>
      <c r="C35" s="82"/>
      <c r="D35" s="82" t="s">
        <v>502</v>
      </c>
      <c r="E35" s="83" t="s">
        <v>171</v>
      </c>
      <c r="F35" s="83" t="s">
        <v>691</v>
      </c>
      <c r="G35" s="83" t="s">
        <v>624</v>
      </c>
      <c r="H35" s="93">
        <v>90</v>
      </c>
      <c r="I35" s="93">
        <v>0</v>
      </c>
      <c r="J35" s="93">
        <v>0</v>
      </c>
      <c r="K35" s="93">
        <v>0</v>
      </c>
      <c r="L35" s="94">
        <v>27.9</v>
      </c>
      <c r="M35" s="84">
        <v>1148</v>
      </c>
      <c r="N35" s="91"/>
    </row>
    <row r="36" spans="1:14" s="92" customFormat="1" ht="18" customHeight="1" x14ac:dyDescent="0.2">
      <c r="A36" s="91"/>
      <c r="B36" s="81" t="s">
        <v>1041</v>
      </c>
      <c r="C36" s="82"/>
      <c r="D36" s="82" t="s">
        <v>502</v>
      </c>
      <c r="E36" s="83" t="s">
        <v>1042</v>
      </c>
      <c r="F36" s="83" t="s">
        <v>683</v>
      </c>
      <c r="G36" s="83" t="s">
        <v>624</v>
      </c>
      <c r="H36" s="93">
        <v>92.5</v>
      </c>
      <c r="I36" s="93">
        <v>80</v>
      </c>
      <c r="J36" s="93">
        <v>0</v>
      </c>
      <c r="K36" s="93">
        <v>0</v>
      </c>
      <c r="L36" s="94">
        <v>51.782500000000006</v>
      </c>
      <c r="M36" s="84">
        <v>2132</v>
      </c>
      <c r="N36" s="91"/>
    </row>
    <row r="37" spans="1:14" s="92" customFormat="1" ht="18" customHeight="1" x14ac:dyDescent="0.2">
      <c r="A37" s="91"/>
      <c r="B37" s="81" t="s">
        <v>889</v>
      </c>
      <c r="C37" s="82"/>
      <c r="D37" s="82" t="s">
        <v>502</v>
      </c>
      <c r="E37" s="83" t="s">
        <v>890</v>
      </c>
      <c r="F37" s="83" t="s">
        <v>683</v>
      </c>
      <c r="G37" s="83" t="s">
        <v>624</v>
      </c>
      <c r="H37" s="93">
        <v>55.2</v>
      </c>
      <c r="I37" s="93">
        <v>70</v>
      </c>
      <c r="J37" s="93">
        <v>0</v>
      </c>
      <c r="K37" s="93">
        <v>0</v>
      </c>
      <c r="L37" s="94">
        <v>36.533200000000001</v>
      </c>
      <c r="M37" s="84">
        <v>1505</v>
      </c>
      <c r="N37" s="91"/>
    </row>
    <row r="38" spans="1:14" s="92" customFormat="1" ht="18" customHeight="1" x14ac:dyDescent="0.2">
      <c r="A38" s="91"/>
      <c r="B38" s="81" t="s">
        <v>186</v>
      </c>
      <c r="C38" s="82"/>
      <c r="D38" s="82" t="s">
        <v>502</v>
      </c>
      <c r="E38" s="83" t="s">
        <v>187</v>
      </c>
      <c r="F38" s="83" t="s">
        <v>678</v>
      </c>
      <c r="G38" s="83" t="s">
        <v>624</v>
      </c>
      <c r="H38" s="93">
        <v>61.7</v>
      </c>
      <c r="I38" s="93">
        <v>70</v>
      </c>
      <c r="J38" s="93">
        <v>0</v>
      </c>
      <c r="K38" s="93">
        <v>0</v>
      </c>
      <c r="L38" s="94">
        <v>35.227000000000004</v>
      </c>
      <c r="M38" s="84">
        <v>1451</v>
      </c>
      <c r="N38" s="91"/>
    </row>
    <row r="39" spans="1:14" s="92" customFormat="1" ht="18" customHeight="1" x14ac:dyDescent="0.2">
      <c r="A39" s="91"/>
      <c r="B39" s="81" t="s">
        <v>1139</v>
      </c>
      <c r="C39" s="82"/>
      <c r="D39" s="82" t="s">
        <v>502</v>
      </c>
      <c r="E39" s="83" t="s">
        <v>1140</v>
      </c>
      <c r="F39" s="83" t="s">
        <v>683</v>
      </c>
      <c r="G39" s="83" t="s">
        <v>624</v>
      </c>
      <c r="H39" s="93">
        <v>13.9</v>
      </c>
      <c r="I39" s="93">
        <v>0</v>
      </c>
      <c r="J39" s="93">
        <v>0</v>
      </c>
      <c r="K39" s="93">
        <v>0</v>
      </c>
      <c r="L39" s="94">
        <v>4.3090000000000002</v>
      </c>
      <c r="M39" s="84">
        <v>178</v>
      </c>
      <c r="N39" s="91"/>
    </row>
    <row r="40" spans="1:14" s="92" customFormat="1" ht="18" customHeight="1" x14ac:dyDescent="0.2">
      <c r="A40" s="91"/>
      <c r="B40" s="81" t="s">
        <v>503</v>
      </c>
      <c r="C40" s="82"/>
      <c r="D40" s="82" t="s">
        <v>502</v>
      </c>
      <c r="E40" s="83" t="s">
        <v>891</v>
      </c>
      <c r="F40" s="83" t="s">
        <v>683</v>
      </c>
      <c r="G40" s="83" t="s">
        <v>624</v>
      </c>
      <c r="H40" s="93">
        <v>65</v>
      </c>
      <c r="I40" s="93">
        <v>80</v>
      </c>
      <c r="J40" s="93">
        <v>0</v>
      </c>
      <c r="K40" s="93">
        <v>0</v>
      </c>
      <c r="L40" s="94">
        <v>38.549999999999997</v>
      </c>
      <c r="M40" s="84">
        <v>1588</v>
      </c>
      <c r="N40" s="91"/>
    </row>
    <row r="41" spans="1:14" s="92" customFormat="1" ht="18" customHeight="1" x14ac:dyDescent="0.2">
      <c r="A41" s="91"/>
      <c r="B41" s="81" t="s">
        <v>892</v>
      </c>
      <c r="C41" s="82"/>
      <c r="D41" s="82" t="s">
        <v>502</v>
      </c>
      <c r="E41" s="83" t="s">
        <v>1141</v>
      </c>
      <c r="F41" s="83" t="s">
        <v>683</v>
      </c>
      <c r="G41" s="83" t="s">
        <v>624</v>
      </c>
      <c r="H41" s="93">
        <v>0</v>
      </c>
      <c r="I41" s="93">
        <v>50</v>
      </c>
      <c r="J41" s="93">
        <v>0</v>
      </c>
      <c r="K41" s="93">
        <v>0</v>
      </c>
      <c r="L41" s="94">
        <v>11.5</v>
      </c>
      <c r="M41" s="84">
        <v>474</v>
      </c>
      <c r="N41" s="91"/>
    </row>
    <row r="42" spans="1:14" s="92" customFormat="1" ht="18" customHeight="1" x14ac:dyDescent="0.2">
      <c r="A42" s="91"/>
      <c r="B42" s="81" t="s">
        <v>692</v>
      </c>
      <c r="C42" s="82"/>
      <c r="D42" s="82" t="s">
        <v>502</v>
      </c>
      <c r="E42" s="83" t="s">
        <v>693</v>
      </c>
      <c r="F42" s="83" t="s">
        <v>694</v>
      </c>
      <c r="G42" s="83" t="s">
        <v>624</v>
      </c>
      <c r="H42" s="93">
        <v>92.5</v>
      </c>
      <c r="I42" s="93">
        <v>80</v>
      </c>
      <c r="J42" s="93">
        <v>0</v>
      </c>
      <c r="K42" s="93">
        <v>0</v>
      </c>
      <c r="L42" s="94">
        <v>47.075000000000003</v>
      </c>
      <c r="M42" s="84">
        <v>1938</v>
      </c>
      <c r="N42" s="91"/>
    </row>
    <row r="43" spans="1:14" s="92" customFormat="1" ht="18" customHeight="1" x14ac:dyDescent="0.2">
      <c r="A43" s="91"/>
      <c r="B43" s="81" t="s">
        <v>188</v>
      </c>
      <c r="C43" s="82"/>
      <c r="D43" s="82" t="s">
        <v>502</v>
      </c>
      <c r="E43" s="83" t="s">
        <v>189</v>
      </c>
      <c r="F43" s="83" t="s">
        <v>678</v>
      </c>
      <c r="G43" s="83" t="s">
        <v>624</v>
      </c>
      <c r="H43" s="93">
        <v>66.5</v>
      </c>
      <c r="I43" s="93">
        <v>70</v>
      </c>
      <c r="J43" s="93">
        <v>0</v>
      </c>
      <c r="K43" s="93">
        <v>0</v>
      </c>
      <c r="L43" s="94">
        <v>40.386500000000005</v>
      </c>
      <c r="M43" s="84">
        <v>1664</v>
      </c>
      <c r="N43" s="91"/>
    </row>
    <row r="44" spans="1:14" s="92" customFormat="1" ht="18" customHeight="1" x14ac:dyDescent="0.2">
      <c r="A44" s="91"/>
      <c r="B44" s="81" t="s">
        <v>195</v>
      </c>
      <c r="C44" s="82"/>
      <c r="D44" s="82" t="s">
        <v>502</v>
      </c>
      <c r="E44" s="83" t="s">
        <v>196</v>
      </c>
      <c r="F44" s="83" t="s">
        <v>683</v>
      </c>
      <c r="G44" s="83" t="s">
        <v>624</v>
      </c>
      <c r="H44" s="93">
        <v>18</v>
      </c>
      <c r="I44" s="93">
        <v>70</v>
      </c>
      <c r="J44" s="93">
        <v>0</v>
      </c>
      <c r="K44" s="93">
        <v>0</v>
      </c>
      <c r="L44" s="94">
        <v>21.68</v>
      </c>
      <c r="M44" s="84">
        <v>893</v>
      </c>
      <c r="N44" s="91"/>
    </row>
    <row r="45" spans="1:14" s="92" customFormat="1" ht="18" customHeight="1" x14ac:dyDescent="0.2">
      <c r="A45" s="91"/>
      <c r="B45" s="81" t="s">
        <v>197</v>
      </c>
      <c r="C45" s="82"/>
      <c r="D45" s="82" t="s">
        <v>502</v>
      </c>
      <c r="E45" s="83" t="s">
        <v>198</v>
      </c>
      <c r="F45" s="83" t="s">
        <v>683</v>
      </c>
      <c r="G45" s="83" t="s">
        <v>624</v>
      </c>
      <c r="H45" s="93">
        <v>46.5</v>
      </c>
      <c r="I45" s="93">
        <v>80</v>
      </c>
      <c r="J45" s="93">
        <v>0</v>
      </c>
      <c r="K45" s="93">
        <v>0</v>
      </c>
      <c r="L45" s="94">
        <v>36.096499999999999</v>
      </c>
      <c r="M45" s="84">
        <v>1487</v>
      </c>
      <c r="N45" s="91"/>
    </row>
    <row r="46" spans="1:14" s="92" customFormat="1" ht="18" customHeight="1" x14ac:dyDescent="0.2">
      <c r="A46" s="91"/>
      <c r="B46" s="81" t="s">
        <v>893</v>
      </c>
      <c r="C46" s="82"/>
      <c r="D46" s="82" t="s">
        <v>502</v>
      </c>
      <c r="E46" s="83" t="s">
        <v>894</v>
      </c>
      <c r="F46" s="83" t="s">
        <v>683</v>
      </c>
      <c r="G46" s="83" t="s">
        <v>624</v>
      </c>
      <c r="H46" s="93">
        <v>80</v>
      </c>
      <c r="I46" s="93">
        <v>60</v>
      </c>
      <c r="J46" s="93">
        <v>0</v>
      </c>
      <c r="K46" s="93">
        <v>0</v>
      </c>
      <c r="L46" s="94">
        <v>38.6</v>
      </c>
      <c r="M46" s="84">
        <v>1590</v>
      </c>
      <c r="N46" s="91"/>
    </row>
    <row r="47" spans="1:14" s="92" customFormat="1" ht="18" customHeight="1" x14ac:dyDescent="0.2">
      <c r="A47" s="91"/>
      <c r="B47" s="81" t="s">
        <v>179</v>
      </c>
      <c r="C47" s="82"/>
      <c r="D47" s="82" t="s">
        <v>502</v>
      </c>
      <c r="E47" s="83" t="s">
        <v>504</v>
      </c>
      <c r="F47" s="83" t="s">
        <v>695</v>
      </c>
      <c r="G47" s="83" t="s">
        <v>624</v>
      </c>
      <c r="H47" s="93">
        <v>65.599999999999994</v>
      </c>
      <c r="I47" s="93">
        <v>64.400000000000006</v>
      </c>
      <c r="J47" s="93">
        <v>0</v>
      </c>
      <c r="K47" s="93">
        <v>0</v>
      </c>
      <c r="L47" s="94">
        <v>38.662799999999997</v>
      </c>
      <c r="M47" s="84">
        <v>1593</v>
      </c>
      <c r="N47" s="91"/>
    </row>
    <row r="48" spans="1:14" s="92" customFormat="1" ht="18" customHeight="1" x14ac:dyDescent="0.2">
      <c r="A48" s="91"/>
      <c r="B48" s="81" t="s">
        <v>1142</v>
      </c>
      <c r="C48" s="82"/>
      <c r="D48" s="82" t="s">
        <v>502</v>
      </c>
      <c r="E48" s="83" t="s">
        <v>1143</v>
      </c>
      <c r="F48" s="83" t="s">
        <v>1144</v>
      </c>
      <c r="G48" s="83" t="s">
        <v>624</v>
      </c>
      <c r="H48" s="93">
        <v>47.5</v>
      </c>
      <c r="I48" s="93">
        <v>66.599999999999994</v>
      </c>
      <c r="J48" s="93">
        <v>0</v>
      </c>
      <c r="K48" s="93">
        <v>0</v>
      </c>
      <c r="L48" s="94">
        <v>30.042999999999999</v>
      </c>
      <c r="M48" s="84">
        <v>1238</v>
      </c>
      <c r="N48" s="91"/>
    </row>
    <row r="49" spans="1:14" s="92" customFormat="1" ht="18" customHeight="1" x14ac:dyDescent="0.2">
      <c r="A49" s="91"/>
      <c r="B49" s="81" t="s">
        <v>546</v>
      </c>
      <c r="C49" s="82"/>
      <c r="D49" s="82" t="s">
        <v>502</v>
      </c>
      <c r="E49" s="83" t="s">
        <v>547</v>
      </c>
      <c r="F49" s="83" t="s">
        <v>696</v>
      </c>
      <c r="G49" s="83" t="s">
        <v>602</v>
      </c>
      <c r="H49" s="93">
        <v>93.5</v>
      </c>
      <c r="I49" s="93">
        <v>70</v>
      </c>
      <c r="J49" s="93">
        <v>0</v>
      </c>
      <c r="K49" s="93">
        <v>0</v>
      </c>
      <c r="L49" s="94">
        <v>45.085000000000001</v>
      </c>
      <c r="M49" s="84">
        <v>1856</v>
      </c>
      <c r="N49" s="91"/>
    </row>
    <row r="50" spans="1:14" s="92" customFormat="1" ht="18" customHeight="1" x14ac:dyDescent="0.2">
      <c r="A50" s="91"/>
      <c r="B50" s="81" t="s">
        <v>382</v>
      </c>
      <c r="C50" s="82"/>
      <c r="D50" s="82" t="s">
        <v>502</v>
      </c>
      <c r="E50" s="83" t="s">
        <v>548</v>
      </c>
      <c r="F50" s="83" t="s">
        <v>697</v>
      </c>
      <c r="G50" s="83" t="s">
        <v>602</v>
      </c>
      <c r="H50" s="93">
        <v>42.4</v>
      </c>
      <c r="I50" s="93">
        <v>14.3</v>
      </c>
      <c r="J50" s="93">
        <v>0</v>
      </c>
      <c r="K50" s="93">
        <v>0</v>
      </c>
      <c r="L50" s="94">
        <v>16.433</v>
      </c>
      <c r="M50" s="84">
        <v>677</v>
      </c>
      <c r="N50" s="91"/>
    </row>
    <row r="51" spans="1:14" s="92" customFormat="1" ht="18" customHeight="1" x14ac:dyDescent="0.2">
      <c r="A51" s="91"/>
      <c r="B51" s="81" t="s">
        <v>383</v>
      </c>
      <c r="C51" s="82"/>
      <c r="D51" s="82" t="s">
        <v>502</v>
      </c>
      <c r="E51" s="83" t="s">
        <v>1043</v>
      </c>
      <c r="F51" s="83" t="s">
        <v>698</v>
      </c>
      <c r="G51" s="83" t="s">
        <v>602</v>
      </c>
      <c r="H51" s="93">
        <v>79.5</v>
      </c>
      <c r="I51" s="93">
        <v>0</v>
      </c>
      <c r="J51" s="93">
        <v>0</v>
      </c>
      <c r="K51" s="93">
        <v>0</v>
      </c>
      <c r="L51" s="94">
        <v>27.109500000000001</v>
      </c>
      <c r="M51" s="84">
        <v>1117</v>
      </c>
      <c r="N51" s="91"/>
    </row>
    <row r="52" spans="1:14" s="92" customFormat="1" ht="18" customHeight="1" x14ac:dyDescent="0.2">
      <c r="A52" s="91"/>
      <c r="B52" s="81" t="s">
        <v>386</v>
      </c>
      <c r="C52" s="82"/>
      <c r="D52" s="82" t="s">
        <v>502</v>
      </c>
      <c r="E52" s="83" t="s">
        <v>387</v>
      </c>
      <c r="F52" s="83" t="s">
        <v>699</v>
      </c>
      <c r="G52" s="83" t="s">
        <v>602</v>
      </c>
      <c r="H52" s="93">
        <v>83.4</v>
      </c>
      <c r="I52" s="93">
        <v>58.6</v>
      </c>
      <c r="J52" s="93">
        <v>0</v>
      </c>
      <c r="K52" s="93">
        <v>0</v>
      </c>
      <c r="L52" s="94">
        <v>39.332000000000008</v>
      </c>
      <c r="M52" s="84">
        <v>1620</v>
      </c>
      <c r="N52" s="91"/>
    </row>
    <row r="53" spans="1:14" s="92" customFormat="1" ht="18" customHeight="1" x14ac:dyDescent="0.2">
      <c r="A53" s="91"/>
      <c r="B53" s="81" t="s">
        <v>389</v>
      </c>
      <c r="C53" s="82"/>
      <c r="D53" s="82" t="s">
        <v>502</v>
      </c>
      <c r="E53" s="83" t="s">
        <v>390</v>
      </c>
      <c r="F53" s="83" t="s">
        <v>700</v>
      </c>
      <c r="G53" s="83" t="s">
        <v>602</v>
      </c>
      <c r="H53" s="93">
        <v>34.799999999999997</v>
      </c>
      <c r="I53" s="93">
        <v>0</v>
      </c>
      <c r="J53" s="93">
        <v>0</v>
      </c>
      <c r="K53" s="93">
        <v>0</v>
      </c>
      <c r="L53" s="94">
        <v>11.866799999999998</v>
      </c>
      <c r="M53" s="84">
        <v>489</v>
      </c>
      <c r="N53" s="91"/>
    </row>
    <row r="54" spans="1:14" s="92" customFormat="1" ht="18" customHeight="1" x14ac:dyDescent="0.2">
      <c r="A54" s="91"/>
      <c r="B54" s="81" t="s">
        <v>393</v>
      </c>
      <c r="C54" s="82"/>
      <c r="D54" s="82" t="s">
        <v>502</v>
      </c>
      <c r="E54" s="83" t="s">
        <v>394</v>
      </c>
      <c r="F54" s="83" t="s">
        <v>701</v>
      </c>
      <c r="G54" s="83" t="s">
        <v>602</v>
      </c>
      <c r="H54" s="93">
        <v>90</v>
      </c>
      <c r="I54" s="93">
        <v>80</v>
      </c>
      <c r="J54" s="93">
        <v>0</v>
      </c>
      <c r="K54" s="93">
        <v>0</v>
      </c>
      <c r="L54" s="94">
        <v>46.3</v>
      </c>
      <c r="M54" s="84">
        <v>1907</v>
      </c>
      <c r="N54" s="91"/>
    </row>
    <row r="55" spans="1:14" s="92" customFormat="1" ht="18" customHeight="1" x14ac:dyDescent="0.2">
      <c r="A55" s="91"/>
      <c r="B55" s="81" t="s">
        <v>399</v>
      </c>
      <c r="C55" s="82"/>
      <c r="D55" s="82" t="s">
        <v>502</v>
      </c>
      <c r="E55" s="83" t="s">
        <v>400</v>
      </c>
      <c r="F55" s="83" t="s">
        <v>702</v>
      </c>
      <c r="G55" s="83" t="s">
        <v>602</v>
      </c>
      <c r="H55" s="93">
        <v>46.3</v>
      </c>
      <c r="I55" s="93">
        <v>24.6</v>
      </c>
      <c r="J55" s="93">
        <v>0</v>
      </c>
      <c r="K55" s="93">
        <v>0</v>
      </c>
      <c r="L55" s="94">
        <v>20.010999999999999</v>
      </c>
      <c r="M55" s="84">
        <v>824</v>
      </c>
      <c r="N55" s="91"/>
    </row>
    <row r="56" spans="1:14" s="92" customFormat="1" ht="18" customHeight="1" x14ac:dyDescent="0.2">
      <c r="A56" s="91"/>
      <c r="B56" s="81" t="s">
        <v>401</v>
      </c>
      <c r="C56" s="82"/>
      <c r="D56" s="82" t="s">
        <v>502</v>
      </c>
      <c r="E56" s="83" t="s">
        <v>402</v>
      </c>
      <c r="F56" s="83" t="s">
        <v>703</v>
      </c>
      <c r="G56" s="83" t="s">
        <v>602</v>
      </c>
      <c r="H56" s="93">
        <v>86.5</v>
      </c>
      <c r="I56" s="93">
        <v>60</v>
      </c>
      <c r="J56" s="93">
        <v>0</v>
      </c>
      <c r="K56" s="93">
        <v>0</v>
      </c>
      <c r="L56" s="94">
        <v>40.615000000000002</v>
      </c>
      <c r="M56" s="84">
        <v>1672</v>
      </c>
      <c r="N56" s="91"/>
    </row>
    <row r="57" spans="1:14" s="92" customFormat="1" ht="18" customHeight="1" x14ac:dyDescent="0.2">
      <c r="A57" s="91"/>
      <c r="B57" s="81" t="s">
        <v>895</v>
      </c>
      <c r="C57" s="82"/>
      <c r="D57" s="82" t="s">
        <v>502</v>
      </c>
      <c r="E57" s="83" t="s">
        <v>896</v>
      </c>
      <c r="F57" s="83" t="s">
        <v>974</v>
      </c>
      <c r="G57" s="83" t="s">
        <v>602</v>
      </c>
      <c r="H57" s="93">
        <v>45.4</v>
      </c>
      <c r="I57" s="93">
        <v>0</v>
      </c>
      <c r="J57" s="93">
        <v>0</v>
      </c>
      <c r="K57" s="93">
        <v>0</v>
      </c>
      <c r="L57" s="94">
        <v>14.074</v>
      </c>
      <c r="M57" s="84">
        <v>580</v>
      </c>
      <c r="N57" s="91"/>
    </row>
    <row r="58" spans="1:14" s="92" customFormat="1" ht="18" customHeight="1" x14ac:dyDescent="0.2">
      <c r="A58" s="91"/>
      <c r="B58" s="81" t="s">
        <v>407</v>
      </c>
      <c r="C58" s="82"/>
      <c r="D58" s="82" t="s">
        <v>502</v>
      </c>
      <c r="E58" s="83" t="s">
        <v>408</v>
      </c>
      <c r="F58" s="83" t="s">
        <v>704</v>
      </c>
      <c r="G58" s="83" t="s">
        <v>602</v>
      </c>
      <c r="H58" s="93">
        <v>90</v>
      </c>
      <c r="I58" s="93">
        <v>0</v>
      </c>
      <c r="J58" s="93">
        <v>0</v>
      </c>
      <c r="K58" s="93">
        <v>0</v>
      </c>
      <c r="L58" s="94">
        <v>27.9</v>
      </c>
      <c r="M58" s="84">
        <v>1149</v>
      </c>
      <c r="N58" s="91"/>
    </row>
    <row r="59" spans="1:14" s="92" customFormat="1" ht="18" customHeight="1" x14ac:dyDescent="0.2">
      <c r="A59" s="91"/>
      <c r="B59" s="81" t="s">
        <v>410</v>
      </c>
      <c r="C59" s="82"/>
      <c r="D59" s="82" t="s">
        <v>502</v>
      </c>
      <c r="E59" s="83" t="s">
        <v>897</v>
      </c>
      <c r="F59" s="83" t="s">
        <v>705</v>
      </c>
      <c r="G59" s="83" t="s">
        <v>602</v>
      </c>
      <c r="H59" s="93">
        <v>57.2</v>
      </c>
      <c r="I59" s="93">
        <v>34.200000000000003</v>
      </c>
      <c r="J59" s="93">
        <v>0</v>
      </c>
      <c r="K59" s="93">
        <v>0</v>
      </c>
      <c r="L59" s="94">
        <v>25.597999999999999</v>
      </c>
      <c r="M59" s="84">
        <v>1055</v>
      </c>
      <c r="N59" s="91"/>
    </row>
    <row r="60" spans="1:14" s="92" customFormat="1" ht="18" customHeight="1" x14ac:dyDescent="0.2">
      <c r="A60" s="91"/>
      <c r="B60" s="81" t="s">
        <v>411</v>
      </c>
      <c r="C60" s="82"/>
      <c r="D60" s="82" t="s">
        <v>502</v>
      </c>
      <c r="E60" s="83" t="s">
        <v>412</v>
      </c>
      <c r="F60" s="83" t="s">
        <v>706</v>
      </c>
      <c r="G60" s="83" t="s">
        <v>602</v>
      </c>
      <c r="H60" s="93">
        <v>39.200000000000003</v>
      </c>
      <c r="I60" s="93">
        <v>0</v>
      </c>
      <c r="J60" s="93">
        <v>0</v>
      </c>
      <c r="K60" s="93">
        <v>0</v>
      </c>
      <c r="L60" s="94">
        <v>12.152000000000001</v>
      </c>
      <c r="M60" s="84">
        <v>501</v>
      </c>
      <c r="N60" s="91"/>
    </row>
    <row r="61" spans="1:14" s="92" customFormat="1" ht="18" customHeight="1" x14ac:dyDescent="0.2">
      <c r="A61" s="91"/>
      <c r="B61" s="81" t="s">
        <v>488</v>
      </c>
      <c r="C61" s="82"/>
      <c r="D61" s="82" t="s">
        <v>502</v>
      </c>
      <c r="E61" s="83" t="s">
        <v>489</v>
      </c>
      <c r="F61" s="83" t="s">
        <v>707</v>
      </c>
      <c r="G61" s="83" t="s">
        <v>602</v>
      </c>
      <c r="H61" s="93">
        <v>30.5</v>
      </c>
      <c r="I61" s="93">
        <v>0</v>
      </c>
      <c r="J61" s="93">
        <v>0</v>
      </c>
      <c r="K61" s="93">
        <v>0</v>
      </c>
      <c r="L61" s="94">
        <v>10.400500000000001</v>
      </c>
      <c r="M61" s="84">
        <v>428</v>
      </c>
      <c r="N61" s="91"/>
    </row>
    <row r="62" spans="1:14" s="92" customFormat="1" ht="18" customHeight="1" x14ac:dyDescent="0.2">
      <c r="A62" s="91"/>
      <c r="B62" s="81" t="s">
        <v>549</v>
      </c>
      <c r="C62" s="82"/>
      <c r="D62" s="82" t="s">
        <v>502</v>
      </c>
      <c r="E62" s="83" t="s">
        <v>550</v>
      </c>
      <c r="F62" s="83" t="s">
        <v>708</v>
      </c>
      <c r="G62" s="83" t="s">
        <v>602</v>
      </c>
      <c r="H62" s="93">
        <v>53.9</v>
      </c>
      <c r="I62" s="93">
        <v>0</v>
      </c>
      <c r="J62" s="93">
        <v>0</v>
      </c>
      <c r="K62" s="93">
        <v>0</v>
      </c>
      <c r="L62" s="94">
        <v>16.709</v>
      </c>
      <c r="M62" s="84">
        <v>688</v>
      </c>
      <c r="N62" s="91"/>
    </row>
    <row r="63" spans="1:14" s="92" customFormat="1" ht="18" customHeight="1" x14ac:dyDescent="0.2">
      <c r="A63" s="91"/>
      <c r="B63" s="81" t="s">
        <v>490</v>
      </c>
      <c r="C63" s="82"/>
      <c r="D63" s="82" t="s">
        <v>502</v>
      </c>
      <c r="E63" s="83" t="s">
        <v>491</v>
      </c>
      <c r="F63" s="83" t="s">
        <v>708</v>
      </c>
      <c r="G63" s="83" t="s">
        <v>602</v>
      </c>
      <c r="H63" s="93">
        <v>64.099999999999994</v>
      </c>
      <c r="I63" s="93">
        <v>0</v>
      </c>
      <c r="J63" s="93">
        <v>0</v>
      </c>
      <c r="K63" s="93">
        <v>0</v>
      </c>
      <c r="L63" s="94">
        <v>19.870999999999999</v>
      </c>
      <c r="M63" s="84">
        <v>819</v>
      </c>
      <c r="N63" s="91"/>
    </row>
    <row r="64" spans="1:14" s="92" customFormat="1" ht="18" customHeight="1" x14ac:dyDescent="0.2">
      <c r="A64" s="91"/>
      <c r="B64" s="81" t="s">
        <v>492</v>
      </c>
      <c r="C64" s="82"/>
      <c r="D64" s="82" t="s">
        <v>502</v>
      </c>
      <c r="E64" s="83" t="s">
        <v>493</v>
      </c>
      <c r="F64" s="83" t="s">
        <v>709</v>
      </c>
      <c r="G64" s="83" t="s">
        <v>602</v>
      </c>
      <c r="H64" s="93">
        <v>86</v>
      </c>
      <c r="I64" s="93">
        <v>0</v>
      </c>
      <c r="J64" s="93">
        <v>0</v>
      </c>
      <c r="K64" s="93">
        <v>0</v>
      </c>
      <c r="L64" s="94">
        <v>26.66</v>
      </c>
      <c r="M64" s="84">
        <v>1098</v>
      </c>
      <c r="N64" s="91"/>
    </row>
    <row r="65" spans="1:14" s="92" customFormat="1" ht="18" customHeight="1" x14ac:dyDescent="0.2">
      <c r="A65" s="91"/>
      <c r="B65" s="81" t="s">
        <v>431</v>
      </c>
      <c r="C65" s="82"/>
      <c r="D65" s="82" t="s">
        <v>502</v>
      </c>
      <c r="E65" s="83" t="s">
        <v>432</v>
      </c>
      <c r="F65" s="83" t="s">
        <v>710</v>
      </c>
      <c r="G65" s="83" t="s">
        <v>602</v>
      </c>
      <c r="H65" s="93">
        <v>85</v>
      </c>
      <c r="I65" s="93">
        <v>60</v>
      </c>
      <c r="J65" s="93">
        <v>0</v>
      </c>
      <c r="K65" s="93">
        <v>0</v>
      </c>
      <c r="L65" s="94">
        <v>40.150000000000006</v>
      </c>
      <c r="M65" s="84">
        <v>1654</v>
      </c>
      <c r="N65" s="91"/>
    </row>
    <row r="66" spans="1:14" s="92" customFormat="1" ht="18" customHeight="1" x14ac:dyDescent="0.2">
      <c r="A66" s="91"/>
      <c r="B66" s="81" t="s">
        <v>428</v>
      </c>
      <c r="C66" s="82"/>
      <c r="D66" s="82" t="s">
        <v>502</v>
      </c>
      <c r="E66" s="83" t="s">
        <v>551</v>
      </c>
      <c r="F66" s="83" t="s">
        <v>710</v>
      </c>
      <c r="G66" s="83" t="s">
        <v>602</v>
      </c>
      <c r="H66" s="93">
        <v>55.1</v>
      </c>
      <c r="I66" s="93">
        <v>70</v>
      </c>
      <c r="J66" s="93">
        <v>0</v>
      </c>
      <c r="K66" s="93">
        <v>0</v>
      </c>
      <c r="L66" s="94">
        <v>36.499099999999999</v>
      </c>
      <c r="M66" s="84">
        <v>1504</v>
      </c>
      <c r="N66" s="91"/>
    </row>
    <row r="67" spans="1:14" s="92" customFormat="1" ht="18" customHeight="1" x14ac:dyDescent="0.2">
      <c r="A67" s="91"/>
      <c r="B67" s="81" t="s">
        <v>898</v>
      </c>
      <c r="C67" s="82"/>
      <c r="D67" s="82" t="s">
        <v>502</v>
      </c>
      <c r="E67" s="83" t="s">
        <v>899</v>
      </c>
      <c r="F67" s="83" t="s">
        <v>975</v>
      </c>
      <c r="G67" s="83" t="s">
        <v>602</v>
      </c>
      <c r="H67" s="93">
        <v>72.7</v>
      </c>
      <c r="I67" s="93">
        <v>39.5</v>
      </c>
      <c r="J67" s="93">
        <v>0</v>
      </c>
      <c r="K67" s="93">
        <v>0</v>
      </c>
      <c r="L67" s="94">
        <v>31.622</v>
      </c>
      <c r="M67" s="84">
        <v>1303</v>
      </c>
      <c r="N67" s="91"/>
    </row>
    <row r="68" spans="1:14" s="92" customFormat="1" ht="18" customHeight="1" x14ac:dyDescent="0.2">
      <c r="A68" s="91"/>
      <c r="B68" s="81" t="s">
        <v>711</v>
      </c>
      <c r="C68" s="82"/>
      <c r="D68" s="82" t="s">
        <v>502</v>
      </c>
      <c r="E68" s="83" t="s">
        <v>712</v>
      </c>
      <c r="F68" s="83" t="s">
        <v>713</v>
      </c>
      <c r="G68" s="83" t="s">
        <v>602</v>
      </c>
      <c r="H68" s="93">
        <v>67.8</v>
      </c>
      <c r="I68" s="93">
        <v>0</v>
      </c>
      <c r="J68" s="93">
        <v>0</v>
      </c>
      <c r="K68" s="93">
        <v>0</v>
      </c>
      <c r="L68" s="94">
        <v>21.018000000000001</v>
      </c>
      <c r="M68" s="84">
        <v>866</v>
      </c>
      <c r="N68" s="91"/>
    </row>
    <row r="69" spans="1:14" s="92" customFormat="1" ht="18" customHeight="1" x14ac:dyDescent="0.2">
      <c r="A69" s="91"/>
      <c r="B69" s="81" t="s">
        <v>447</v>
      </c>
      <c r="C69" s="82"/>
      <c r="D69" s="82" t="s">
        <v>502</v>
      </c>
      <c r="E69" s="83" t="s">
        <v>448</v>
      </c>
      <c r="F69" s="83" t="s">
        <v>714</v>
      </c>
      <c r="G69" s="83" t="s">
        <v>602</v>
      </c>
      <c r="H69" s="93">
        <v>92.5</v>
      </c>
      <c r="I69" s="93">
        <v>90</v>
      </c>
      <c r="J69" s="93">
        <v>0</v>
      </c>
      <c r="K69" s="93">
        <v>0</v>
      </c>
      <c r="L69" s="94">
        <v>54.3125</v>
      </c>
      <c r="M69" s="84">
        <v>2238</v>
      </c>
      <c r="N69" s="91"/>
    </row>
    <row r="70" spans="1:14" s="92" customFormat="1" ht="18" customHeight="1" x14ac:dyDescent="0.2">
      <c r="A70" s="91"/>
      <c r="B70" s="81" t="s">
        <v>436</v>
      </c>
      <c r="C70" s="82"/>
      <c r="D70" s="82" t="s">
        <v>502</v>
      </c>
      <c r="E70" s="83" t="s">
        <v>552</v>
      </c>
      <c r="F70" s="83" t="s">
        <v>715</v>
      </c>
      <c r="G70" s="83" t="s">
        <v>602</v>
      </c>
      <c r="H70" s="93">
        <v>54.7</v>
      </c>
      <c r="I70" s="93">
        <v>12.7</v>
      </c>
      <c r="J70" s="93">
        <v>0</v>
      </c>
      <c r="K70" s="93">
        <v>0</v>
      </c>
      <c r="L70" s="94">
        <v>19.878</v>
      </c>
      <c r="M70" s="84">
        <v>819</v>
      </c>
      <c r="N70" s="91"/>
    </row>
    <row r="71" spans="1:14" s="92" customFormat="1" ht="18" customHeight="1" x14ac:dyDescent="0.2">
      <c r="A71" s="91"/>
      <c r="B71" s="81" t="s">
        <v>437</v>
      </c>
      <c r="C71" s="82"/>
      <c r="D71" s="82" t="s">
        <v>502</v>
      </c>
      <c r="E71" s="83" t="s">
        <v>438</v>
      </c>
      <c r="F71" s="83" t="s">
        <v>716</v>
      </c>
      <c r="G71" s="83" t="s">
        <v>602</v>
      </c>
      <c r="H71" s="93">
        <v>87.5</v>
      </c>
      <c r="I71" s="93">
        <v>80</v>
      </c>
      <c r="J71" s="93">
        <v>0</v>
      </c>
      <c r="K71" s="93">
        <v>0</v>
      </c>
      <c r="L71" s="94">
        <v>45.525000000000006</v>
      </c>
      <c r="M71" s="84">
        <v>1875</v>
      </c>
      <c r="N71" s="91"/>
    </row>
    <row r="72" spans="1:14" s="92" customFormat="1" ht="18" customHeight="1" x14ac:dyDescent="0.2">
      <c r="A72" s="91"/>
      <c r="B72" s="81" t="s">
        <v>900</v>
      </c>
      <c r="C72" s="82"/>
      <c r="D72" s="82" t="s">
        <v>502</v>
      </c>
      <c r="E72" s="83" t="s">
        <v>901</v>
      </c>
      <c r="F72" s="83" t="s">
        <v>976</v>
      </c>
      <c r="G72" s="83" t="s">
        <v>602</v>
      </c>
      <c r="H72" s="93">
        <v>62</v>
      </c>
      <c r="I72" s="93">
        <v>57.3</v>
      </c>
      <c r="J72" s="93">
        <v>0</v>
      </c>
      <c r="K72" s="93">
        <v>0</v>
      </c>
      <c r="L72" s="94">
        <v>32.399000000000001</v>
      </c>
      <c r="M72" s="84">
        <v>1335</v>
      </c>
      <c r="N72" s="91"/>
    </row>
    <row r="73" spans="1:14" s="92" customFormat="1" ht="18" customHeight="1" x14ac:dyDescent="0.2">
      <c r="A73" s="91"/>
      <c r="B73" s="81" t="s">
        <v>1145</v>
      </c>
      <c r="C73" s="82"/>
      <c r="D73" s="82" t="s">
        <v>502</v>
      </c>
      <c r="E73" s="83" t="s">
        <v>1146</v>
      </c>
      <c r="F73" s="83" t="s">
        <v>717</v>
      </c>
      <c r="G73" s="83" t="s">
        <v>602</v>
      </c>
      <c r="H73" s="93">
        <v>66.5</v>
      </c>
      <c r="I73" s="93">
        <v>70</v>
      </c>
      <c r="J73" s="93">
        <v>0</v>
      </c>
      <c r="K73" s="93">
        <v>0</v>
      </c>
      <c r="L73" s="94">
        <v>40.386500000000005</v>
      </c>
      <c r="M73" s="84">
        <v>1664</v>
      </c>
      <c r="N73" s="91"/>
    </row>
    <row r="74" spans="1:14" s="92" customFormat="1" ht="18" customHeight="1" x14ac:dyDescent="0.2">
      <c r="A74" s="91"/>
      <c r="B74" s="81" t="s">
        <v>451</v>
      </c>
      <c r="C74" s="82"/>
      <c r="D74" s="82" t="s">
        <v>502</v>
      </c>
      <c r="E74" s="83" t="s">
        <v>452</v>
      </c>
      <c r="F74" s="83" t="s">
        <v>717</v>
      </c>
      <c r="G74" s="83" t="s">
        <v>602</v>
      </c>
      <c r="H74" s="93">
        <v>31</v>
      </c>
      <c r="I74" s="93">
        <v>60</v>
      </c>
      <c r="J74" s="93">
        <v>0</v>
      </c>
      <c r="K74" s="93">
        <v>0</v>
      </c>
      <c r="L74" s="94">
        <v>25.751000000000001</v>
      </c>
      <c r="M74" s="84">
        <v>1061</v>
      </c>
      <c r="N74" s="91"/>
    </row>
    <row r="75" spans="1:14" s="92" customFormat="1" ht="18" customHeight="1" x14ac:dyDescent="0.2">
      <c r="A75" s="91"/>
      <c r="B75" s="81" t="s">
        <v>457</v>
      </c>
      <c r="C75" s="82"/>
      <c r="D75" s="82" t="s">
        <v>502</v>
      </c>
      <c r="E75" s="83" t="s">
        <v>458</v>
      </c>
      <c r="F75" s="83" t="s">
        <v>718</v>
      </c>
      <c r="G75" s="83" t="s">
        <v>602</v>
      </c>
      <c r="H75" s="93">
        <v>56.7</v>
      </c>
      <c r="I75" s="93">
        <v>50</v>
      </c>
      <c r="J75" s="93">
        <v>0</v>
      </c>
      <c r="K75" s="93">
        <v>0</v>
      </c>
      <c r="L75" s="94">
        <v>31.984700000000004</v>
      </c>
      <c r="M75" s="84">
        <v>1318</v>
      </c>
      <c r="N75" s="91"/>
    </row>
    <row r="76" spans="1:14" s="92" customFormat="1" ht="18" customHeight="1" x14ac:dyDescent="0.2">
      <c r="A76" s="91"/>
      <c r="B76" s="81" t="s">
        <v>505</v>
      </c>
      <c r="C76" s="82"/>
      <c r="D76" s="82" t="s">
        <v>502</v>
      </c>
      <c r="E76" s="83" t="s">
        <v>506</v>
      </c>
      <c r="F76" s="83" t="s">
        <v>718</v>
      </c>
      <c r="G76" s="83" t="s">
        <v>602</v>
      </c>
      <c r="H76" s="93">
        <v>0</v>
      </c>
      <c r="I76" s="93">
        <v>44.3</v>
      </c>
      <c r="J76" s="93">
        <v>0</v>
      </c>
      <c r="K76" s="93">
        <v>0</v>
      </c>
      <c r="L76" s="94">
        <v>11.2079</v>
      </c>
      <c r="M76" s="84">
        <v>462</v>
      </c>
      <c r="N76" s="91"/>
    </row>
    <row r="77" spans="1:14" s="92" customFormat="1" ht="18" customHeight="1" x14ac:dyDescent="0.2">
      <c r="A77" s="91"/>
      <c r="B77" s="81" t="s">
        <v>507</v>
      </c>
      <c r="C77" s="82"/>
      <c r="D77" s="82" t="s">
        <v>502</v>
      </c>
      <c r="E77" s="83" t="s">
        <v>508</v>
      </c>
      <c r="F77" s="83" t="s">
        <v>719</v>
      </c>
      <c r="G77" s="83" t="s">
        <v>602</v>
      </c>
      <c r="H77" s="93">
        <v>90.5</v>
      </c>
      <c r="I77" s="93">
        <v>58.6</v>
      </c>
      <c r="J77" s="93">
        <v>0</v>
      </c>
      <c r="K77" s="93">
        <v>0</v>
      </c>
      <c r="L77" s="94">
        <v>41.533000000000001</v>
      </c>
      <c r="M77" s="84">
        <v>1711</v>
      </c>
      <c r="N77" s="91"/>
    </row>
    <row r="78" spans="1:14" s="92" customFormat="1" ht="18" customHeight="1" x14ac:dyDescent="0.2">
      <c r="A78" s="91"/>
      <c r="B78" s="81" t="s">
        <v>902</v>
      </c>
      <c r="C78" s="82"/>
      <c r="D78" s="82" t="s">
        <v>502</v>
      </c>
      <c r="E78" s="83" t="s">
        <v>903</v>
      </c>
      <c r="F78" s="83" t="s">
        <v>977</v>
      </c>
      <c r="G78" s="83" t="s">
        <v>602</v>
      </c>
      <c r="H78" s="93">
        <v>31.9</v>
      </c>
      <c r="I78" s="93">
        <v>0</v>
      </c>
      <c r="J78" s="93">
        <v>0</v>
      </c>
      <c r="K78" s="93">
        <v>0</v>
      </c>
      <c r="L78" s="94">
        <v>9.8889999999999993</v>
      </c>
      <c r="M78" s="84">
        <v>407</v>
      </c>
      <c r="N78" s="91"/>
    </row>
    <row r="79" spans="1:14" s="92" customFormat="1" ht="18" customHeight="1" x14ac:dyDescent="0.2">
      <c r="A79" s="91"/>
      <c r="B79" s="81" t="s">
        <v>904</v>
      </c>
      <c r="C79" s="82"/>
      <c r="D79" s="82" t="s">
        <v>502</v>
      </c>
      <c r="E79" s="83" t="s">
        <v>905</v>
      </c>
      <c r="F79" s="83" t="s">
        <v>978</v>
      </c>
      <c r="G79" s="83" t="s">
        <v>602</v>
      </c>
      <c r="H79" s="93">
        <v>0</v>
      </c>
      <c r="I79" s="93">
        <v>60</v>
      </c>
      <c r="J79" s="93">
        <v>0</v>
      </c>
      <c r="K79" s="93">
        <v>0</v>
      </c>
      <c r="L79" s="94">
        <v>15.180000000000001</v>
      </c>
      <c r="M79" s="84">
        <v>625</v>
      </c>
      <c r="N79" s="91"/>
    </row>
    <row r="80" spans="1:14" s="92" customFormat="1" ht="18" customHeight="1" x14ac:dyDescent="0.2">
      <c r="A80" s="91"/>
      <c r="B80" s="81" t="s">
        <v>461</v>
      </c>
      <c r="C80" s="82"/>
      <c r="D80" s="82" t="s">
        <v>502</v>
      </c>
      <c r="E80" s="83" t="s">
        <v>462</v>
      </c>
      <c r="F80" s="83" t="s">
        <v>720</v>
      </c>
      <c r="G80" s="83" t="s">
        <v>602</v>
      </c>
      <c r="H80" s="93">
        <v>13.7</v>
      </c>
      <c r="I80" s="93">
        <v>0</v>
      </c>
      <c r="J80" s="93">
        <v>0</v>
      </c>
      <c r="K80" s="93">
        <v>0</v>
      </c>
      <c r="L80" s="94">
        <v>4.6716999999999995</v>
      </c>
      <c r="M80" s="84">
        <v>192</v>
      </c>
      <c r="N80" s="91"/>
    </row>
    <row r="81" spans="1:14" s="92" customFormat="1" ht="18" customHeight="1" x14ac:dyDescent="0.2">
      <c r="A81" s="91"/>
      <c r="B81" s="81" t="s">
        <v>463</v>
      </c>
      <c r="C81" s="82"/>
      <c r="D81" s="82" t="s">
        <v>502</v>
      </c>
      <c r="E81" s="83" t="s">
        <v>464</v>
      </c>
      <c r="F81" s="83" t="s">
        <v>721</v>
      </c>
      <c r="G81" s="83" t="s">
        <v>602</v>
      </c>
      <c r="H81" s="93">
        <v>21.4</v>
      </c>
      <c r="I81" s="93">
        <v>0</v>
      </c>
      <c r="J81" s="93">
        <v>0</v>
      </c>
      <c r="K81" s="93">
        <v>0</v>
      </c>
      <c r="L81" s="94">
        <v>6.6339999999999995</v>
      </c>
      <c r="M81" s="84">
        <v>273</v>
      </c>
      <c r="N81" s="91"/>
    </row>
    <row r="82" spans="1:14" s="92" customFormat="1" ht="18" customHeight="1" x14ac:dyDescent="0.2">
      <c r="A82" s="91"/>
      <c r="B82" s="81" t="s">
        <v>468</v>
      </c>
      <c r="C82" s="82"/>
      <c r="D82" s="82" t="s">
        <v>502</v>
      </c>
      <c r="E82" s="83" t="s">
        <v>509</v>
      </c>
      <c r="F82" s="83" t="s">
        <v>722</v>
      </c>
      <c r="G82" s="83" t="s">
        <v>602</v>
      </c>
      <c r="H82" s="93">
        <v>53.6</v>
      </c>
      <c r="I82" s="93">
        <v>36.4</v>
      </c>
      <c r="J82" s="93">
        <v>0</v>
      </c>
      <c r="K82" s="93">
        <v>0</v>
      </c>
      <c r="L82" s="94">
        <v>27.486799999999999</v>
      </c>
      <c r="M82" s="84">
        <v>1132</v>
      </c>
      <c r="N82" s="91"/>
    </row>
    <row r="83" spans="1:14" s="92" customFormat="1" ht="18" customHeight="1" x14ac:dyDescent="0.2">
      <c r="A83" s="91"/>
      <c r="B83" s="81" t="s">
        <v>625</v>
      </c>
      <c r="C83" s="82"/>
      <c r="D83" s="82" t="s">
        <v>502</v>
      </c>
      <c r="E83" s="83" t="s">
        <v>626</v>
      </c>
      <c r="F83" s="83" t="s">
        <v>723</v>
      </c>
      <c r="G83" s="83" t="s">
        <v>602</v>
      </c>
      <c r="H83" s="93">
        <v>92.5</v>
      </c>
      <c r="I83" s="93">
        <v>40</v>
      </c>
      <c r="J83" s="93">
        <v>0</v>
      </c>
      <c r="K83" s="93">
        <v>0</v>
      </c>
      <c r="L83" s="94">
        <v>37.875</v>
      </c>
      <c r="M83" s="84">
        <v>1560</v>
      </c>
      <c r="N83" s="91"/>
    </row>
    <row r="84" spans="1:14" s="92" customFormat="1" ht="18" customHeight="1" x14ac:dyDescent="0.2">
      <c r="A84" s="91"/>
      <c r="B84" s="81" t="s">
        <v>469</v>
      </c>
      <c r="C84" s="82"/>
      <c r="D84" s="82" t="s">
        <v>502</v>
      </c>
      <c r="E84" s="83" t="s">
        <v>627</v>
      </c>
      <c r="F84" s="83" t="s">
        <v>724</v>
      </c>
      <c r="G84" s="83" t="s">
        <v>602</v>
      </c>
      <c r="H84" s="93">
        <v>87.5</v>
      </c>
      <c r="I84" s="93">
        <v>0</v>
      </c>
      <c r="J84" s="93">
        <v>0</v>
      </c>
      <c r="K84" s="93">
        <v>0</v>
      </c>
      <c r="L84" s="94">
        <v>27.125</v>
      </c>
      <c r="M84" s="84">
        <v>1117</v>
      </c>
      <c r="N84" s="91"/>
    </row>
    <row r="85" spans="1:14" s="92" customFormat="1" ht="18" customHeight="1" x14ac:dyDescent="0.2">
      <c r="A85" s="91"/>
      <c r="B85" s="81" t="s">
        <v>435</v>
      </c>
      <c r="C85" s="82"/>
      <c r="D85" s="82" t="s">
        <v>502</v>
      </c>
      <c r="E85" s="83" t="s">
        <v>172</v>
      </c>
      <c r="F85" s="83" t="s">
        <v>725</v>
      </c>
      <c r="G85" s="83" t="s">
        <v>602</v>
      </c>
      <c r="H85" s="93">
        <v>57.9</v>
      </c>
      <c r="I85" s="93">
        <v>100</v>
      </c>
      <c r="J85" s="93">
        <v>0</v>
      </c>
      <c r="K85" s="93">
        <v>0</v>
      </c>
      <c r="L85" s="94">
        <v>40.948999999999998</v>
      </c>
      <c r="M85" s="84">
        <v>1687</v>
      </c>
      <c r="N85" s="91"/>
    </row>
    <row r="86" spans="1:14" s="92" customFormat="1" ht="18" customHeight="1" x14ac:dyDescent="0.2">
      <c r="A86" s="91"/>
      <c r="B86" s="81" t="s">
        <v>433</v>
      </c>
      <c r="C86" s="82"/>
      <c r="D86" s="82" t="s">
        <v>502</v>
      </c>
      <c r="E86" s="83" t="s">
        <v>204</v>
      </c>
      <c r="F86" s="83" t="s">
        <v>726</v>
      </c>
      <c r="G86" s="83" t="s">
        <v>602</v>
      </c>
      <c r="H86" s="93">
        <v>15.8</v>
      </c>
      <c r="I86" s="93">
        <v>0</v>
      </c>
      <c r="J86" s="93">
        <v>0</v>
      </c>
      <c r="K86" s="93">
        <v>0</v>
      </c>
      <c r="L86" s="94">
        <v>5.3878000000000004</v>
      </c>
      <c r="M86" s="84">
        <v>222</v>
      </c>
      <c r="N86" s="91"/>
    </row>
    <row r="87" spans="1:14" s="92" customFormat="1" ht="18" customHeight="1" x14ac:dyDescent="0.2">
      <c r="A87" s="91"/>
      <c r="B87" s="81" t="s">
        <v>416</v>
      </c>
      <c r="C87" s="82"/>
      <c r="D87" s="82" t="s">
        <v>502</v>
      </c>
      <c r="E87" s="83" t="s">
        <v>417</v>
      </c>
      <c r="F87" s="83" t="s">
        <v>727</v>
      </c>
      <c r="G87" s="83" t="s">
        <v>602</v>
      </c>
      <c r="H87" s="93">
        <v>19.7</v>
      </c>
      <c r="I87" s="93">
        <v>0</v>
      </c>
      <c r="J87" s="93">
        <v>0</v>
      </c>
      <c r="K87" s="93">
        <v>0</v>
      </c>
      <c r="L87" s="94">
        <v>6.1069999999999993</v>
      </c>
      <c r="M87" s="84">
        <v>252</v>
      </c>
      <c r="N87" s="91"/>
    </row>
    <row r="88" spans="1:14" s="92" customFormat="1" ht="18" customHeight="1" x14ac:dyDescent="0.2">
      <c r="A88" s="91"/>
      <c r="B88" s="81" t="s">
        <v>418</v>
      </c>
      <c r="C88" s="82"/>
      <c r="D88" s="82" t="s">
        <v>502</v>
      </c>
      <c r="E88" s="83" t="s">
        <v>419</v>
      </c>
      <c r="F88" s="83" t="s">
        <v>727</v>
      </c>
      <c r="G88" s="83" t="s">
        <v>602</v>
      </c>
      <c r="H88" s="93">
        <v>92.5</v>
      </c>
      <c r="I88" s="93">
        <v>100</v>
      </c>
      <c r="J88" s="93">
        <v>0</v>
      </c>
      <c r="K88" s="93">
        <v>0</v>
      </c>
      <c r="L88" s="94">
        <v>51.674999999999997</v>
      </c>
      <c r="M88" s="84">
        <v>2129</v>
      </c>
      <c r="N88" s="91"/>
    </row>
    <row r="89" spans="1:14" s="92" customFormat="1" ht="18" customHeight="1" x14ac:dyDescent="0.2">
      <c r="A89" s="91"/>
      <c r="B89" s="81" t="s">
        <v>420</v>
      </c>
      <c r="C89" s="82"/>
      <c r="D89" s="82" t="s">
        <v>502</v>
      </c>
      <c r="E89" s="83" t="s">
        <v>421</v>
      </c>
      <c r="F89" s="83" t="s">
        <v>727</v>
      </c>
      <c r="G89" s="83" t="s">
        <v>602</v>
      </c>
      <c r="H89" s="93">
        <v>51</v>
      </c>
      <c r="I89" s="93">
        <v>54.2</v>
      </c>
      <c r="J89" s="93">
        <v>0</v>
      </c>
      <c r="K89" s="93">
        <v>0</v>
      </c>
      <c r="L89" s="94">
        <v>31.103600000000004</v>
      </c>
      <c r="M89" s="84">
        <v>1281</v>
      </c>
      <c r="N89" s="91"/>
    </row>
    <row r="90" spans="1:14" s="92" customFormat="1" ht="18" customHeight="1" x14ac:dyDescent="0.2">
      <c r="A90" s="91"/>
      <c r="B90" s="81" t="s">
        <v>728</v>
      </c>
      <c r="C90" s="82"/>
      <c r="D90" s="82" t="s">
        <v>502</v>
      </c>
      <c r="E90" s="83" t="s">
        <v>1044</v>
      </c>
      <c r="F90" s="83" t="s">
        <v>727</v>
      </c>
      <c r="G90" s="83" t="s">
        <v>602</v>
      </c>
      <c r="H90" s="93">
        <v>54</v>
      </c>
      <c r="I90" s="93">
        <v>60</v>
      </c>
      <c r="J90" s="93">
        <v>0</v>
      </c>
      <c r="K90" s="93">
        <v>0</v>
      </c>
      <c r="L90" s="94">
        <v>33.594000000000001</v>
      </c>
      <c r="M90" s="84">
        <v>1384</v>
      </c>
      <c r="N90" s="91"/>
    </row>
    <row r="91" spans="1:14" s="92" customFormat="1" ht="18" customHeight="1" x14ac:dyDescent="0.2">
      <c r="A91" s="91"/>
      <c r="B91" s="81" t="s">
        <v>470</v>
      </c>
      <c r="C91" s="82"/>
      <c r="D91" s="82" t="s">
        <v>502</v>
      </c>
      <c r="E91" s="83" t="s">
        <v>471</v>
      </c>
      <c r="F91" s="83" t="s">
        <v>729</v>
      </c>
      <c r="G91" s="83" t="s">
        <v>602</v>
      </c>
      <c r="H91" s="93">
        <v>58.7</v>
      </c>
      <c r="I91" s="93">
        <v>90</v>
      </c>
      <c r="J91" s="93">
        <v>0</v>
      </c>
      <c r="K91" s="93">
        <v>0</v>
      </c>
      <c r="L91" s="94">
        <v>38.896999999999998</v>
      </c>
      <c r="M91" s="84">
        <v>1602</v>
      </c>
      <c r="N91" s="91"/>
    </row>
    <row r="92" spans="1:14" s="92" customFormat="1" ht="18" customHeight="1" x14ac:dyDescent="0.2">
      <c r="A92" s="91"/>
      <c r="B92" s="81" t="s">
        <v>475</v>
      </c>
      <c r="C92" s="82"/>
      <c r="D92" s="82" t="s">
        <v>502</v>
      </c>
      <c r="E92" s="83" t="s">
        <v>476</v>
      </c>
      <c r="F92" s="83" t="s">
        <v>730</v>
      </c>
      <c r="G92" s="83" t="s">
        <v>602</v>
      </c>
      <c r="H92" s="93">
        <v>100</v>
      </c>
      <c r="I92" s="93">
        <v>90</v>
      </c>
      <c r="J92" s="93">
        <v>0</v>
      </c>
      <c r="K92" s="93">
        <v>0</v>
      </c>
      <c r="L92" s="94">
        <v>56.870000000000005</v>
      </c>
      <c r="M92" s="84">
        <v>2343</v>
      </c>
      <c r="N92" s="91"/>
    </row>
    <row r="93" spans="1:14" s="92" customFormat="1" ht="18" customHeight="1" x14ac:dyDescent="0.2">
      <c r="A93" s="91"/>
      <c r="B93" s="81" t="s">
        <v>409</v>
      </c>
      <c r="C93" s="82"/>
      <c r="D93" s="82" t="s">
        <v>502</v>
      </c>
      <c r="E93" s="83" t="s">
        <v>628</v>
      </c>
      <c r="F93" s="83" t="s">
        <v>731</v>
      </c>
      <c r="G93" s="83" t="s">
        <v>602</v>
      </c>
      <c r="H93" s="93">
        <v>66.5</v>
      </c>
      <c r="I93" s="93">
        <v>90</v>
      </c>
      <c r="J93" s="93">
        <v>0</v>
      </c>
      <c r="K93" s="93">
        <v>0</v>
      </c>
      <c r="L93" s="94">
        <v>45.4465</v>
      </c>
      <c r="M93" s="84">
        <v>1872</v>
      </c>
      <c r="N93" s="91"/>
    </row>
    <row r="94" spans="1:14" s="92" customFormat="1" ht="18" customHeight="1" x14ac:dyDescent="0.2">
      <c r="A94" s="91"/>
      <c r="B94" s="81" t="s">
        <v>732</v>
      </c>
      <c r="C94" s="82"/>
      <c r="D94" s="82" t="s">
        <v>502</v>
      </c>
      <c r="E94" s="83" t="s">
        <v>733</v>
      </c>
      <c r="F94" s="83" t="s">
        <v>731</v>
      </c>
      <c r="G94" s="83" t="s">
        <v>602</v>
      </c>
      <c r="H94" s="93">
        <v>90</v>
      </c>
      <c r="I94" s="93">
        <v>13.1</v>
      </c>
      <c r="J94" s="93">
        <v>0</v>
      </c>
      <c r="K94" s="93">
        <v>0</v>
      </c>
      <c r="L94" s="94">
        <v>30.912999999999997</v>
      </c>
      <c r="M94" s="84">
        <v>1274</v>
      </c>
      <c r="N94" s="91"/>
    </row>
    <row r="95" spans="1:14" s="92" customFormat="1" ht="18" customHeight="1" x14ac:dyDescent="0.2">
      <c r="A95" s="91"/>
      <c r="B95" s="81" t="s">
        <v>1045</v>
      </c>
      <c r="C95" s="82"/>
      <c r="D95" s="82" t="s">
        <v>502</v>
      </c>
      <c r="E95" s="83" t="s">
        <v>1046</v>
      </c>
      <c r="F95" s="83" t="s">
        <v>734</v>
      </c>
      <c r="G95" s="83" t="s">
        <v>602</v>
      </c>
      <c r="H95" s="93">
        <v>97.5</v>
      </c>
      <c r="I95" s="93">
        <v>90</v>
      </c>
      <c r="J95" s="93">
        <v>0</v>
      </c>
      <c r="K95" s="93">
        <v>0</v>
      </c>
      <c r="L95" s="94">
        <v>50.924999999999997</v>
      </c>
      <c r="M95" s="84">
        <v>2098</v>
      </c>
      <c r="N95" s="91"/>
    </row>
    <row r="96" spans="1:14" s="92" customFormat="1" ht="18" customHeight="1" x14ac:dyDescent="0.2">
      <c r="A96" s="91"/>
      <c r="B96" s="81" t="s">
        <v>467</v>
      </c>
      <c r="C96" s="82"/>
      <c r="D96" s="82" t="s">
        <v>502</v>
      </c>
      <c r="E96" s="83" t="s">
        <v>553</v>
      </c>
      <c r="F96" s="83" t="s">
        <v>735</v>
      </c>
      <c r="G96" s="83" t="s">
        <v>602</v>
      </c>
      <c r="H96" s="93">
        <v>43.2</v>
      </c>
      <c r="I96" s="93">
        <v>70</v>
      </c>
      <c r="J96" s="93">
        <v>0</v>
      </c>
      <c r="K96" s="93">
        <v>0</v>
      </c>
      <c r="L96" s="94">
        <v>32.441200000000002</v>
      </c>
      <c r="M96" s="84">
        <v>1336</v>
      </c>
      <c r="N96" s="91"/>
    </row>
    <row r="97" spans="1:14" s="92" customFormat="1" ht="18" customHeight="1" x14ac:dyDescent="0.2">
      <c r="A97" s="91"/>
      <c r="B97" s="81" t="s">
        <v>482</v>
      </c>
      <c r="C97" s="82"/>
      <c r="D97" s="82" t="s">
        <v>502</v>
      </c>
      <c r="E97" s="83" t="s">
        <v>483</v>
      </c>
      <c r="F97" s="83" t="s">
        <v>736</v>
      </c>
      <c r="G97" s="83" t="s">
        <v>602</v>
      </c>
      <c r="H97" s="93">
        <v>97.5</v>
      </c>
      <c r="I97" s="93">
        <v>70</v>
      </c>
      <c r="J97" s="93">
        <v>0</v>
      </c>
      <c r="K97" s="93">
        <v>0</v>
      </c>
      <c r="L97" s="94">
        <v>50.957500000000003</v>
      </c>
      <c r="M97" s="84">
        <v>2099</v>
      </c>
      <c r="N97" s="91"/>
    </row>
    <row r="98" spans="1:14" s="92" customFormat="1" ht="18" customHeight="1" x14ac:dyDescent="0.2">
      <c r="A98" s="91"/>
      <c r="B98" s="81" t="s">
        <v>484</v>
      </c>
      <c r="C98" s="82"/>
      <c r="D98" s="82" t="s">
        <v>502</v>
      </c>
      <c r="E98" s="83" t="s">
        <v>485</v>
      </c>
      <c r="F98" s="83" t="s">
        <v>736</v>
      </c>
      <c r="G98" s="83" t="s">
        <v>602</v>
      </c>
      <c r="H98" s="93">
        <v>56.5</v>
      </c>
      <c r="I98" s="93">
        <v>50</v>
      </c>
      <c r="J98" s="93">
        <v>0</v>
      </c>
      <c r="K98" s="93">
        <v>0</v>
      </c>
      <c r="L98" s="94">
        <v>31.916499999999999</v>
      </c>
      <c r="M98" s="84">
        <v>1315</v>
      </c>
      <c r="N98" s="91"/>
    </row>
    <row r="99" spans="1:14" s="92" customFormat="1" ht="18" customHeight="1" x14ac:dyDescent="0.2">
      <c r="A99" s="91"/>
      <c r="B99" s="81" t="s">
        <v>486</v>
      </c>
      <c r="C99" s="82"/>
      <c r="D99" s="82" t="s">
        <v>502</v>
      </c>
      <c r="E99" s="83" t="s">
        <v>487</v>
      </c>
      <c r="F99" s="83" t="s">
        <v>737</v>
      </c>
      <c r="G99" s="83" t="s">
        <v>602</v>
      </c>
      <c r="H99" s="93">
        <v>80.5</v>
      </c>
      <c r="I99" s="93">
        <v>0</v>
      </c>
      <c r="J99" s="93">
        <v>0</v>
      </c>
      <c r="K99" s="93">
        <v>0</v>
      </c>
      <c r="L99" s="94">
        <v>27.450499999999998</v>
      </c>
      <c r="M99" s="84">
        <v>1131</v>
      </c>
      <c r="N99" s="91"/>
    </row>
    <row r="100" spans="1:14" s="92" customFormat="1" ht="18" customHeight="1" x14ac:dyDescent="0.2">
      <c r="A100" s="91"/>
      <c r="B100" s="81" t="s">
        <v>906</v>
      </c>
      <c r="C100" s="82"/>
      <c r="D100" s="82" t="s">
        <v>502</v>
      </c>
      <c r="E100" s="83" t="s">
        <v>907</v>
      </c>
      <c r="F100" s="83" t="s">
        <v>737</v>
      </c>
      <c r="G100" s="83" t="s">
        <v>602</v>
      </c>
      <c r="H100" s="93">
        <v>0</v>
      </c>
      <c r="I100" s="93">
        <v>70</v>
      </c>
      <c r="J100" s="93">
        <v>0</v>
      </c>
      <c r="K100" s="93">
        <v>0</v>
      </c>
      <c r="L100" s="94">
        <v>17.71</v>
      </c>
      <c r="M100" s="84">
        <v>730</v>
      </c>
      <c r="N100" s="91"/>
    </row>
    <row r="101" spans="1:14" s="92" customFormat="1" ht="18" customHeight="1" x14ac:dyDescent="0.2">
      <c r="A101" s="91"/>
      <c r="B101" s="81" t="s">
        <v>908</v>
      </c>
      <c r="C101" s="82"/>
      <c r="D101" s="82" t="s">
        <v>502</v>
      </c>
      <c r="E101" s="83" t="s">
        <v>909</v>
      </c>
      <c r="F101" s="83" t="s">
        <v>737</v>
      </c>
      <c r="G101" s="83" t="s">
        <v>602</v>
      </c>
      <c r="H101" s="93">
        <v>0</v>
      </c>
      <c r="I101" s="93">
        <v>60</v>
      </c>
      <c r="J101" s="93">
        <v>0</v>
      </c>
      <c r="K101" s="93">
        <v>0</v>
      </c>
      <c r="L101" s="94">
        <v>15.180000000000001</v>
      </c>
      <c r="M101" s="84">
        <v>625</v>
      </c>
      <c r="N101" s="91"/>
    </row>
    <row r="102" spans="1:14" s="92" customFormat="1" ht="18" customHeight="1" x14ac:dyDescent="0.2">
      <c r="A102" s="91"/>
      <c r="B102" s="81" t="s">
        <v>496</v>
      </c>
      <c r="C102" s="82"/>
      <c r="D102" s="82" t="s">
        <v>502</v>
      </c>
      <c r="E102" s="83" t="s">
        <v>497</v>
      </c>
      <c r="F102" s="83" t="s">
        <v>738</v>
      </c>
      <c r="G102" s="83" t="s">
        <v>602</v>
      </c>
      <c r="H102" s="93">
        <v>52.7</v>
      </c>
      <c r="I102" s="93">
        <v>60</v>
      </c>
      <c r="J102" s="93">
        <v>0</v>
      </c>
      <c r="K102" s="93">
        <v>0</v>
      </c>
      <c r="L102" s="94">
        <v>33.150700000000001</v>
      </c>
      <c r="M102" s="84">
        <v>1366</v>
      </c>
      <c r="N102" s="91"/>
    </row>
    <row r="103" spans="1:14" s="92" customFormat="1" ht="18" customHeight="1" x14ac:dyDescent="0.2">
      <c r="A103" s="91"/>
      <c r="B103" s="81" t="s">
        <v>403</v>
      </c>
      <c r="C103" s="82"/>
      <c r="D103" s="82" t="s">
        <v>502</v>
      </c>
      <c r="E103" s="83" t="s">
        <v>404</v>
      </c>
      <c r="F103" s="83" t="s">
        <v>739</v>
      </c>
      <c r="G103" s="83" t="s">
        <v>602</v>
      </c>
      <c r="H103" s="93">
        <v>87.5</v>
      </c>
      <c r="I103" s="93">
        <v>70</v>
      </c>
      <c r="J103" s="93">
        <v>0</v>
      </c>
      <c r="K103" s="93">
        <v>0</v>
      </c>
      <c r="L103" s="94">
        <v>47.547499999999999</v>
      </c>
      <c r="M103" s="84">
        <v>1959</v>
      </c>
      <c r="N103" s="91"/>
    </row>
    <row r="104" spans="1:14" s="92" customFormat="1" ht="18" customHeight="1" x14ac:dyDescent="0.2">
      <c r="A104" s="91"/>
      <c r="B104" s="81" t="s">
        <v>740</v>
      </c>
      <c r="C104" s="82"/>
      <c r="D104" s="82" t="s">
        <v>502</v>
      </c>
      <c r="E104" s="83" t="s">
        <v>741</v>
      </c>
      <c r="F104" s="83" t="s">
        <v>742</v>
      </c>
      <c r="G104" s="83" t="s">
        <v>602</v>
      </c>
      <c r="H104" s="93">
        <v>97.5</v>
      </c>
      <c r="I104" s="93">
        <v>100</v>
      </c>
      <c r="J104" s="93">
        <v>0</v>
      </c>
      <c r="K104" s="93">
        <v>0</v>
      </c>
      <c r="L104" s="94">
        <v>58.547499999999999</v>
      </c>
      <c r="M104" s="84">
        <v>2412</v>
      </c>
      <c r="N104" s="91"/>
    </row>
    <row r="105" spans="1:14" s="92" customFormat="1" ht="18" customHeight="1" x14ac:dyDescent="0.2">
      <c r="A105" s="91"/>
      <c r="B105" s="81" t="s">
        <v>429</v>
      </c>
      <c r="C105" s="82"/>
      <c r="D105" s="82" t="s">
        <v>502</v>
      </c>
      <c r="E105" s="83" t="s">
        <v>430</v>
      </c>
      <c r="F105" s="83" t="s">
        <v>710</v>
      </c>
      <c r="G105" s="83" t="s">
        <v>602</v>
      </c>
      <c r="H105" s="93">
        <v>33.5</v>
      </c>
      <c r="I105" s="93">
        <v>0</v>
      </c>
      <c r="J105" s="93">
        <v>0</v>
      </c>
      <c r="K105" s="93">
        <v>0</v>
      </c>
      <c r="L105" s="94">
        <v>10.385</v>
      </c>
      <c r="M105" s="84">
        <v>428</v>
      </c>
      <c r="N105" s="91"/>
    </row>
    <row r="106" spans="1:14" s="92" customFormat="1" ht="18" customHeight="1" x14ac:dyDescent="0.2">
      <c r="A106" s="91"/>
      <c r="B106" s="81" t="s">
        <v>441</v>
      </c>
      <c r="C106" s="82"/>
      <c r="D106" s="82" t="s">
        <v>502</v>
      </c>
      <c r="E106" s="83" t="s">
        <v>442</v>
      </c>
      <c r="F106" s="83" t="s">
        <v>743</v>
      </c>
      <c r="G106" s="83" t="s">
        <v>602</v>
      </c>
      <c r="H106" s="93">
        <v>59.3</v>
      </c>
      <c r="I106" s="93">
        <v>0</v>
      </c>
      <c r="J106" s="93">
        <v>0</v>
      </c>
      <c r="K106" s="93">
        <v>0</v>
      </c>
      <c r="L106" s="94">
        <v>20.221299999999999</v>
      </c>
      <c r="M106" s="84">
        <v>833</v>
      </c>
      <c r="N106" s="91"/>
    </row>
    <row r="107" spans="1:14" s="92" customFormat="1" ht="18" customHeight="1" x14ac:dyDescent="0.2">
      <c r="A107" s="91"/>
      <c r="B107" s="81" t="s">
        <v>453</v>
      </c>
      <c r="C107" s="82"/>
      <c r="D107" s="82" t="s">
        <v>502</v>
      </c>
      <c r="E107" s="83" t="s">
        <v>454</v>
      </c>
      <c r="F107" s="83" t="s">
        <v>717</v>
      </c>
      <c r="G107" s="83" t="s">
        <v>602</v>
      </c>
      <c r="H107" s="93">
        <v>0</v>
      </c>
      <c r="I107" s="93">
        <v>60</v>
      </c>
      <c r="J107" s="93">
        <v>0</v>
      </c>
      <c r="K107" s="93">
        <v>0</v>
      </c>
      <c r="L107" s="94">
        <v>15.180000000000001</v>
      </c>
      <c r="M107" s="84">
        <v>625</v>
      </c>
      <c r="N107" s="91"/>
    </row>
    <row r="108" spans="1:14" s="92" customFormat="1" ht="18" customHeight="1" x14ac:dyDescent="0.2">
      <c r="A108" s="91"/>
      <c r="B108" s="81" t="s">
        <v>910</v>
      </c>
      <c r="C108" s="82"/>
      <c r="D108" s="82" t="s">
        <v>502</v>
      </c>
      <c r="E108" s="83" t="s">
        <v>911</v>
      </c>
      <c r="F108" s="83" t="s">
        <v>978</v>
      </c>
      <c r="G108" s="83" t="s">
        <v>602</v>
      </c>
      <c r="H108" s="93">
        <v>24</v>
      </c>
      <c r="I108" s="93">
        <v>20.5</v>
      </c>
      <c r="J108" s="93">
        <v>0</v>
      </c>
      <c r="K108" s="93">
        <v>0</v>
      </c>
      <c r="L108" s="94">
        <v>13.3705</v>
      </c>
      <c r="M108" s="84">
        <v>551</v>
      </c>
      <c r="N108" s="91"/>
    </row>
    <row r="109" spans="1:14" s="92" customFormat="1" ht="18" customHeight="1" x14ac:dyDescent="0.2">
      <c r="A109" s="91"/>
      <c r="B109" s="81" t="s">
        <v>413</v>
      </c>
      <c r="C109" s="82"/>
      <c r="D109" s="82" t="s">
        <v>502</v>
      </c>
      <c r="E109" s="83" t="s">
        <v>414</v>
      </c>
      <c r="F109" s="83" t="s">
        <v>727</v>
      </c>
      <c r="G109" s="83" t="s">
        <v>602</v>
      </c>
      <c r="H109" s="93">
        <v>79</v>
      </c>
      <c r="I109" s="93">
        <v>0</v>
      </c>
      <c r="J109" s="93">
        <v>0</v>
      </c>
      <c r="K109" s="93">
        <v>0</v>
      </c>
      <c r="L109" s="94">
        <v>24.49</v>
      </c>
      <c r="M109" s="84">
        <v>1009</v>
      </c>
      <c r="N109" s="91"/>
    </row>
    <row r="110" spans="1:14" s="92" customFormat="1" ht="18" customHeight="1" x14ac:dyDescent="0.2">
      <c r="A110" s="91"/>
      <c r="B110" s="81" t="s">
        <v>415</v>
      </c>
      <c r="C110" s="82"/>
      <c r="D110" s="82" t="s">
        <v>502</v>
      </c>
      <c r="E110" s="83" t="s">
        <v>629</v>
      </c>
      <c r="F110" s="83" t="s">
        <v>727</v>
      </c>
      <c r="G110" s="83" t="s">
        <v>602</v>
      </c>
      <c r="H110" s="93">
        <v>92.5</v>
      </c>
      <c r="I110" s="93">
        <v>0</v>
      </c>
      <c r="J110" s="93">
        <v>0</v>
      </c>
      <c r="K110" s="93">
        <v>0</v>
      </c>
      <c r="L110" s="94">
        <v>28.675000000000001</v>
      </c>
      <c r="M110" s="84">
        <v>1181</v>
      </c>
      <c r="N110" s="91"/>
    </row>
    <row r="111" spans="1:14" s="92" customFormat="1" ht="18" customHeight="1" x14ac:dyDescent="0.2">
      <c r="A111" s="91"/>
      <c r="B111" s="81" t="s">
        <v>912</v>
      </c>
      <c r="C111" s="82"/>
      <c r="D111" s="82" t="s">
        <v>502</v>
      </c>
      <c r="E111" s="83" t="s">
        <v>913</v>
      </c>
      <c r="F111" s="83" t="s">
        <v>979</v>
      </c>
      <c r="G111" s="83" t="s">
        <v>602</v>
      </c>
      <c r="H111" s="93">
        <v>82.5</v>
      </c>
      <c r="I111" s="93">
        <v>50</v>
      </c>
      <c r="J111" s="93">
        <v>0</v>
      </c>
      <c r="K111" s="93">
        <v>0</v>
      </c>
      <c r="L111" s="94">
        <v>37.075000000000003</v>
      </c>
      <c r="M111" s="84">
        <v>1527</v>
      </c>
      <c r="N111" s="91"/>
    </row>
    <row r="112" spans="1:14" s="92" customFormat="1" ht="18" customHeight="1" x14ac:dyDescent="0.2">
      <c r="A112" s="91"/>
      <c r="B112" s="81" t="s">
        <v>554</v>
      </c>
      <c r="C112" s="82"/>
      <c r="D112" s="82" t="s">
        <v>502</v>
      </c>
      <c r="E112" s="83" t="s">
        <v>555</v>
      </c>
      <c r="F112" s="83" t="s">
        <v>743</v>
      </c>
      <c r="G112" s="83" t="s">
        <v>602</v>
      </c>
      <c r="H112" s="93">
        <v>80</v>
      </c>
      <c r="I112" s="93">
        <v>0</v>
      </c>
      <c r="J112" s="93">
        <v>0</v>
      </c>
      <c r="K112" s="93">
        <v>0</v>
      </c>
      <c r="L112" s="94">
        <v>24.8</v>
      </c>
      <c r="M112" s="84">
        <v>1022</v>
      </c>
      <c r="N112" s="91"/>
    </row>
    <row r="113" spans="1:14" s="92" customFormat="1" ht="18" customHeight="1" x14ac:dyDescent="0.2">
      <c r="A113" s="91"/>
      <c r="B113" s="81" t="s">
        <v>439</v>
      </c>
      <c r="C113" s="82"/>
      <c r="D113" s="82" t="s">
        <v>502</v>
      </c>
      <c r="E113" s="83" t="s">
        <v>440</v>
      </c>
      <c r="F113" s="83" t="s">
        <v>743</v>
      </c>
      <c r="G113" s="83" t="s">
        <v>602</v>
      </c>
      <c r="H113" s="93">
        <v>67</v>
      </c>
      <c r="I113" s="93">
        <v>21.2</v>
      </c>
      <c r="J113" s="93">
        <v>0</v>
      </c>
      <c r="K113" s="93">
        <v>0</v>
      </c>
      <c r="L113" s="94">
        <v>28.210599999999999</v>
      </c>
      <c r="M113" s="84">
        <v>1162</v>
      </c>
      <c r="N113" s="91"/>
    </row>
    <row r="114" spans="1:14" s="92" customFormat="1" ht="18" customHeight="1" x14ac:dyDescent="0.2">
      <c r="A114" s="91"/>
      <c r="B114" s="81" t="s">
        <v>744</v>
      </c>
      <c r="C114" s="82"/>
      <c r="D114" s="82" t="s">
        <v>502</v>
      </c>
      <c r="E114" s="83" t="s">
        <v>745</v>
      </c>
      <c r="F114" s="83" t="s">
        <v>746</v>
      </c>
      <c r="G114" s="83" t="s">
        <v>602</v>
      </c>
      <c r="H114" s="93">
        <v>26.6</v>
      </c>
      <c r="I114" s="93">
        <v>0</v>
      </c>
      <c r="J114" s="93">
        <v>0</v>
      </c>
      <c r="K114" s="93">
        <v>0</v>
      </c>
      <c r="L114" s="94">
        <v>8.2460000000000004</v>
      </c>
      <c r="M114" s="84">
        <v>340</v>
      </c>
      <c r="N114" s="91"/>
    </row>
    <row r="115" spans="1:14" s="92" customFormat="1" ht="18" customHeight="1" x14ac:dyDescent="0.2">
      <c r="A115" s="91"/>
      <c r="B115" s="81" t="s">
        <v>391</v>
      </c>
      <c r="C115" s="82"/>
      <c r="D115" s="82" t="s">
        <v>502</v>
      </c>
      <c r="E115" s="83" t="s">
        <v>392</v>
      </c>
      <c r="F115" s="83" t="s">
        <v>747</v>
      </c>
      <c r="G115" s="83" t="s">
        <v>602</v>
      </c>
      <c r="H115" s="93">
        <v>69.5</v>
      </c>
      <c r="I115" s="93">
        <v>0</v>
      </c>
      <c r="J115" s="93">
        <v>0</v>
      </c>
      <c r="K115" s="93">
        <v>0</v>
      </c>
      <c r="L115" s="94">
        <v>21.544999999999998</v>
      </c>
      <c r="M115" s="84">
        <v>888</v>
      </c>
      <c r="N115" s="91"/>
    </row>
    <row r="116" spans="1:14" s="92" customFormat="1" ht="18" customHeight="1" x14ac:dyDescent="0.2">
      <c r="A116" s="91"/>
      <c r="B116" s="81" t="s">
        <v>1047</v>
      </c>
      <c r="C116" s="82"/>
      <c r="D116" s="82" t="s">
        <v>502</v>
      </c>
      <c r="E116" s="83" t="s">
        <v>1048</v>
      </c>
      <c r="F116" s="83" t="s">
        <v>726</v>
      </c>
      <c r="G116" s="83" t="s">
        <v>602</v>
      </c>
      <c r="H116" s="93">
        <v>23.2</v>
      </c>
      <c r="I116" s="93">
        <v>0</v>
      </c>
      <c r="J116" s="93">
        <v>0</v>
      </c>
      <c r="K116" s="93">
        <v>0</v>
      </c>
      <c r="L116" s="94">
        <v>7.9112</v>
      </c>
      <c r="M116" s="84">
        <v>326</v>
      </c>
      <c r="N116" s="91"/>
    </row>
    <row r="117" spans="1:14" s="92" customFormat="1" ht="18" customHeight="1" x14ac:dyDescent="0.2">
      <c r="A117" s="91"/>
      <c r="B117" s="81" t="s">
        <v>395</v>
      </c>
      <c r="C117" s="82"/>
      <c r="D117" s="82" t="s">
        <v>502</v>
      </c>
      <c r="E117" s="83" t="s">
        <v>396</v>
      </c>
      <c r="F117" s="83" t="s">
        <v>701</v>
      </c>
      <c r="G117" s="83" t="s">
        <v>602</v>
      </c>
      <c r="H117" s="93">
        <v>87.5</v>
      </c>
      <c r="I117" s="93">
        <v>90</v>
      </c>
      <c r="J117" s="93">
        <v>0</v>
      </c>
      <c r="K117" s="93">
        <v>0</v>
      </c>
      <c r="L117" s="94">
        <v>52.607500000000002</v>
      </c>
      <c r="M117" s="84">
        <v>2167</v>
      </c>
      <c r="N117" s="91"/>
    </row>
    <row r="118" spans="1:14" s="92" customFormat="1" ht="18" customHeight="1" x14ac:dyDescent="0.2">
      <c r="A118" s="91"/>
      <c r="B118" s="81" t="s">
        <v>473</v>
      </c>
      <c r="C118" s="82"/>
      <c r="D118" s="82" t="s">
        <v>502</v>
      </c>
      <c r="E118" s="83" t="s">
        <v>474</v>
      </c>
      <c r="F118" s="83" t="s">
        <v>1147</v>
      </c>
      <c r="G118" s="83" t="s">
        <v>602</v>
      </c>
      <c r="H118" s="93">
        <v>61</v>
      </c>
      <c r="I118" s="93">
        <v>80</v>
      </c>
      <c r="J118" s="93">
        <v>0</v>
      </c>
      <c r="K118" s="93">
        <v>0</v>
      </c>
      <c r="L118" s="94">
        <v>41.041000000000004</v>
      </c>
      <c r="M118" s="84">
        <v>1691</v>
      </c>
      <c r="N118" s="91"/>
    </row>
    <row r="119" spans="1:14" s="92" customFormat="1" ht="18" customHeight="1" x14ac:dyDescent="0.2">
      <c r="A119" s="91"/>
      <c r="B119" s="81" t="s">
        <v>914</v>
      </c>
      <c r="C119" s="82"/>
      <c r="D119" s="82" t="s">
        <v>502</v>
      </c>
      <c r="E119" s="83" t="s">
        <v>915</v>
      </c>
      <c r="F119" s="83" t="s">
        <v>980</v>
      </c>
      <c r="G119" s="83" t="s">
        <v>602</v>
      </c>
      <c r="H119" s="93">
        <v>10.4</v>
      </c>
      <c r="I119" s="93">
        <v>50</v>
      </c>
      <c r="J119" s="93">
        <v>0</v>
      </c>
      <c r="K119" s="93">
        <v>0</v>
      </c>
      <c r="L119" s="94">
        <v>16.196400000000001</v>
      </c>
      <c r="M119" s="84">
        <v>667</v>
      </c>
      <c r="N119" s="91"/>
    </row>
    <row r="120" spans="1:14" s="92" customFormat="1" ht="18" customHeight="1" x14ac:dyDescent="0.2">
      <c r="A120" s="91"/>
      <c r="B120" s="81" t="s">
        <v>384</v>
      </c>
      <c r="C120" s="82"/>
      <c r="D120" s="82" t="s">
        <v>502</v>
      </c>
      <c r="E120" s="83" t="s">
        <v>385</v>
      </c>
      <c r="F120" s="83" t="s">
        <v>698</v>
      </c>
      <c r="G120" s="83" t="s">
        <v>602</v>
      </c>
      <c r="H120" s="93">
        <v>74.5</v>
      </c>
      <c r="I120" s="93">
        <v>90</v>
      </c>
      <c r="J120" s="93">
        <v>0</v>
      </c>
      <c r="K120" s="93">
        <v>0</v>
      </c>
      <c r="L120" s="94">
        <v>48.174500000000002</v>
      </c>
      <c r="M120" s="84">
        <v>1985</v>
      </c>
      <c r="N120" s="91"/>
    </row>
    <row r="121" spans="1:14" s="92" customFormat="1" ht="18" customHeight="1" x14ac:dyDescent="0.2">
      <c r="A121" s="91"/>
      <c r="B121" s="81" t="s">
        <v>916</v>
      </c>
      <c r="C121" s="82"/>
      <c r="D121" s="82" t="s">
        <v>502</v>
      </c>
      <c r="E121" s="83" t="s">
        <v>917</v>
      </c>
      <c r="F121" s="83" t="s">
        <v>734</v>
      </c>
      <c r="G121" s="83" t="s">
        <v>602</v>
      </c>
      <c r="H121" s="93">
        <v>73.5</v>
      </c>
      <c r="I121" s="93">
        <v>70</v>
      </c>
      <c r="J121" s="93">
        <v>0</v>
      </c>
      <c r="K121" s="93">
        <v>0</v>
      </c>
      <c r="L121" s="94">
        <v>42.773500000000006</v>
      </c>
      <c r="M121" s="84">
        <v>1762</v>
      </c>
      <c r="N121" s="91"/>
    </row>
    <row r="122" spans="1:14" s="92" customFormat="1" ht="18" customHeight="1" x14ac:dyDescent="0.2">
      <c r="A122" s="91"/>
      <c r="B122" s="81" t="s">
        <v>481</v>
      </c>
      <c r="C122" s="82"/>
      <c r="D122" s="82" t="s">
        <v>502</v>
      </c>
      <c r="E122" s="83" t="s">
        <v>630</v>
      </c>
      <c r="F122" s="83" t="s">
        <v>748</v>
      </c>
      <c r="G122" s="83" t="s">
        <v>602</v>
      </c>
      <c r="H122" s="93">
        <v>48.3</v>
      </c>
      <c r="I122" s="93">
        <v>35</v>
      </c>
      <c r="J122" s="93">
        <v>0</v>
      </c>
      <c r="K122" s="93">
        <v>0</v>
      </c>
      <c r="L122" s="94">
        <v>25.325299999999999</v>
      </c>
      <c r="M122" s="84">
        <v>1043</v>
      </c>
      <c r="N122" s="91"/>
    </row>
    <row r="123" spans="1:14" s="92" customFormat="1" ht="18" customHeight="1" x14ac:dyDescent="0.2">
      <c r="A123" s="91"/>
      <c r="B123" s="81" t="s">
        <v>426</v>
      </c>
      <c r="C123" s="82"/>
      <c r="D123" s="82" t="s">
        <v>502</v>
      </c>
      <c r="E123" s="83" t="s">
        <v>556</v>
      </c>
      <c r="F123" s="83" t="s">
        <v>727</v>
      </c>
      <c r="G123" s="83" t="s">
        <v>602</v>
      </c>
      <c r="H123" s="93">
        <v>97.5</v>
      </c>
      <c r="I123" s="93">
        <v>90</v>
      </c>
      <c r="J123" s="93">
        <v>0</v>
      </c>
      <c r="K123" s="93">
        <v>0</v>
      </c>
      <c r="L123" s="94">
        <v>56.017499999999998</v>
      </c>
      <c r="M123" s="84">
        <v>2308</v>
      </c>
      <c r="N123" s="91"/>
    </row>
    <row r="124" spans="1:14" s="92" customFormat="1" ht="18" customHeight="1" x14ac:dyDescent="0.2">
      <c r="A124" s="91"/>
      <c r="B124" s="81" t="s">
        <v>424</v>
      </c>
      <c r="C124" s="82"/>
      <c r="D124" s="82" t="s">
        <v>502</v>
      </c>
      <c r="E124" s="83" t="s">
        <v>425</v>
      </c>
      <c r="F124" s="83" t="s">
        <v>727</v>
      </c>
      <c r="G124" s="83" t="s">
        <v>602</v>
      </c>
      <c r="H124" s="93">
        <v>90</v>
      </c>
      <c r="I124" s="93">
        <v>80</v>
      </c>
      <c r="J124" s="93">
        <v>0</v>
      </c>
      <c r="K124" s="93">
        <v>0</v>
      </c>
      <c r="L124" s="94">
        <v>50.93</v>
      </c>
      <c r="M124" s="84">
        <v>2098</v>
      </c>
      <c r="N124" s="91"/>
    </row>
    <row r="125" spans="1:14" s="92" customFormat="1" ht="18" customHeight="1" x14ac:dyDescent="0.2">
      <c r="A125" s="91"/>
      <c r="B125" s="81" t="s">
        <v>459</v>
      </c>
      <c r="C125" s="82"/>
      <c r="D125" s="82" t="s">
        <v>502</v>
      </c>
      <c r="E125" s="83" t="s">
        <v>460</v>
      </c>
      <c r="F125" s="83" t="s">
        <v>749</v>
      </c>
      <c r="G125" s="83" t="s">
        <v>602</v>
      </c>
      <c r="H125" s="93">
        <v>86.5</v>
      </c>
      <c r="I125" s="93">
        <v>70</v>
      </c>
      <c r="J125" s="93">
        <v>0</v>
      </c>
      <c r="K125" s="93">
        <v>0</v>
      </c>
      <c r="L125" s="94">
        <v>47.206500000000005</v>
      </c>
      <c r="M125" s="84">
        <v>1945</v>
      </c>
      <c r="N125" s="91"/>
    </row>
    <row r="126" spans="1:14" s="92" customFormat="1" ht="18" customHeight="1" x14ac:dyDescent="0.2">
      <c r="A126" s="91"/>
      <c r="B126" s="81" t="s">
        <v>434</v>
      </c>
      <c r="C126" s="82"/>
      <c r="D126" s="82" t="s">
        <v>502</v>
      </c>
      <c r="E126" s="83" t="s">
        <v>631</v>
      </c>
      <c r="F126" s="83" t="s">
        <v>726</v>
      </c>
      <c r="G126" s="83" t="s">
        <v>602</v>
      </c>
      <c r="H126" s="93">
        <v>82.5</v>
      </c>
      <c r="I126" s="93">
        <v>90</v>
      </c>
      <c r="J126" s="93">
        <v>0</v>
      </c>
      <c r="K126" s="93">
        <v>0</v>
      </c>
      <c r="L126" s="94">
        <v>50.902499999999996</v>
      </c>
      <c r="M126" s="84">
        <v>2097</v>
      </c>
      <c r="N126" s="91"/>
    </row>
    <row r="127" spans="1:14" s="92" customFormat="1" ht="18" customHeight="1" x14ac:dyDescent="0.2">
      <c r="A127" s="91"/>
      <c r="B127" s="81" t="s">
        <v>510</v>
      </c>
      <c r="C127" s="82"/>
      <c r="D127" s="82" t="s">
        <v>502</v>
      </c>
      <c r="E127" s="83" t="s">
        <v>511</v>
      </c>
      <c r="F127" s="83" t="s">
        <v>726</v>
      </c>
      <c r="G127" s="83" t="s">
        <v>602</v>
      </c>
      <c r="H127" s="93">
        <v>58.5</v>
      </c>
      <c r="I127" s="93">
        <v>60</v>
      </c>
      <c r="J127" s="93">
        <v>0</v>
      </c>
      <c r="K127" s="93">
        <v>0</v>
      </c>
      <c r="L127" s="94">
        <v>35.128500000000003</v>
      </c>
      <c r="M127" s="84">
        <v>1447</v>
      </c>
      <c r="N127" s="91"/>
    </row>
    <row r="128" spans="1:14" s="92" customFormat="1" ht="18" customHeight="1" x14ac:dyDescent="0.2">
      <c r="A128" s="91"/>
      <c r="B128" s="81" t="s">
        <v>750</v>
      </c>
      <c r="C128" s="82"/>
      <c r="D128" s="82" t="s">
        <v>502</v>
      </c>
      <c r="E128" s="83" t="s">
        <v>751</v>
      </c>
      <c r="F128" s="83" t="s">
        <v>717</v>
      </c>
      <c r="G128" s="83" t="s">
        <v>602</v>
      </c>
      <c r="H128" s="93">
        <v>0</v>
      </c>
      <c r="I128" s="93">
        <v>70</v>
      </c>
      <c r="J128" s="93">
        <v>0</v>
      </c>
      <c r="K128" s="93">
        <v>0</v>
      </c>
      <c r="L128" s="94">
        <v>17.71</v>
      </c>
      <c r="M128" s="84">
        <v>730</v>
      </c>
      <c r="N128" s="91"/>
    </row>
    <row r="129" spans="1:14" s="92" customFormat="1" ht="18" customHeight="1" x14ac:dyDescent="0.2">
      <c r="A129" s="91"/>
      <c r="B129" s="81" t="s">
        <v>512</v>
      </c>
      <c r="C129" s="82"/>
      <c r="D129" s="82" t="s">
        <v>502</v>
      </c>
      <c r="E129" s="83" t="s">
        <v>513</v>
      </c>
      <c r="F129" s="83" t="s">
        <v>717</v>
      </c>
      <c r="G129" s="83" t="s">
        <v>602</v>
      </c>
      <c r="H129" s="93">
        <v>99</v>
      </c>
      <c r="I129" s="93">
        <v>90</v>
      </c>
      <c r="J129" s="93">
        <v>0</v>
      </c>
      <c r="K129" s="93">
        <v>0</v>
      </c>
      <c r="L129" s="94">
        <v>56.529000000000003</v>
      </c>
      <c r="M129" s="84">
        <v>2329</v>
      </c>
      <c r="N129" s="91"/>
    </row>
    <row r="130" spans="1:14" s="92" customFormat="1" ht="18" customHeight="1" x14ac:dyDescent="0.2">
      <c r="A130" s="91"/>
      <c r="B130" s="81" t="s">
        <v>455</v>
      </c>
      <c r="C130" s="82"/>
      <c r="D130" s="82" t="s">
        <v>502</v>
      </c>
      <c r="E130" s="83" t="s">
        <v>456</v>
      </c>
      <c r="F130" s="83" t="s">
        <v>717</v>
      </c>
      <c r="G130" s="83" t="s">
        <v>602</v>
      </c>
      <c r="H130" s="93">
        <v>83</v>
      </c>
      <c r="I130" s="93">
        <v>37</v>
      </c>
      <c r="J130" s="93">
        <v>0</v>
      </c>
      <c r="K130" s="93">
        <v>0</v>
      </c>
      <c r="L130" s="94">
        <v>37.664000000000001</v>
      </c>
      <c r="M130" s="84">
        <v>1552</v>
      </c>
      <c r="N130" s="91"/>
    </row>
    <row r="131" spans="1:14" s="92" customFormat="1" ht="18" customHeight="1" x14ac:dyDescent="0.2">
      <c r="A131" s="91"/>
      <c r="B131" s="81" t="s">
        <v>752</v>
      </c>
      <c r="C131" s="82"/>
      <c r="D131" s="82" t="s">
        <v>502</v>
      </c>
      <c r="E131" s="83" t="s">
        <v>753</v>
      </c>
      <c r="F131" s="83" t="s">
        <v>717</v>
      </c>
      <c r="G131" s="83" t="s">
        <v>602</v>
      </c>
      <c r="H131" s="93">
        <v>82.5</v>
      </c>
      <c r="I131" s="93">
        <v>0</v>
      </c>
      <c r="J131" s="93">
        <v>0</v>
      </c>
      <c r="K131" s="93">
        <v>0</v>
      </c>
      <c r="L131" s="94">
        <v>28.1325</v>
      </c>
      <c r="M131" s="84">
        <v>1159</v>
      </c>
      <c r="N131" s="91"/>
    </row>
    <row r="132" spans="1:14" s="92" customFormat="1" ht="18" customHeight="1" x14ac:dyDescent="0.2">
      <c r="A132" s="91"/>
      <c r="B132" s="81" t="s">
        <v>472</v>
      </c>
      <c r="C132" s="82"/>
      <c r="D132" s="82" t="s">
        <v>502</v>
      </c>
      <c r="E132" s="83" t="s">
        <v>632</v>
      </c>
      <c r="F132" s="83" t="s">
        <v>1147</v>
      </c>
      <c r="G132" s="83" t="s">
        <v>602</v>
      </c>
      <c r="H132" s="93">
        <v>0</v>
      </c>
      <c r="I132" s="93">
        <v>80</v>
      </c>
      <c r="J132" s="93">
        <v>0</v>
      </c>
      <c r="K132" s="93">
        <v>0</v>
      </c>
      <c r="L132" s="94">
        <v>20.240000000000002</v>
      </c>
      <c r="M132" s="84">
        <v>834</v>
      </c>
      <c r="N132" s="91"/>
    </row>
    <row r="133" spans="1:14" s="92" customFormat="1" ht="18" customHeight="1" x14ac:dyDescent="0.2">
      <c r="A133" s="91"/>
      <c r="B133" s="81" t="s">
        <v>494</v>
      </c>
      <c r="C133" s="82"/>
      <c r="D133" s="82" t="s">
        <v>502</v>
      </c>
      <c r="E133" s="83" t="s">
        <v>495</v>
      </c>
      <c r="F133" s="83" t="s">
        <v>738</v>
      </c>
      <c r="G133" s="83" t="s">
        <v>602</v>
      </c>
      <c r="H133" s="93">
        <v>65.5</v>
      </c>
      <c r="I133" s="93">
        <v>40</v>
      </c>
      <c r="J133" s="93">
        <v>0</v>
      </c>
      <c r="K133" s="93">
        <v>0</v>
      </c>
      <c r="L133" s="94">
        <v>29.505000000000003</v>
      </c>
      <c r="M133" s="84">
        <v>1216</v>
      </c>
      <c r="N133" s="91"/>
    </row>
    <row r="134" spans="1:14" s="92" customFormat="1" ht="18" customHeight="1" x14ac:dyDescent="0.2">
      <c r="A134" s="91"/>
      <c r="B134" s="81" t="s">
        <v>633</v>
      </c>
      <c r="C134" s="82"/>
      <c r="D134" s="82" t="s">
        <v>502</v>
      </c>
      <c r="E134" s="83" t="s">
        <v>634</v>
      </c>
      <c r="F134" s="83" t="s">
        <v>754</v>
      </c>
      <c r="G134" s="83" t="s">
        <v>602</v>
      </c>
      <c r="H134" s="93">
        <v>60.5</v>
      </c>
      <c r="I134" s="93">
        <v>90</v>
      </c>
      <c r="J134" s="93">
        <v>0</v>
      </c>
      <c r="K134" s="93">
        <v>0</v>
      </c>
      <c r="L134" s="94">
        <v>43.400500000000001</v>
      </c>
      <c r="M134" s="84">
        <v>1788</v>
      </c>
      <c r="N134" s="91"/>
    </row>
    <row r="135" spans="1:14" s="92" customFormat="1" ht="18" customHeight="1" x14ac:dyDescent="0.2">
      <c r="A135" s="91"/>
      <c r="B135" s="81" t="s">
        <v>557</v>
      </c>
      <c r="C135" s="82"/>
      <c r="D135" s="82" t="s">
        <v>502</v>
      </c>
      <c r="E135" s="83" t="s">
        <v>635</v>
      </c>
      <c r="F135" s="83" t="s">
        <v>754</v>
      </c>
      <c r="G135" s="83" t="s">
        <v>602</v>
      </c>
      <c r="H135" s="93">
        <v>65.5</v>
      </c>
      <c r="I135" s="93">
        <v>50</v>
      </c>
      <c r="J135" s="93">
        <v>0</v>
      </c>
      <c r="K135" s="93">
        <v>0</v>
      </c>
      <c r="L135" s="94">
        <v>34.985500000000002</v>
      </c>
      <c r="M135" s="84">
        <v>1441</v>
      </c>
      <c r="N135" s="91"/>
    </row>
    <row r="136" spans="1:14" s="92" customFormat="1" ht="18" customHeight="1" x14ac:dyDescent="0.2">
      <c r="A136" s="91"/>
      <c r="B136" s="81" t="s">
        <v>479</v>
      </c>
      <c r="C136" s="82"/>
      <c r="D136" s="82" t="s">
        <v>502</v>
      </c>
      <c r="E136" s="83" t="s">
        <v>480</v>
      </c>
      <c r="F136" s="83" t="s">
        <v>748</v>
      </c>
      <c r="G136" s="83" t="s">
        <v>602</v>
      </c>
      <c r="H136" s="93">
        <v>87.5</v>
      </c>
      <c r="I136" s="93">
        <v>17.600000000000001</v>
      </c>
      <c r="J136" s="93">
        <v>0</v>
      </c>
      <c r="K136" s="93">
        <v>0</v>
      </c>
      <c r="L136" s="94">
        <v>34.290300000000002</v>
      </c>
      <c r="M136" s="84">
        <v>1413</v>
      </c>
      <c r="N136" s="91"/>
    </row>
    <row r="137" spans="1:14" s="92" customFormat="1" ht="18" customHeight="1" x14ac:dyDescent="0.2">
      <c r="A137" s="91"/>
      <c r="B137" s="81" t="s">
        <v>445</v>
      </c>
      <c r="C137" s="82"/>
      <c r="D137" s="82" t="s">
        <v>502</v>
      </c>
      <c r="E137" s="83" t="s">
        <v>446</v>
      </c>
      <c r="F137" s="83" t="s">
        <v>714</v>
      </c>
      <c r="G137" s="83" t="s">
        <v>602</v>
      </c>
      <c r="H137" s="93">
        <v>37.700000000000003</v>
      </c>
      <c r="I137" s="93">
        <v>0</v>
      </c>
      <c r="J137" s="93">
        <v>0</v>
      </c>
      <c r="K137" s="93">
        <v>0</v>
      </c>
      <c r="L137" s="94">
        <v>11.687000000000001</v>
      </c>
      <c r="M137" s="84">
        <v>481</v>
      </c>
      <c r="N137" s="91"/>
    </row>
    <row r="138" spans="1:14" s="92" customFormat="1" ht="18" customHeight="1" x14ac:dyDescent="0.2">
      <c r="A138" s="91"/>
      <c r="B138" s="81" t="s">
        <v>1049</v>
      </c>
      <c r="C138" s="82"/>
      <c r="D138" s="82" t="s">
        <v>502</v>
      </c>
      <c r="E138" s="83" t="s">
        <v>1050</v>
      </c>
      <c r="F138" s="83" t="s">
        <v>749</v>
      </c>
      <c r="G138" s="83" t="s">
        <v>602</v>
      </c>
      <c r="H138" s="93">
        <v>92.5</v>
      </c>
      <c r="I138" s="93">
        <v>50</v>
      </c>
      <c r="J138" s="93">
        <v>0</v>
      </c>
      <c r="K138" s="93">
        <v>0</v>
      </c>
      <c r="L138" s="94">
        <v>44.192499999999995</v>
      </c>
      <c r="M138" s="84">
        <v>1821</v>
      </c>
      <c r="N138" s="91"/>
    </row>
    <row r="139" spans="1:14" s="92" customFormat="1" ht="18" customHeight="1" x14ac:dyDescent="0.2">
      <c r="A139" s="91"/>
      <c r="B139" s="81" t="s">
        <v>477</v>
      </c>
      <c r="C139" s="82"/>
      <c r="D139" s="82" t="s">
        <v>502</v>
      </c>
      <c r="E139" s="83" t="s">
        <v>478</v>
      </c>
      <c r="F139" s="83" t="s">
        <v>730</v>
      </c>
      <c r="G139" s="83" t="s">
        <v>602</v>
      </c>
      <c r="H139" s="93">
        <v>75</v>
      </c>
      <c r="I139" s="93">
        <v>50</v>
      </c>
      <c r="J139" s="93">
        <v>0</v>
      </c>
      <c r="K139" s="93">
        <v>0</v>
      </c>
      <c r="L139" s="94">
        <v>38.225000000000001</v>
      </c>
      <c r="M139" s="84">
        <v>1575</v>
      </c>
      <c r="N139" s="91"/>
    </row>
    <row r="140" spans="1:14" s="92" customFormat="1" ht="18" customHeight="1" x14ac:dyDescent="0.2">
      <c r="A140" s="91"/>
      <c r="B140" s="81" t="s">
        <v>427</v>
      </c>
      <c r="C140" s="82"/>
      <c r="D140" s="82" t="s">
        <v>502</v>
      </c>
      <c r="E140" s="83" t="s">
        <v>636</v>
      </c>
      <c r="F140" s="83" t="s">
        <v>727</v>
      </c>
      <c r="G140" s="83" t="s">
        <v>602</v>
      </c>
      <c r="H140" s="93">
        <v>82.5</v>
      </c>
      <c r="I140" s="93">
        <v>60</v>
      </c>
      <c r="J140" s="93">
        <v>0</v>
      </c>
      <c r="K140" s="93">
        <v>0</v>
      </c>
      <c r="L140" s="94">
        <v>43.3125</v>
      </c>
      <c r="M140" s="84">
        <v>1784</v>
      </c>
      <c r="N140" s="91"/>
    </row>
    <row r="141" spans="1:14" s="92" customFormat="1" ht="18" customHeight="1" x14ac:dyDescent="0.2">
      <c r="A141" s="91"/>
      <c r="B141" s="81" t="s">
        <v>405</v>
      </c>
      <c r="C141" s="82"/>
      <c r="D141" s="82" t="s">
        <v>502</v>
      </c>
      <c r="E141" s="83" t="s">
        <v>918</v>
      </c>
      <c r="F141" s="83" t="s">
        <v>739</v>
      </c>
      <c r="G141" s="83" t="s">
        <v>602</v>
      </c>
      <c r="H141" s="93">
        <v>67.5</v>
      </c>
      <c r="I141" s="93">
        <v>100</v>
      </c>
      <c r="J141" s="93">
        <v>0</v>
      </c>
      <c r="K141" s="93">
        <v>0</v>
      </c>
      <c r="L141" s="94">
        <v>48.317499999999995</v>
      </c>
      <c r="M141" s="84">
        <v>1991</v>
      </c>
      <c r="N141" s="91"/>
    </row>
    <row r="142" spans="1:14" s="92" customFormat="1" ht="18" customHeight="1" x14ac:dyDescent="0.2">
      <c r="A142" s="91"/>
      <c r="B142" s="81" t="s">
        <v>755</v>
      </c>
      <c r="C142" s="82"/>
      <c r="D142" s="82" t="s">
        <v>502</v>
      </c>
      <c r="E142" s="83" t="s">
        <v>756</v>
      </c>
      <c r="F142" s="83" t="s">
        <v>717</v>
      </c>
      <c r="G142" s="83" t="s">
        <v>602</v>
      </c>
      <c r="H142" s="93">
        <v>55.8</v>
      </c>
      <c r="I142" s="93">
        <v>0</v>
      </c>
      <c r="J142" s="93">
        <v>0</v>
      </c>
      <c r="K142" s="93">
        <v>0</v>
      </c>
      <c r="L142" s="94">
        <v>17.297999999999998</v>
      </c>
      <c r="M142" s="84">
        <v>713</v>
      </c>
      <c r="N142" s="91"/>
    </row>
    <row r="143" spans="1:14" s="92" customFormat="1" ht="18" customHeight="1" x14ac:dyDescent="0.2">
      <c r="A143" s="91"/>
      <c r="B143" s="81" t="s">
        <v>397</v>
      </c>
      <c r="C143" s="82"/>
      <c r="D143" s="82" t="s">
        <v>502</v>
      </c>
      <c r="E143" s="83" t="s">
        <v>398</v>
      </c>
      <c r="F143" s="83" t="s">
        <v>757</v>
      </c>
      <c r="G143" s="83" t="s">
        <v>602</v>
      </c>
      <c r="H143" s="93">
        <v>26.1</v>
      </c>
      <c r="I143" s="93">
        <v>11</v>
      </c>
      <c r="J143" s="93">
        <v>0</v>
      </c>
      <c r="K143" s="93">
        <v>0</v>
      </c>
      <c r="L143" s="94">
        <v>11.683100000000003</v>
      </c>
      <c r="M143" s="84">
        <v>481</v>
      </c>
      <c r="N143" s="91"/>
    </row>
    <row r="144" spans="1:14" s="92" customFormat="1" ht="18" customHeight="1" x14ac:dyDescent="0.2">
      <c r="A144" s="91"/>
      <c r="B144" s="81" t="s">
        <v>443</v>
      </c>
      <c r="C144" s="82"/>
      <c r="D144" s="82" t="s">
        <v>502</v>
      </c>
      <c r="E144" s="83" t="s">
        <v>444</v>
      </c>
      <c r="F144" s="83" t="s">
        <v>743</v>
      </c>
      <c r="G144" s="83" t="s">
        <v>602</v>
      </c>
      <c r="H144" s="93">
        <v>89.5</v>
      </c>
      <c r="I144" s="93">
        <v>90</v>
      </c>
      <c r="J144" s="93">
        <v>0</v>
      </c>
      <c r="K144" s="93">
        <v>0</v>
      </c>
      <c r="L144" s="94">
        <v>53.289500000000004</v>
      </c>
      <c r="M144" s="84">
        <v>2195</v>
      </c>
      <c r="N144" s="91"/>
    </row>
    <row r="145" spans="1:14" s="92" customFormat="1" ht="18" customHeight="1" x14ac:dyDescent="0.2">
      <c r="A145" s="91"/>
      <c r="B145" s="81" t="s">
        <v>465</v>
      </c>
      <c r="C145" s="82"/>
      <c r="D145" s="82" t="s">
        <v>502</v>
      </c>
      <c r="E145" s="83" t="s">
        <v>466</v>
      </c>
      <c r="F145" s="83" t="s">
        <v>721</v>
      </c>
      <c r="G145" s="83" t="s">
        <v>602</v>
      </c>
      <c r="H145" s="93">
        <v>52.2</v>
      </c>
      <c r="I145" s="93">
        <v>24.5</v>
      </c>
      <c r="J145" s="93">
        <v>0</v>
      </c>
      <c r="K145" s="93">
        <v>0</v>
      </c>
      <c r="L145" s="94">
        <v>23.998700000000003</v>
      </c>
      <c r="M145" s="84">
        <v>989</v>
      </c>
      <c r="N145" s="91"/>
    </row>
    <row r="146" spans="1:14" s="92" customFormat="1" ht="18" customHeight="1" x14ac:dyDescent="0.2">
      <c r="A146" s="91"/>
      <c r="B146" s="81" t="s">
        <v>637</v>
      </c>
      <c r="C146" s="82"/>
      <c r="D146" s="82" t="s">
        <v>502</v>
      </c>
      <c r="E146" s="83" t="s">
        <v>638</v>
      </c>
      <c r="F146" s="83" t="s">
        <v>731</v>
      </c>
      <c r="G146" s="83" t="s">
        <v>602</v>
      </c>
      <c r="H146" s="93">
        <v>49.5</v>
      </c>
      <c r="I146" s="93">
        <v>50</v>
      </c>
      <c r="J146" s="93">
        <v>0</v>
      </c>
      <c r="K146" s="93">
        <v>0</v>
      </c>
      <c r="L146" s="94">
        <v>29.529499999999999</v>
      </c>
      <c r="M146" s="84">
        <v>1217</v>
      </c>
      <c r="N146" s="91"/>
    </row>
    <row r="147" spans="1:14" s="92" customFormat="1" ht="18" customHeight="1" x14ac:dyDescent="0.2">
      <c r="A147" s="91"/>
      <c r="B147" s="81" t="s">
        <v>639</v>
      </c>
      <c r="C147" s="82"/>
      <c r="D147" s="82" t="s">
        <v>502</v>
      </c>
      <c r="E147" s="83" t="s">
        <v>640</v>
      </c>
      <c r="F147" s="83" t="s">
        <v>727</v>
      </c>
      <c r="G147" s="83" t="s">
        <v>602</v>
      </c>
      <c r="H147" s="93">
        <v>82.5</v>
      </c>
      <c r="I147" s="93">
        <v>70</v>
      </c>
      <c r="J147" s="93">
        <v>0</v>
      </c>
      <c r="K147" s="93">
        <v>0</v>
      </c>
      <c r="L147" s="94">
        <v>45.842499999999994</v>
      </c>
      <c r="M147" s="84">
        <v>1889</v>
      </c>
      <c r="N147" s="91"/>
    </row>
    <row r="148" spans="1:14" s="92" customFormat="1" ht="18" customHeight="1" x14ac:dyDescent="0.2">
      <c r="A148" s="91"/>
      <c r="B148" s="81" t="s">
        <v>406</v>
      </c>
      <c r="C148" s="82"/>
      <c r="D148" s="82" t="s">
        <v>502</v>
      </c>
      <c r="E148" s="83" t="s">
        <v>1148</v>
      </c>
      <c r="F148" s="83" t="s">
        <v>758</v>
      </c>
      <c r="G148" s="83" t="s">
        <v>602</v>
      </c>
      <c r="H148" s="93">
        <v>82.5</v>
      </c>
      <c r="I148" s="93">
        <v>41.4</v>
      </c>
      <c r="J148" s="93">
        <v>0</v>
      </c>
      <c r="K148" s="93">
        <v>0</v>
      </c>
      <c r="L148" s="94">
        <v>35.097000000000001</v>
      </c>
      <c r="M148" s="84">
        <v>1446</v>
      </c>
      <c r="N148" s="91"/>
    </row>
    <row r="149" spans="1:14" s="92" customFormat="1" ht="18" customHeight="1" x14ac:dyDescent="0.2">
      <c r="A149" s="91"/>
      <c r="B149" s="81" t="s">
        <v>388</v>
      </c>
      <c r="C149" s="82"/>
      <c r="D149" s="82" t="s">
        <v>502</v>
      </c>
      <c r="E149" s="83" t="s">
        <v>641</v>
      </c>
      <c r="F149" s="83" t="s">
        <v>759</v>
      </c>
      <c r="G149" s="83" t="s">
        <v>602</v>
      </c>
      <c r="H149" s="93">
        <v>64.5</v>
      </c>
      <c r="I149" s="93">
        <v>0</v>
      </c>
      <c r="J149" s="93">
        <v>0</v>
      </c>
      <c r="K149" s="93">
        <v>0</v>
      </c>
      <c r="L149" s="94">
        <v>19.995000000000001</v>
      </c>
      <c r="M149" s="84">
        <v>824</v>
      </c>
      <c r="N149" s="91"/>
    </row>
    <row r="150" spans="1:14" s="92" customFormat="1" ht="18" customHeight="1" x14ac:dyDescent="0.2">
      <c r="A150" s="91"/>
      <c r="B150" s="81" t="s">
        <v>422</v>
      </c>
      <c r="C150" s="82"/>
      <c r="D150" s="82" t="s">
        <v>502</v>
      </c>
      <c r="E150" s="83" t="s">
        <v>423</v>
      </c>
      <c r="F150" s="83" t="s">
        <v>727</v>
      </c>
      <c r="G150" s="83" t="s">
        <v>602</v>
      </c>
      <c r="H150" s="93">
        <v>11</v>
      </c>
      <c r="I150" s="93">
        <v>60</v>
      </c>
      <c r="J150" s="93">
        <v>0</v>
      </c>
      <c r="K150" s="93">
        <v>0</v>
      </c>
      <c r="L150" s="94">
        <v>18.931000000000001</v>
      </c>
      <c r="M150" s="84">
        <v>780</v>
      </c>
      <c r="N150" s="91"/>
    </row>
    <row r="151" spans="1:14" s="92" customFormat="1" ht="18" customHeight="1" x14ac:dyDescent="0.2">
      <c r="A151" s="91"/>
      <c r="B151" s="81" t="s">
        <v>449</v>
      </c>
      <c r="C151" s="82"/>
      <c r="D151" s="82" t="s">
        <v>502</v>
      </c>
      <c r="E151" s="83" t="s">
        <v>450</v>
      </c>
      <c r="F151" s="83" t="s">
        <v>717</v>
      </c>
      <c r="G151" s="83" t="s">
        <v>602</v>
      </c>
      <c r="H151" s="93">
        <v>71.5</v>
      </c>
      <c r="I151" s="93">
        <v>38</v>
      </c>
      <c r="J151" s="93">
        <v>0</v>
      </c>
      <c r="K151" s="93">
        <v>0</v>
      </c>
      <c r="L151" s="94">
        <v>33.9955</v>
      </c>
      <c r="M151" s="84">
        <v>1401</v>
      </c>
      <c r="N151" s="91"/>
    </row>
    <row r="152" spans="1:14" s="92" customFormat="1" ht="18" customHeight="1" x14ac:dyDescent="0.2">
      <c r="A152" s="91"/>
      <c r="B152" s="81" t="s">
        <v>558</v>
      </c>
      <c r="C152" s="82"/>
      <c r="D152" s="82" t="s">
        <v>502</v>
      </c>
      <c r="E152" s="83" t="s">
        <v>760</v>
      </c>
      <c r="F152" s="83" t="s">
        <v>746</v>
      </c>
      <c r="G152" s="83" t="s">
        <v>602</v>
      </c>
      <c r="H152" s="93">
        <v>60.5</v>
      </c>
      <c r="I152" s="93">
        <v>90</v>
      </c>
      <c r="J152" s="93">
        <v>0</v>
      </c>
      <c r="K152" s="93">
        <v>0</v>
      </c>
      <c r="L152" s="94">
        <v>43.400500000000001</v>
      </c>
      <c r="M152" s="84">
        <v>1788</v>
      </c>
      <c r="N152" s="91"/>
    </row>
    <row r="153" spans="1:14" s="92" customFormat="1" ht="18" customHeight="1" x14ac:dyDescent="0.2">
      <c r="A153" s="91"/>
      <c r="B153" s="81" t="s">
        <v>514</v>
      </c>
      <c r="C153" s="82"/>
      <c r="D153" s="82" t="s">
        <v>502</v>
      </c>
      <c r="E153" s="83" t="s">
        <v>515</v>
      </c>
      <c r="F153" s="83" t="s">
        <v>758</v>
      </c>
      <c r="G153" s="83" t="s">
        <v>602</v>
      </c>
      <c r="H153" s="93">
        <v>0</v>
      </c>
      <c r="I153" s="93">
        <v>40</v>
      </c>
      <c r="J153" s="93">
        <v>0</v>
      </c>
      <c r="K153" s="93">
        <v>0</v>
      </c>
      <c r="L153" s="94">
        <v>10.120000000000001</v>
      </c>
      <c r="M153" s="84">
        <v>417</v>
      </c>
      <c r="N153" s="91"/>
    </row>
    <row r="154" spans="1:14" s="92" customFormat="1" ht="18" customHeight="1" x14ac:dyDescent="0.2">
      <c r="A154" s="91"/>
      <c r="B154" s="81" t="s">
        <v>761</v>
      </c>
      <c r="C154" s="82"/>
      <c r="D154" s="82" t="s">
        <v>502</v>
      </c>
      <c r="E154" s="83" t="s">
        <v>762</v>
      </c>
      <c r="F154" s="83" t="s">
        <v>727</v>
      </c>
      <c r="G154" s="83" t="s">
        <v>602</v>
      </c>
      <c r="H154" s="93">
        <v>37.700000000000003</v>
      </c>
      <c r="I154" s="93">
        <v>50</v>
      </c>
      <c r="J154" s="93">
        <v>0</v>
      </c>
      <c r="K154" s="93">
        <v>0</v>
      </c>
      <c r="L154" s="94">
        <v>23.187000000000001</v>
      </c>
      <c r="M154" s="84">
        <v>955</v>
      </c>
      <c r="N154" s="91"/>
    </row>
    <row r="155" spans="1:14" s="92" customFormat="1" ht="18" customHeight="1" x14ac:dyDescent="0.2">
      <c r="A155" s="91"/>
      <c r="B155" s="81" t="s">
        <v>516</v>
      </c>
      <c r="C155" s="82"/>
      <c r="D155" s="82" t="s">
        <v>502</v>
      </c>
      <c r="E155" s="83" t="s">
        <v>517</v>
      </c>
      <c r="F155" s="83" t="s">
        <v>763</v>
      </c>
      <c r="G155" s="83" t="s">
        <v>602</v>
      </c>
      <c r="H155" s="93">
        <v>23.4</v>
      </c>
      <c r="I155" s="93">
        <v>31.1</v>
      </c>
      <c r="J155" s="93">
        <v>0</v>
      </c>
      <c r="K155" s="93">
        <v>0</v>
      </c>
      <c r="L155" s="94">
        <v>14.407</v>
      </c>
      <c r="M155" s="84">
        <v>594</v>
      </c>
      <c r="N155" s="91"/>
    </row>
    <row r="156" spans="1:14" s="92" customFormat="1" ht="18" customHeight="1" x14ac:dyDescent="0.2">
      <c r="A156" s="91"/>
      <c r="B156" s="81" t="s">
        <v>1051</v>
      </c>
      <c r="C156" s="82"/>
      <c r="D156" s="82" t="s">
        <v>502</v>
      </c>
      <c r="E156" s="83" t="s">
        <v>1052</v>
      </c>
      <c r="F156" s="83" t="s">
        <v>726</v>
      </c>
      <c r="G156" s="83" t="s">
        <v>602</v>
      </c>
      <c r="H156" s="93">
        <v>66.5</v>
      </c>
      <c r="I156" s="93">
        <v>50</v>
      </c>
      <c r="J156" s="93">
        <v>0</v>
      </c>
      <c r="K156" s="93">
        <v>0</v>
      </c>
      <c r="L156" s="94">
        <v>32.114999999999995</v>
      </c>
      <c r="M156" s="84">
        <v>1323</v>
      </c>
      <c r="N156" s="91"/>
    </row>
    <row r="157" spans="1:14" s="92" customFormat="1" ht="18" customHeight="1" x14ac:dyDescent="0.2">
      <c r="A157" s="91"/>
      <c r="B157" s="81" t="s">
        <v>764</v>
      </c>
      <c r="C157" s="82"/>
      <c r="D157" s="82" t="s">
        <v>502</v>
      </c>
      <c r="E157" s="83" t="s">
        <v>765</v>
      </c>
      <c r="F157" s="83" t="s">
        <v>754</v>
      </c>
      <c r="G157" s="83" t="s">
        <v>602</v>
      </c>
      <c r="H157" s="93">
        <v>0</v>
      </c>
      <c r="I157" s="93">
        <v>70</v>
      </c>
      <c r="J157" s="93">
        <v>0</v>
      </c>
      <c r="K157" s="93">
        <v>0</v>
      </c>
      <c r="L157" s="94">
        <v>17.71</v>
      </c>
      <c r="M157" s="84">
        <v>730</v>
      </c>
      <c r="N157" s="91"/>
    </row>
    <row r="158" spans="1:14" s="92" customFormat="1" ht="18" customHeight="1" x14ac:dyDescent="0.2">
      <c r="A158" s="91"/>
      <c r="B158" s="81" t="s">
        <v>766</v>
      </c>
      <c r="C158" s="82"/>
      <c r="D158" s="82" t="s">
        <v>502</v>
      </c>
      <c r="E158" s="83" t="s">
        <v>767</v>
      </c>
      <c r="F158" s="83" t="s">
        <v>742</v>
      </c>
      <c r="G158" s="83" t="s">
        <v>602</v>
      </c>
      <c r="H158" s="93">
        <v>91</v>
      </c>
      <c r="I158" s="93">
        <v>100</v>
      </c>
      <c r="J158" s="93">
        <v>0</v>
      </c>
      <c r="K158" s="93">
        <v>0</v>
      </c>
      <c r="L158" s="94">
        <v>56.331000000000003</v>
      </c>
      <c r="M158" s="84">
        <v>2321</v>
      </c>
      <c r="N158" s="91"/>
    </row>
    <row r="159" spans="1:14" s="92" customFormat="1" ht="18" customHeight="1" x14ac:dyDescent="0.2">
      <c r="A159" s="91"/>
      <c r="B159" s="81" t="s">
        <v>768</v>
      </c>
      <c r="C159" s="82"/>
      <c r="D159" s="82" t="s">
        <v>502</v>
      </c>
      <c r="E159" s="83" t="s">
        <v>1053</v>
      </c>
      <c r="F159" s="83" t="s">
        <v>739</v>
      </c>
      <c r="G159" s="83" t="s">
        <v>602</v>
      </c>
      <c r="H159" s="93">
        <v>0</v>
      </c>
      <c r="I159" s="93">
        <v>31</v>
      </c>
      <c r="J159" s="93">
        <v>0</v>
      </c>
      <c r="K159" s="93">
        <v>0</v>
      </c>
      <c r="L159" s="94">
        <v>7.843</v>
      </c>
      <c r="M159" s="84">
        <v>323</v>
      </c>
      <c r="N159" s="91"/>
    </row>
    <row r="160" spans="1:14" s="92" customFormat="1" ht="18" customHeight="1" x14ac:dyDescent="0.2">
      <c r="A160" s="91"/>
      <c r="B160" s="81" t="s">
        <v>1149</v>
      </c>
      <c r="C160" s="82"/>
      <c r="D160" s="82" t="s">
        <v>502</v>
      </c>
      <c r="E160" s="83" t="s">
        <v>1150</v>
      </c>
      <c r="F160" s="83" t="s">
        <v>710</v>
      </c>
      <c r="G160" s="83" t="s">
        <v>602</v>
      </c>
      <c r="H160" s="93">
        <v>87.5</v>
      </c>
      <c r="I160" s="93">
        <v>60</v>
      </c>
      <c r="J160" s="93">
        <v>0</v>
      </c>
      <c r="K160" s="93">
        <v>0</v>
      </c>
      <c r="L160" s="94">
        <v>45.017499999999998</v>
      </c>
      <c r="M160" s="84">
        <v>1855</v>
      </c>
      <c r="N160" s="91"/>
    </row>
    <row r="161" spans="1:14" s="92" customFormat="1" ht="18" customHeight="1" x14ac:dyDescent="0.2">
      <c r="A161" s="91"/>
      <c r="B161" s="81" t="s">
        <v>211</v>
      </c>
      <c r="C161" s="82"/>
      <c r="D161" s="82" t="s">
        <v>502</v>
      </c>
      <c r="E161" s="83" t="s">
        <v>212</v>
      </c>
      <c r="F161" s="83" t="s">
        <v>769</v>
      </c>
      <c r="G161" s="83" t="s">
        <v>616</v>
      </c>
      <c r="H161" s="93">
        <v>87.5</v>
      </c>
      <c r="I161" s="93">
        <v>70</v>
      </c>
      <c r="J161" s="93">
        <v>0</v>
      </c>
      <c r="K161" s="93">
        <v>0</v>
      </c>
      <c r="L161" s="94">
        <v>43.225000000000001</v>
      </c>
      <c r="M161" s="84">
        <v>1781</v>
      </c>
      <c r="N161" s="91"/>
    </row>
    <row r="162" spans="1:14" s="92" customFormat="1" ht="18" customHeight="1" x14ac:dyDescent="0.2">
      <c r="A162" s="91"/>
      <c r="B162" s="81" t="s">
        <v>213</v>
      </c>
      <c r="C162" s="82"/>
      <c r="D162" s="82" t="s">
        <v>502</v>
      </c>
      <c r="E162" s="83" t="s">
        <v>214</v>
      </c>
      <c r="F162" s="83" t="s">
        <v>1151</v>
      </c>
      <c r="G162" s="83" t="s">
        <v>616</v>
      </c>
      <c r="H162" s="93">
        <v>83</v>
      </c>
      <c r="I162" s="93">
        <v>0</v>
      </c>
      <c r="J162" s="93">
        <v>0</v>
      </c>
      <c r="K162" s="93">
        <v>0</v>
      </c>
      <c r="L162" s="94">
        <v>25.73</v>
      </c>
      <c r="M162" s="84">
        <v>1060</v>
      </c>
      <c r="N162" s="91"/>
    </row>
    <row r="163" spans="1:14" s="92" customFormat="1" ht="18" customHeight="1" x14ac:dyDescent="0.2">
      <c r="A163" s="91"/>
      <c r="B163" s="81" t="s">
        <v>215</v>
      </c>
      <c r="C163" s="82"/>
      <c r="D163" s="82" t="s">
        <v>502</v>
      </c>
      <c r="E163" s="83" t="s">
        <v>216</v>
      </c>
      <c r="F163" s="83" t="s">
        <v>1151</v>
      </c>
      <c r="G163" s="83" t="s">
        <v>616</v>
      </c>
      <c r="H163" s="93">
        <v>95</v>
      </c>
      <c r="I163" s="93">
        <v>45.6</v>
      </c>
      <c r="J163" s="93">
        <v>0</v>
      </c>
      <c r="K163" s="93">
        <v>0</v>
      </c>
      <c r="L163" s="94">
        <v>43.931800000000003</v>
      </c>
      <c r="M163" s="84">
        <v>1810</v>
      </c>
      <c r="N163" s="91"/>
    </row>
    <row r="164" spans="1:14" s="92" customFormat="1" ht="18" customHeight="1" x14ac:dyDescent="0.2">
      <c r="A164" s="91"/>
      <c r="B164" s="81" t="s">
        <v>642</v>
      </c>
      <c r="C164" s="82"/>
      <c r="D164" s="82" t="s">
        <v>502</v>
      </c>
      <c r="E164" s="83" t="s">
        <v>643</v>
      </c>
      <c r="F164" s="83" t="s">
        <v>770</v>
      </c>
      <c r="G164" s="83" t="s">
        <v>616</v>
      </c>
      <c r="H164" s="93">
        <v>29.7</v>
      </c>
      <c r="I164" s="93">
        <v>13.1</v>
      </c>
      <c r="J164" s="93">
        <v>0</v>
      </c>
      <c r="K164" s="93">
        <v>0</v>
      </c>
      <c r="L164" s="94">
        <v>12.219999999999999</v>
      </c>
      <c r="M164" s="84">
        <v>503</v>
      </c>
      <c r="N164" s="91"/>
    </row>
    <row r="165" spans="1:14" s="92" customFormat="1" ht="18" customHeight="1" x14ac:dyDescent="0.2">
      <c r="A165" s="91"/>
      <c r="B165" s="81" t="s">
        <v>337</v>
      </c>
      <c r="C165" s="82"/>
      <c r="D165" s="82" t="s">
        <v>502</v>
      </c>
      <c r="E165" s="83" t="s">
        <v>338</v>
      </c>
      <c r="F165" s="83" t="s">
        <v>1152</v>
      </c>
      <c r="G165" s="83" t="s">
        <v>616</v>
      </c>
      <c r="H165" s="93">
        <v>24.5</v>
      </c>
      <c r="I165" s="93">
        <v>0</v>
      </c>
      <c r="J165" s="93">
        <v>0</v>
      </c>
      <c r="K165" s="93">
        <v>0</v>
      </c>
      <c r="L165" s="94">
        <v>7.5949999999999998</v>
      </c>
      <c r="M165" s="84">
        <v>313</v>
      </c>
      <c r="N165" s="91"/>
    </row>
    <row r="166" spans="1:14" s="92" customFormat="1" ht="18" customHeight="1" x14ac:dyDescent="0.2">
      <c r="A166" s="91"/>
      <c r="B166" s="81" t="s">
        <v>226</v>
      </c>
      <c r="C166" s="82"/>
      <c r="D166" s="82" t="s">
        <v>502</v>
      </c>
      <c r="E166" s="83" t="s">
        <v>227</v>
      </c>
      <c r="F166" s="83" t="s">
        <v>771</v>
      </c>
      <c r="G166" s="83" t="s">
        <v>616</v>
      </c>
      <c r="H166" s="93">
        <v>74</v>
      </c>
      <c r="I166" s="93">
        <v>88.2</v>
      </c>
      <c r="J166" s="93">
        <v>0</v>
      </c>
      <c r="K166" s="93">
        <v>0</v>
      </c>
      <c r="L166" s="94">
        <v>43.225999999999999</v>
      </c>
      <c r="M166" s="84">
        <v>1781</v>
      </c>
      <c r="N166" s="91"/>
    </row>
    <row r="167" spans="1:14" s="92" customFormat="1" ht="18" customHeight="1" x14ac:dyDescent="0.2">
      <c r="A167" s="91"/>
      <c r="B167" s="81" t="s">
        <v>772</v>
      </c>
      <c r="C167" s="82"/>
      <c r="D167" s="82" t="s">
        <v>502</v>
      </c>
      <c r="E167" s="83" t="s">
        <v>773</v>
      </c>
      <c r="F167" s="83" t="s">
        <v>774</v>
      </c>
      <c r="G167" s="83" t="s">
        <v>616</v>
      </c>
      <c r="H167" s="93">
        <v>67</v>
      </c>
      <c r="I167" s="93">
        <v>0</v>
      </c>
      <c r="J167" s="93">
        <v>0</v>
      </c>
      <c r="K167" s="93">
        <v>0</v>
      </c>
      <c r="L167" s="94">
        <v>20.77</v>
      </c>
      <c r="M167" s="84">
        <v>856</v>
      </c>
      <c r="N167" s="91"/>
    </row>
    <row r="168" spans="1:14" s="92" customFormat="1" ht="18" customHeight="1" x14ac:dyDescent="0.2">
      <c r="A168" s="91"/>
      <c r="B168" s="81" t="s">
        <v>775</v>
      </c>
      <c r="C168" s="82"/>
      <c r="D168" s="82" t="s">
        <v>502</v>
      </c>
      <c r="E168" s="83" t="s">
        <v>776</v>
      </c>
      <c r="F168" s="83" t="s">
        <v>777</v>
      </c>
      <c r="G168" s="83" t="s">
        <v>616</v>
      </c>
      <c r="H168" s="93">
        <v>59.6</v>
      </c>
      <c r="I168" s="93">
        <v>21.4</v>
      </c>
      <c r="J168" s="93">
        <v>0</v>
      </c>
      <c r="K168" s="93">
        <v>0</v>
      </c>
      <c r="L168" s="94">
        <v>23.398</v>
      </c>
      <c r="M168" s="84">
        <v>964</v>
      </c>
      <c r="N168" s="91"/>
    </row>
    <row r="169" spans="1:14" s="92" customFormat="1" ht="18" customHeight="1" x14ac:dyDescent="0.2">
      <c r="A169" s="91"/>
      <c r="B169" s="81" t="s">
        <v>232</v>
      </c>
      <c r="C169" s="82"/>
      <c r="D169" s="82" t="s">
        <v>502</v>
      </c>
      <c r="E169" s="83" t="s">
        <v>233</v>
      </c>
      <c r="F169" s="83" t="s">
        <v>778</v>
      </c>
      <c r="G169" s="83" t="s">
        <v>616</v>
      </c>
      <c r="H169" s="93">
        <v>83.5</v>
      </c>
      <c r="I169" s="93">
        <v>80</v>
      </c>
      <c r="J169" s="93">
        <v>0</v>
      </c>
      <c r="K169" s="93">
        <v>0</v>
      </c>
      <c r="L169" s="94">
        <v>48.713500000000003</v>
      </c>
      <c r="M169" s="84">
        <v>2007</v>
      </c>
      <c r="N169" s="91"/>
    </row>
    <row r="170" spans="1:14" s="92" customFormat="1" ht="18" customHeight="1" x14ac:dyDescent="0.2">
      <c r="A170" s="91"/>
      <c r="B170" s="81" t="s">
        <v>919</v>
      </c>
      <c r="C170" s="82"/>
      <c r="D170" s="82" t="s">
        <v>502</v>
      </c>
      <c r="E170" s="83" t="s">
        <v>920</v>
      </c>
      <c r="F170" s="83" t="s">
        <v>778</v>
      </c>
      <c r="G170" s="83" t="s">
        <v>616</v>
      </c>
      <c r="H170" s="93">
        <v>82.5</v>
      </c>
      <c r="I170" s="93">
        <v>90</v>
      </c>
      <c r="J170" s="93">
        <v>0</v>
      </c>
      <c r="K170" s="93">
        <v>0</v>
      </c>
      <c r="L170" s="94">
        <v>46.274999999999999</v>
      </c>
      <c r="M170" s="84">
        <v>1906</v>
      </c>
      <c r="N170" s="91"/>
    </row>
    <row r="171" spans="1:14" s="92" customFormat="1" ht="18" customHeight="1" x14ac:dyDescent="0.2">
      <c r="A171" s="91"/>
      <c r="B171" s="81" t="s">
        <v>236</v>
      </c>
      <c r="C171" s="82"/>
      <c r="D171" s="82" t="s">
        <v>502</v>
      </c>
      <c r="E171" s="83" t="s">
        <v>237</v>
      </c>
      <c r="F171" s="83" t="s">
        <v>778</v>
      </c>
      <c r="G171" s="83" t="s">
        <v>616</v>
      </c>
      <c r="H171" s="93">
        <v>65.5</v>
      </c>
      <c r="I171" s="93">
        <v>70</v>
      </c>
      <c r="J171" s="93">
        <v>0</v>
      </c>
      <c r="K171" s="93">
        <v>0</v>
      </c>
      <c r="L171" s="94">
        <v>40.045500000000004</v>
      </c>
      <c r="M171" s="84">
        <v>1650</v>
      </c>
      <c r="N171" s="91"/>
    </row>
    <row r="172" spans="1:14" s="92" customFormat="1" ht="18" customHeight="1" x14ac:dyDescent="0.2">
      <c r="A172" s="91"/>
      <c r="B172" s="81" t="s">
        <v>238</v>
      </c>
      <c r="C172" s="82"/>
      <c r="D172" s="82" t="s">
        <v>502</v>
      </c>
      <c r="E172" s="83" t="s">
        <v>644</v>
      </c>
      <c r="F172" s="83" t="s">
        <v>778</v>
      </c>
      <c r="G172" s="83" t="s">
        <v>616</v>
      </c>
      <c r="H172" s="93">
        <v>16.100000000000001</v>
      </c>
      <c r="I172" s="93">
        <v>33.6</v>
      </c>
      <c r="J172" s="93">
        <v>0</v>
      </c>
      <c r="K172" s="93">
        <v>0</v>
      </c>
      <c r="L172" s="94">
        <v>13.990900000000002</v>
      </c>
      <c r="M172" s="84">
        <v>576</v>
      </c>
      <c r="N172" s="91"/>
    </row>
    <row r="173" spans="1:14" s="92" customFormat="1" ht="18" customHeight="1" x14ac:dyDescent="0.2">
      <c r="A173" s="91"/>
      <c r="B173" s="81" t="s">
        <v>645</v>
      </c>
      <c r="C173" s="82"/>
      <c r="D173" s="82" t="s">
        <v>502</v>
      </c>
      <c r="E173" s="83" t="s">
        <v>646</v>
      </c>
      <c r="F173" s="83" t="s">
        <v>778</v>
      </c>
      <c r="G173" s="83" t="s">
        <v>616</v>
      </c>
      <c r="H173" s="93">
        <v>13.2</v>
      </c>
      <c r="I173" s="93">
        <v>60</v>
      </c>
      <c r="J173" s="93">
        <v>0</v>
      </c>
      <c r="K173" s="93">
        <v>0</v>
      </c>
      <c r="L173" s="94">
        <v>19.6812</v>
      </c>
      <c r="M173" s="84">
        <v>811</v>
      </c>
      <c r="N173" s="91"/>
    </row>
    <row r="174" spans="1:14" s="92" customFormat="1" ht="18" customHeight="1" x14ac:dyDescent="0.2">
      <c r="A174" s="91"/>
      <c r="B174" s="81" t="s">
        <v>239</v>
      </c>
      <c r="C174" s="82"/>
      <c r="D174" s="82" t="s">
        <v>502</v>
      </c>
      <c r="E174" s="83" t="s">
        <v>240</v>
      </c>
      <c r="F174" s="83" t="s">
        <v>778</v>
      </c>
      <c r="G174" s="83" t="s">
        <v>616</v>
      </c>
      <c r="H174" s="93">
        <v>18.5</v>
      </c>
      <c r="I174" s="93">
        <v>50</v>
      </c>
      <c r="J174" s="93">
        <v>0</v>
      </c>
      <c r="K174" s="93">
        <v>0</v>
      </c>
      <c r="L174" s="94">
        <v>18.958500000000001</v>
      </c>
      <c r="M174" s="84">
        <v>781</v>
      </c>
      <c r="N174" s="91"/>
    </row>
    <row r="175" spans="1:14" s="92" customFormat="1" ht="18" customHeight="1" x14ac:dyDescent="0.2">
      <c r="A175" s="91"/>
      <c r="B175" s="81" t="s">
        <v>243</v>
      </c>
      <c r="C175" s="82"/>
      <c r="D175" s="82" t="s">
        <v>502</v>
      </c>
      <c r="E175" s="83" t="s">
        <v>244</v>
      </c>
      <c r="F175" s="83" t="s">
        <v>778</v>
      </c>
      <c r="G175" s="83" t="s">
        <v>616</v>
      </c>
      <c r="H175" s="93">
        <v>31.1</v>
      </c>
      <c r="I175" s="93">
        <v>80</v>
      </c>
      <c r="J175" s="93">
        <v>0</v>
      </c>
      <c r="K175" s="93">
        <v>0</v>
      </c>
      <c r="L175" s="94">
        <v>30.845100000000006</v>
      </c>
      <c r="M175" s="84">
        <v>1271</v>
      </c>
      <c r="N175" s="91"/>
    </row>
    <row r="176" spans="1:14" s="92" customFormat="1" ht="18" customHeight="1" x14ac:dyDescent="0.2">
      <c r="A176" s="91"/>
      <c r="B176" s="81" t="s">
        <v>241</v>
      </c>
      <c r="C176" s="82"/>
      <c r="D176" s="82" t="s">
        <v>502</v>
      </c>
      <c r="E176" s="83" t="s">
        <v>242</v>
      </c>
      <c r="F176" s="83" t="s">
        <v>778</v>
      </c>
      <c r="G176" s="83" t="s">
        <v>616</v>
      </c>
      <c r="H176" s="93">
        <v>33</v>
      </c>
      <c r="I176" s="93">
        <v>60</v>
      </c>
      <c r="J176" s="93">
        <v>0</v>
      </c>
      <c r="K176" s="93">
        <v>0</v>
      </c>
      <c r="L176" s="94">
        <v>26.433</v>
      </c>
      <c r="M176" s="84">
        <v>1089</v>
      </c>
      <c r="N176" s="91"/>
    </row>
    <row r="177" spans="1:14" s="92" customFormat="1" ht="18" customHeight="1" x14ac:dyDescent="0.2">
      <c r="A177" s="91"/>
      <c r="B177" s="81" t="s">
        <v>234</v>
      </c>
      <c r="C177" s="82"/>
      <c r="D177" s="82" t="s">
        <v>502</v>
      </c>
      <c r="E177" s="83" t="s">
        <v>235</v>
      </c>
      <c r="F177" s="83" t="s">
        <v>778</v>
      </c>
      <c r="G177" s="83" t="s">
        <v>616</v>
      </c>
      <c r="H177" s="93">
        <v>82.5</v>
      </c>
      <c r="I177" s="93">
        <v>90</v>
      </c>
      <c r="J177" s="93">
        <v>0</v>
      </c>
      <c r="K177" s="93">
        <v>0</v>
      </c>
      <c r="L177" s="94">
        <v>50.902499999999996</v>
      </c>
      <c r="M177" s="84">
        <v>2097</v>
      </c>
      <c r="N177" s="91"/>
    </row>
    <row r="178" spans="1:14" s="92" customFormat="1" ht="18" customHeight="1" x14ac:dyDescent="0.2">
      <c r="A178" s="91"/>
      <c r="B178" s="81" t="s">
        <v>518</v>
      </c>
      <c r="C178" s="82"/>
      <c r="D178" s="82" t="s">
        <v>502</v>
      </c>
      <c r="E178" s="83" t="s">
        <v>559</v>
      </c>
      <c r="F178" s="83" t="s">
        <v>778</v>
      </c>
      <c r="G178" s="83" t="s">
        <v>616</v>
      </c>
      <c r="H178" s="93">
        <v>92</v>
      </c>
      <c r="I178" s="93">
        <v>90</v>
      </c>
      <c r="J178" s="93">
        <v>0</v>
      </c>
      <c r="K178" s="93">
        <v>0</v>
      </c>
      <c r="L178" s="94">
        <v>54.141999999999996</v>
      </c>
      <c r="M178" s="84">
        <v>2230</v>
      </c>
      <c r="N178" s="91"/>
    </row>
    <row r="179" spans="1:14" s="92" customFormat="1" ht="18" customHeight="1" x14ac:dyDescent="0.2">
      <c r="A179" s="91"/>
      <c r="B179" s="81" t="s">
        <v>921</v>
      </c>
      <c r="C179" s="82"/>
      <c r="D179" s="82" t="s">
        <v>502</v>
      </c>
      <c r="E179" s="83" t="s">
        <v>922</v>
      </c>
      <c r="F179" s="83" t="s">
        <v>778</v>
      </c>
      <c r="G179" s="83" t="s">
        <v>616</v>
      </c>
      <c r="H179" s="93">
        <v>49</v>
      </c>
      <c r="I179" s="93">
        <v>80</v>
      </c>
      <c r="J179" s="93">
        <v>0</v>
      </c>
      <c r="K179" s="93">
        <v>0</v>
      </c>
      <c r="L179" s="94">
        <v>36.949000000000005</v>
      </c>
      <c r="M179" s="84">
        <v>1522</v>
      </c>
      <c r="N179" s="91"/>
    </row>
    <row r="180" spans="1:14" s="92" customFormat="1" ht="18" customHeight="1" x14ac:dyDescent="0.2">
      <c r="A180" s="91"/>
      <c r="B180" s="81" t="s">
        <v>245</v>
      </c>
      <c r="C180" s="82"/>
      <c r="D180" s="82" t="s">
        <v>502</v>
      </c>
      <c r="E180" s="83" t="s">
        <v>647</v>
      </c>
      <c r="F180" s="83" t="s">
        <v>779</v>
      </c>
      <c r="G180" s="83" t="s">
        <v>616</v>
      </c>
      <c r="H180" s="93">
        <v>100</v>
      </c>
      <c r="I180" s="93">
        <v>0</v>
      </c>
      <c r="J180" s="93">
        <v>0</v>
      </c>
      <c r="K180" s="93">
        <v>0</v>
      </c>
      <c r="L180" s="94">
        <v>31</v>
      </c>
      <c r="M180" s="84">
        <v>1277</v>
      </c>
      <c r="N180" s="91"/>
    </row>
    <row r="181" spans="1:14" s="92" customFormat="1" ht="18" customHeight="1" x14ac:dyDescent="0.2">
      <c r="A181" s="91"/>
      <c r="B181" s="81" t="s">
        <v>923</v>
      </c>
      <c r="C181" s="82"/>
      <c r="D181" s="82" t="s">
        <v>502</v>
      </c>
      <c r="E181" s="83" t="s">
        <v>924</v>
      </c>
      <c r="F181" s="83" t="s">
        <v>779</v>
      </c>
      <c r="G181" s="83" t="s">
        <v>616</v>
      </c>
      <c r="H181" s="93">
        <v>0</v>
      </c>
      <c r="I181" s="93">
        <v>80</v>
      </c>
      <c r="J181" s="93">
        <v>0</v>
      </c>
      <c r="K181" s="93">
        <v>0</v>
      </c>
      <c r="L181" s="94">
        <v>18.400000000000002</v>
      </c>
      <c r="M181" s="84">
        <v>758</v>
      </c>
      <c r="N181" s="91"/>
    </row>
    <row r="182" spans="1:14" s="92" customFormat="1" ht="18" customHeight="1" x14ac:dyDescent="0.2">
      <c r="A182" s="91"/>
      <c r="B182" s="81" t="s">
        <v>1153</v>
      </c>
      <c r="C182" s="82"/>
      <c r="D182" s="82" t="s">
        <v>502</v>
      </c>
      <c r="E182" s="83" t="s">
        <v>1154</v>
      </c>
      <c r="F182" s="83" t="s">
        <v>779</v>
      </c>
      <c r="G182" s="83" t="s">
        <v>616</v>
      </c>
      <c r="H182" s="93">
        <v>73.5</v>
      </c>
      <c r="I182" s="93">
        <v>43</v>
      </c>
      <c r="J182" s="93">
        <v>0</v>
      </c>
      <c r="K182" s="93">
        <v>0</v>
      </c>
      <c r="L182" s="94">
        <v>35.942499999999995</v>
      </c>
      <c r="M182" s="84">
        <v>1481</v>
      </c>
      <c r="N182" s="91"/>
    </row>
    <row r="183" spans="1:14" s="92" customFormat="1" ht="18" customHeight="1" x14ac:dyDescent="0.2">
      <c r="A183" s="91"/>
      <c r="B183" s="81" t="s">
        <v>246</v>
      </c>
      <c r="C183" s="82"/>
      <c r="D183" s="82" t="s">
        <v>502</v>
      </c>
      <c r="E183" s="83" t="s">
        <v>247</v>
      </c>
      <c r="F183" s="83" t="s">
        <v>779</v>
      </c>
      <c r="G183" s="83" t="s">
        <v>616</v>
      </c>
      <c r="H183" s="93">
        <v>19.899999999999999</v>
      </c>
      <c r="I183" s="93">
        <v>45.8</v>
      </c>
      <c r="J183" s="93">
        <v>0</v>
      </c>
      <c r="K183" s="93">
        <v>0</v>
      </c>
      <c r="L183" s="94">
        <v>18.3733</v>
      </c>
      <c r="M183" s="84">
        <v>757</v>
      </c>
      <c r="N183" s="91"/>
    </row>
    <row r="184" spans="1:14" s="92" customFormat="1" ht="18" customHeight="1" x14ac:dyDescent="0.2">
      <c r="A184" s="91"/>
      <c r="B184" s="81" t="s">
        <v>648</v>
      </c>
      <c r="C184" s="82"/>
      <c r="D184" s="82" t="s">
        <v>502</v>
      </c>
      <c r="E184" s="83" t="s">
        <v>649</v>
      </c>
      <c r="F184" s="83" t="s">
        <v>779</v>
      </c>
      <c r="G184" s="83" t="s">
        <v>616</v>
      </c>
      <c r="H184" s="93">
        <v>63.5</v>
      </c>
      <c r="I184" s="93">
        <v>50</v>
      </c>
      <c r="J184" s="93">
        <v>0</v>
      </c>
      <c r="K184" s="93">
        <v>0</v>
      </c>
      <c r="L184" s="94">
        <v>34.3035</v>
      </c>
      <c r="M184" s="84">
        <v>1413</v>
      </c>
      <c r="N184" s="91"/>
    </row>
    <row r="185" spans="1:14" s="92" customFormat="1" ht="18" customHeight="1" x14ac:dyDescent="0.2">
      <c r="A185" s="91"/>
      <c r="B185" s="81" t="s">
        <v>248</v>
      </c>
      <c r="C185" s="82"/>
      <c r="D185" s="82" t="s">
        <v>502</v>
      </c>
      <c r="E185" s="83" t="s">
        <v>249</v>
      </c>
      <c r="F185" s="83" t="s">
        <v>780</v>
      </c>
      <c r="G185" s="83" t="s">
        <v>616</v>
      </c>
      <c r="H185" s="93">
        <v>12.7</v>
      </c>
      <c r="I185" s="93">
        <v>40</v>
      </c>
      <c r="J185" s="93">
        <v>0</v>
      </c>
      <c r="K185" s="93">
        <v>0</v>
      </c>
      <c r="L185" s="94">
        <v>14.450700000000001</v>
      </c>
      <c r="M185" s="84">
        <v>595</v>
      </c>
      <c r="N185" s="91"/>
    </row>
    <row r="186" spans="1:14" s="92" customFormat="1" ht="18" customHeight="1" x14ac:dyDescent="0.2">
      <c r="A186" s="91"/>
      <c r="B186" s="81" t="s">
        <v>560</v>
      </c>
      <c r="C186" s="82"/>
      <c r="D186" s="82" t="s">
        <v>502</v>
      </c>
      <c r="E186" s="83" t="s">
        <v>650</v>
      </c>
      <c r="F186" s="83" t="s">
        <v>781</v>
      </c>
      <c r="G186" s="83" t="s">
        <v>616</v>
      </c>
      <c r="H186" s="93">
        <v>12.1</v>
      </c>
      <c r="I186" s="93">
        <v>22.2</v>
      </c>
      <c r="J186" s="93">
        <v>0</v>
      </c>
      <c r="K186" s="93">
        <v>0</v>
      </c>
      <c r="L186" s="94">
        <v>8.8569999999999993</v>
      </c>
      <c r="M186" s="84">
        <v>365</v>
      </c>
      <c r="N186" s="91"/>
    </row>
    <row r="187" spans="1:14" s="92" customFormat="1" ht="18" customHeight="1" x14ac:dyDescent="0.2">
      <c r="A187" s="91"/>
      <c r="B187" s="81" t="s">
        <v>252</v>
      </c>
      <c r="C187" s="82"/>
      <c r="D187" s="82" t="s">
        <v>502</v>
      </c>
      <c r="E187" s="83" t="s">
        <v>253</v>
      </c>
      <c r="F187" s="83" t="s">
        <v>782</v>
      </c>
      <c r="G187" s="83" t="s">
        <v>616</v>
      </c>
      <c r="H187" s="93">
        <v>69.5</v>
      </c>
      <c r="I187" s="93">
        <v>0</v>
      </c>
      <c r="J187" s="93">
        <v>0</v>
      </c>
      <c r="K187" s="93">
        <v>0</v>
      </c>
      <c r="L187" s="94">
        <v>21.544999999999998</v>
      </c>
      <c r="M187" s="84">
        <v>888</v>
      </c>
      <c r="N187" s="91"/>
    </row>
    <row r="188" spans="1:14" s="92" customFormat="1" ht="18" customHeight="1" x14ac:dyDescent="0.2">
      <c r="A188" s="91"/>
      <c r="B188" s="81" t="s">
        <v>1155</v>
      </c>
      <c r="C188" s="82"/>
      <c r="D188" s="82" t="s">
        <v>502</v>
      </c>
      <c r="E188" s="83" t="s">
        <v>1156</v>
      </c>
      <c r="F188" s="83" t="s">
        <v>783</v>
      </c>
      <c r="G188" s="83" t="s">
        <v>616</v>
      </c>
      <c r="H188" s="93">
        <v>23.1</v>
      </c>
      <c r="I188" s="93">
        <v>0</v>
      </c>
      <c r="J188" s="93">
        <v>0</v>
      </c>
      <c r="K188" s="93">
        <v>0</v>
      </c>
      <c r="L188" s="94">
        <v>7.1610000000000005</v>
      </c>
      <c r="M188" s="84">
        <v>295</v>
      </c>
      <c r="N188" s="91"/>
    </row>
    <row r="189" spans="1:14" s="92" customFormat="1" ht="18" customHeight="1" x14ac:dyDescent="0.2">
      <c r="A189" s="91"/>
      <c r="B189" s="81" t="s">
        <v>925</v>
      </c>
      <c r="C189" s="82"/>
      <c r="D189" s="82" t="s">
        <v>502</v>
      </c>
      <c r="E189" s="83" t="s">
        <v>926</v>
      </c>
      <c r="F189" s="83" t="s">
        <v>783</v>
      </c>
      <c r="G189" s="83" t="s">
        <v>616</v>
      </c>
      <c r="H189" s="93">
        <v>47.2</v>
      </c>
      <c r="I189" s="93">
        <v>0</v>
      </c>
      <c r="J189" s="93">
        <v>0</v>
      </c>
      <c r="K189" s="93">
        <v>0</v>
      </c>
      <c r="L189" s="94">
        <v>14.632000000000001</v>
      </c>
      <c r="M189" s="84">
        <v>603</v>
      </c>
      <c r="N189" s="91"/>
    </row>
    <row r="190" spans="1:14" s="92" customFormat="1" ht="18" customHeight="1" x14ac:dyDescent="0.2">
      <c r="A190" s="91"/>
      <c r="B190" s="81" t="s">
        <v>784</v>
      </c>
      <c r="C190" s="82"/>
      <c r="D190" s="82" t="s">
        <v>502</v>
      </c>
      <c r="E190" s="83" t="s">
        <v>785</v>
      </c>
      <c r="F190" s="83" t="s">
        <v>783</v>
      </c>
      <c r="G190" s="83" t="s">
        <v>616</v>
      </c>
      <c r="H190" s="93">
        <v>57.5</v>
      </c>
      <c r="I190" s="93">
        <v>77</v>
      </c>
      <c r="J190" s="93">
        <v>0</v>
      </c>
      <c r="K190" s="93">
        <v>0</v>
      </c>
      <c r="L190" s="94">
        <v>39.088499999999996</v>
      </c>
      <c r="M190" s="84">
        <v>1610</v>
      </c>
      <c r="N190" s="91"/>
    </row>
    <row r="191" spans="1:14" s="92" customFormat="1" ht="18" customHeight="1" x14ac:dyDescent="0.2">
      <c r="A191" s="91"/>
      <c r="B191" s="81" t="s">
        <v>927</v>
      </c>
      <c r="C191" s="82"/>
      <c r="D191" s="82" t="s">
        <v>502</v>
      </c>
      <c r="E191" s="83" t="s">
        <v>928</v>
      </c>
      <c r="F191" s="83" t="s">
        <v>783</v>
      </c>
      <c r="G191" s="83" t="s">
        <v>616</v>
      </c>
      <c r="H191" s="93">
        <v>22</v>
      </c>
      <c r="I191" s="93">
        <v>0</v>
      </c>
      <c r="J191" s="93">
        <v>0</v>
      </c>
      <c r="K191" s="93">
        <v>0</v>
      </c>
      <c r="L191" s="94">
        <v>6.82</v>
      </c>
      <c r="M191" s="84">
        <v>281</v>
      </c>
      <c r="N191" s="91"/>
    </row>
    <row r="192" spans="1:14" s="92" customFormat="1" ht="18" customHeight="1" x14ac:dyDescent="0.2">
      <c r="A192" s="91"/>
      <c r="B192" s="81" t="s">
        <v>257</v>
      </c>
      <c r="C192" s="82"/>
      <c r="D192" s="82" t="s">
        <v>502</v>
      </c>
      <c r="E192" s="83" t="s">
        <v>258</v>
      </c>
      <c r="F192" s="83" t="s">
        <v>783</v>
      </c>
      <c r="G192" s="83" t="s">
        <v>616</v>
      </c>
      <c r="H192" s="93">
        <v>92</v>
      </c>
      <c r="I192" s="93">
        <v>17.100000000000001</v>
      </c>
      <c r="J192" s="93">
        <v>0</v>
      </c>
      <c r="K192" s="93">
        <v>0</v>
      </c>
      <c r="L192" s="94">
        <v>32.453000000000003</v>
      </c>
      <c r="M192" s="84">
        <v>1337</v>
      </c>
      <c r="N192" s="91"/>
    </row>
    <row r="193" spans="1:14" s="92" customFormat="1" ht="18" customHeight="1" x14ac:dyDescent="0.2">
      <c r="A193" s="91"/>
      <c r="B193" s="81" t="s">
        <v>929</v>
      </c>
      <c r="C193" s="82"/>
      <c r="D193" s="82" t="s">
        <v>502</v>
      </c>
      <c r="E193" s="83" t="s">
        <v>930</v>
      </c>
      <c r="F193" s="83" t="s">
        <v>783</v>
      </c>
      <c r="G193" s="83" t="s">
        <v>616</v>
      </c>
      <c r="H193" s="93">
        <v>95</v>
      </c>
      <c r="I193" s="93">
        <v>0</v>
      </c>
      <c r="J193" s="93">
        <v>0</v>
      </c>
      <c r="K193" s="93">
        <v>0</v>
      </c>
      <c r="L193" s="94">
        <v>29.45</v>
      </c>
      <c r="M193" s="84">
        <v>1213</v>
      </c>
      <c r="N193" s="91"/>
    </row>
    <row r="194" spans="1:14" s="92" customFormat="1" ht="18" customHeight="1" x14ac:dyDescent="0.2">
      <c r="A194" s="91"/>
      <c r="B194" s="81" t="s">
        <v>931</v>
      </c>
      <c r="C194" s="82"/>
      <c r="D194" s="82" t="s">
        <v>502</v>
      </c>
      <c r="E194" s="83" t="s">
        <v>932</v>
      </c>
      <c r="F194" s="83" t="s">
        <v>783</v>
      </c>
      <c r="G194" s="83" t="s">
        <v>616</v>
      </c>
      <c r="H194" s="93">
        <v>33.4</v>
      </c>
      <c r="I194" s="93">
        <v>16.2</v>
      </c>
      <c r="J194" s="93">
        <v>0</v>
      </c>
      <c r="K194" s="93">
        <v>0</v>
      </c>
      <c r="L194" s="94">
        <v>14.079999999999998</v>
      </c>
      <c r="M194" s="84">
        <v>580</v>
      </c>
      <c r="N194" s="91"/>
    </row>
    <row r="195" spans="1:14" s="92" customFormat="1" ht="18" customHeight="1" x14ac:dyDescent="0.2">
      <c r="A195" s="91"/>
      <c r="B195" s="81" t="s">
        <v>259</v>
      </c>
      <c r="C195" s="82"/>
      <c r="D195" s="82" t="s">
        <v>502</v>
      </c>
      <c r="E195" s="83" t="s">
        <v>260</v>
      </c>
      <c r="F195" s="83" t="s">
        <v>783</v>
      </c>
      <c r="G195" s="83" t="s">
        <v>616</v>
      </c>
      <c r="H195" s="93">
        <v>16.5</v>
      </c>
      <c r="I195" s="93">
        <v>0</v>
      </c>
      <c r="J195" s="93">
        <v>0</v>
      </c>
      <c r="K195" s="93">
        <v>0</v>
      </c>
      <c r="L195" s="94">
        <v>5.1150000000000002</v>
      </c>
      <c r="M195" s="84">
        <v>211</v>
      </c>
      <c r="N195" s="91"/>
    </row>
    <row r="196" spans="1:14" s="92" customFormat="1" ht="18" customHeight="1" x14ac:dyDescent="0.2">
      <c r="A196" s="91"/>
      <c r="B196" s="81" t="s">
        <v>261</v>
      </c>
      <c r="C196" s="82"/>
      <c r="D196" s="82" t="s">
        <v>502</v>
      </c>
      <c r="E196" s="83" t="s">
        <v>262</v>
      </c>
      <c r="F196" s="83" t="s">
        <v>783</v>
      </c>
      <c r="G196" s="83" t="s">
        <v>616</v>
      </c>
      <c r="H196" s="93">
        <v>42.6</v>
      </c>
      <c r="I196" s="93">
        <v>0</v>
      </c>
      <c r="J196" s="93">
        <v>0</v>
      </c>
      <c r="K196" s="93">
        <v>0</v>
      </c>
      <c r="L196" s="94">
        <v>13.206</v>
      </c>
      <c r="M196" s="84">
        <v>544</v>
      </c>
      <c r="N196" s="91"/>
    </row>
    <row r="197" spans="1:14" s="92" customFormat="1" ht="18" customHeight="1" x14ac:dyDescent="0.2">
      <c r="A197" s="91"/>
      <c r="B197" s="81" t="s">
        <v>933</v>
      </c>
      <c r="C197" s="82"/>
      <c r="D197" s="82" t="s">
        <v>502</v>
      </c>
      <c r="E197" s="83" t="s">
        <v>934</v>
      </c>
      <c r="F197" s="83" t="s">
        <v>783</v>
      </c>
      <c r="G197" s="83" t="s">
        <v>616</v>
      </c>
      <c r="H197" s="93">
        <v>75.5</v>
      </c>
      <c r="I197" s="93">
        <v>60</v>
      </c>
      <c r="J197" s="93">
        <v>0</v>
      </c>
      <c r="K197" s="93">
        <v>0</v>
      </c>
      <c r="L197" s="94">
        <v>40.9255</v>
      </c>
      <c r="M197" s="84">
        <v>1686</v>
      </c>
      <c r="N197" s="91"/>
    </row>
    <row r="198" spans="1:14" s="92" customFormat="1" ht="18" customHeight="1" x14ac:dyDescent="0.2">
      <c r="A198" s="91"/>
      <c r="B198" s="81" t="s">
        <v>935</v>
      </c>
      <c r="C198" s="82"/>
      <c r="D198" s="82" t="s">
        <v>502</v>
      </c>
      <c r="E198" s="83" t="s">
        <v>936</v>
      </c>
      <c r="F198" s="83" t="s">
        <v>783</v>
      </c>
      <c r="G198" s="83" t="s">
        <v>616</v>
      </c>
      <c r="H198" s="93">
        <v>35.9</v>
      </c>
      <c r="I198" s="93">
        <v>90</v>
      </c>
      <c r="J198" s="93">
        <v>0</v>
      </c>
      <c r="K198" s="93">
        <v>0</v>
      </c>
      <c r="L198" s="94">
        <v>31.829000000000001</v>
      </c>
      <c r="M198" s="84">
        <v>1311</v>
      </c>
      <c r="N198" s="91"/>
    </row>
    <row r="199" spans="1:14" s="92" customFormat="1" ht="18" customHeight="1" x14ac:dyDescent="0.2">
      <c r="A199" s="91"/>
      <c r="B199" s="81" t="s">
        <v>263</v>
      </c>
      <c r="C199" s="82"/>
      <c r="D199" s="82" t="s">
        <v>502</v>
      </c>
      <c r="E199" s="83" t="s">
        <v>264</v>
      </c>
      <c r="F199" s="83" t="s">
        <v>783</v>
      </c>
      <c r="G199" s="83" t="s">
        <v>616</v>
      </c>
      <c r="H199" s="93">
        <v>75</v>
      </c>
      <c r="I199" s="93">
        <v>0</v>
      </c>
      <c r="J199" s="93">
        <v>0</v>
      </c>
      <c r="K199" s="93">
        <v>0</v>
      </c>
      <c r="L199" s="94">
        <v>23.25</v>
      </c>
      <c r="M199" s="84">
        <v>958</v>
      </c>
      <c r="N199" s="91"/>
    </row>
    <row r="200" spans="1:14" s="92" customFormat="1" ht="18" customHeight="1" x14ac:dyDescent="0.2">
      <c r="A200" s="91"/>
      <c r="B200" s="81" t="s">
        <v>561</v>
      </c>
      <c r="C200" s="82"/>
      <c r="D200" s="82" t="s">
        <v>502</v>
      </c>
      <c r="E200" s="83" t="s">
        <v>562</v>
      </c>
      <c r="F200" s="83" t="s">
        <v>783</v>
      </c>
      <c r="G200" s="83" t="s">
        <v>616</v>
      </c>
      <c r="H200" s="93">
        <v>10.5</v>
      </c>
      <c r="I200" s="93">
        <v>90</v>
      </c>
      <c r="J200" s="93">
        <v>0</v>
      </c>
      <c r="K200" s="93">
        <v>0</v>
      </c>
      <c r="L200" s="94">
        <v>23.954999999999998</v>
      </c>
      <c r="M200" s="84">
        <v>987</v>
      </c>
      <c r="N200" s="91"/>
    </row>
    <row r="201" spans="1:14" s="92" customFormat="1" ht="18" customHeight="1" x14ac:dyDescent="0.2">
      <c r="A201" s="91"/>
      <c r="B201" s="81" t="s">
        <v>651</v>
      </c>
      <c r="C201" s="82"/>
      <c r="D201" s="82" t="s">
        <v>502</v>
      </c>
      <c r="E201" s="83" t="s">
        <v>652</v>
      </c>
      <c r="F201" s="83" t="s">
        <v>783</v>
      </c>
      <c r="G201" s="83" t="s">
        <v>616</v>
      </c>
      <c r="H201" s="93">
        <v>16.600000000000001</v>
      </c>
      <c r="I201" s="93">
        <v>0</v>
      </c>
      <c r="J201" s="93">
        <v>0</v>
      </c>
      <c r="K201" s="93">
        <v>0</v>
      </c>
      <c r="L201" s="94">
        <v>5.1460000000000008</v>
      </c>
      <c r="M201" s="84">
        <v>212</v>
      </c>
      <c r="N201" s="91"/>
    </row>
    <row r="202" spans="1:14" s="92" customFormat="1" ht="18" customHeight="1" x14ac:dyDescent="0.2">
      <c r="A202" s="91"/>
      <c r="B202" s="81" t="s">
        <v>1054</v>
      </c>
      <c r="C202" s="82"/>
      <c r="D202" s="82" t="s">
        <v>502</v>
      </c>
      <c r="E202" s="83" t="s">
        <v>1055</v>
      </c>
      <c r="F202" s="83" t="s">
        <v>783</v>
      </c>
      <c r="G202" s="83" t="s">
        <v>616</v>
      </c>
      <c r="H202" s="93">
        <v>92.5</v>
      </c>
      <c r="I202" s="93">
        <v>80</v>
      </c>
      <c r="J202" s="93">
        <v>0</v>
      </c>
      <c r="K202" s="93">
        <v>0</v>
      </c>
      <c r="L202" s="94">
        <v>47.075000000000003</v>
      </c>
      <c r="M202" s="84">
        <v>1939</v>
      </c>
      <c r="N202" s="91"/>
    </row>
    <row r="203" spans="1:14" s="92" customFormat="1" ht="18" customHeight="1" x14ac:dyDescent="0.2">
      <c r="A203" s="91"/>
      <c r="B203" s="81" t="s">
        <v>937</v>
      </c>
      <c r="C203" s="82"/>
      <c r="D203" s="82" t="s">
        <v>502</v>
      </c>
      <c r="E203" s="83" t="s">
        <v>938</v>
      </c>
      <c r="F203" s="83" t="s">
        <v>783</v>
      </c>
      <c r="G203" s="83" t="s">
        <v>616</v>
      </c>
      <c r="H203" s="93">
        <v>80</v>
      </c>
      <c r="I203" s="93">
        <v>36</v>
      </c>
      <c r="J203" s="93">
        <v>0</v>
      </c>
      <c r="K203" s="93">
        <v>0</v>
      </c>
      <c r="L203" s="94">
        <v>33.08</v>
      </c>
      <c r="M203" s="84">
        <v>1363</v>
      </c>
      <c r="N203" s="91"/>
    </row>
    <row r="204" spans="1:14" s="92" customFormat="1" ht="18" customHeight="1" x14ac:dyDescent="0.2">
      <c r="A204" s="91"/>
      <c r="B204" s="81" t="s">
        <v>786</v>
      </c>
      <c r="C204" s="82"/>
      <c r="D204" s="82" t="s">
        <v>502</v>
      </c>
      <c r="E204" s="83" t="s">
        <v>787</v>
      </c>
      <c r="F204" s="83" t="s">
        <v>783</v>
      </c>
      <c r="G204" s="83" t="s">
        <v>616</v>
      </c>
      <c r="H204" s="93">
        <v>0</v>
      </c>
      <c r="I204" s="93">
        <v>80</v>
      </c>
      <c r="J204" s="93">
        <v>0</v>
      </c>
      <c r="K204" s="93">
        <v>0</v>
      </c>
      <c r="L204" s="94">
        <v>18.400000000000002</v>
      </c>
      <c r="M204" s="84">
        <v>758</v>
      </c>
      <c r="N204" s="91"/>
    </row>
    <row r="205" spans="1:14" s="92" customFormat="1" ht="18" customHeight="1" x14ac:dyDescent="0.2">
      <c r="A205" s="91"/>
      <c r="B205" s="81" t="s">
        <v>563</v>
      </c>
      <c r="C205" s="82"/>
      <c r="D205" s="82" t="s">
        <v>502</v>
      </c>
      <c r="E205" s="83" t="s">
        <v>564</v>
      </c>
      <c r="F205" s="83" t="s">
        <v>783</v>
      </c>
      <c r="G205" s="83" t="s">
        <v>616</v>
      </c>
      <c r="H205" s="93">
        <v>87.5</v>
      </c>
      <c r="I205" s="93">
        <v>90</v>
      </c>
      <c r="J205" s="93">
        <v>0</v>
      </c>
      <c r="K205" s="93">
        <v>0</v>
      </c>
      <c r="L205" s="94">
        <v>52.607500000000002</v>
      </c>
      <c r="M205" s="84">
        <v>2167</v>
      </c>
      <c r="N205" s="91"/>
    </row>
    <row r="206" spans="1:14" s="92" customFormat="1" ht="18" customHeight="1" x14ac:dyDescent="0.2">
      <c r="A206" s="91"/>
      <c r="B206" s="81" t="s">
        <v>265</v>
      </c>
      <c r="C206" s="82"/>
      <c r="D206" s="82" t="s">
        <v>502</v>
      </c>
      <c r="E206" s="83" t="s">
        <v>266</v>
      </c>
      <c r="F206" s="83" t="s">
        <v>783</v>
      </c>
      <c r="G206" s="83" t="s">
        <v>616</v>
      </c>
      <c r="H206" s="93">
        <v>47.6</v>
      </c>
      <c r="I206" s="93">
        <v>0</v>
      </c>
      <c r="J206" s="93">
        <v>0</v>
      </c>
      <c r="K206" s="93">
        <v>0</v>
      </c>
      <c r="L206" s="94">
        <v>16.2316</v>
      </c>
      <c r="M206" s="84">
        <v>669</v>
      </c>
      <c r="N206" s="91"/>
    </row>
    <row r="207" spans="1:14" s="92" customFormat="1" ht="18" customHeight="1" x14ac:dyDescent="0.2">
      <c r="A207" s="91"/>
      <c r="B207" s="81" t="s">
        <v>271</v>
      </c>
      <c r="C207" s="82"/>
      <c r="D207" s="82" t="s">
        <v>502</v>
      </c>
      <c r="E207" s="83" t="s">
        <v>208</v>
      </c>
      <c r="F207" s="83" t="s">
        <v>783</v>
      </c>
      <c r="G207" s="83" t="s">
        <v>616</v>
      </c>
      <c r="H207" s="93">
        <v>83.5</v>
      </c>
      <c r="I207" s="93">
        <v>60</v>
      </c>
      <c r="J207" s="93">
        <v>0</v>
      </c>
      <c r="K207" s="93">
        <v>0</v>
      </c>
      <c r="L207" s="94">
        <v>43.653500000000001</v>
      </c>
      <c r="M207" s="84">
        <v>1798</v>
      </c>
      <c r="N207" s="91"/>
    </row>
    <row r="208" spans="1:14" s="92" customFormat="1" ht="18" customHeight="1" x14ac:dyDescent="0.2">
      <c r="A208" s="91"/>
      <c r="B208" s="81" t="s">
        <v>277</v>
      </c>
      <c r="C208" s="82"/>
      <c r="D208" s="82" t="s">
        <v>502</v>
      </c>
      <c r="E208" s="83" t="s">
        <v>278</v>
      </c>
      <c r="F208" s="83" t="s">
        <v>783</v>
      </c>
      <c r="G208" s="83" t="s">
        <v>616</v>
      </c>
      <c r="H208" s="93">
        <v>65.5</v>
      </c>
      <c r="I208" s="93">
        <v>80</v>
      </c>
      <c r="J208" s="93">
        <v>0</v>
      </c>
      <c r="K208" s="93">
        <v>0</v>
      </c>
      <c r="L208" s="94">
        <v>42.575499999999998</v>
      </c>
      <c r="M208" s="84">
        <v>1754</v>
      </c>
      <c r="N208" s="91"/>
    </row>
    <row r="209" spans="1:14" s="92" customFormat="1" ht="18" customHeight="1" x14ac:dyDescent="0.2">
      <c r="A209" s="91"/>
      <c r="B209" s="81" t="s">
        <v>272</v>
      </c>
      <c r="C209" s="82"/>
      <c r="D209" s="82" t="s">
        <v>502</v>
      </c>
      <c r="E209" s="83" t="s">
        <v>565</v>
      </c>
      <c r="F209" s="83" t="s">
        <v>783</v>
      </c>
      <c r="G209" s="83" t="s">
        <v>616</v>
      </c>
      <c r="H209" s="93">
        <v>77.5</v>
      </c>
      <c r="I209" s="93">
        <v>70</v>
      </c>
      <c r="J209" s="93">
        <v>0</v>
      </c>
      <c r="K209" s="93">
        <v>0</v>
      </c>
      <c r="L209" s="94">
        <v>44.137500000000003</v>
      </c>
      <c r="M209" s="84">
        <v>1818</v>
      </c>
      <c r="N209" s="91"/>
    </row>
    <row r="210" spans="1:14" s="92" customFormat="1" ht="18" customHeight="1" x14ac:dyDescent="0.2">
      <c r="A210" s="91"/>
      <c r="B210" s="81" t="s">
        <v>273</v>
      </c>
      <c r="C210" s="82"/>
      <c r="D210" s="82" t="s">
        <v>502</v>
      </c>
      <c r="E210" s="83" t="s">
        <v>274</v>
      </c>
      <c r="F210" s="83" t="s">
        <v>783</v>
      </c>
      <c r="G210" s="83" t="s">
        <v>616</v>
      </c>
      <c r="H210" s="93">
        <v>69.5</v>
      </c>
      <c r="I210" s="93">
        <v>50</v>
      </c>
      <c r="J210" s="93">
        <v>0</v>
      </c>
      <c r="K210" s="93">
        <v>0</v>
      </c>
      <c r="L210" s="94">
        <v>36.349499999999999</v>
      </c>
      <c r="M210" s="84">
        <v>1497</v>
      </c>
      <c r="N210" s="91"/>
    </row>
    <row r="211" spans="1:14" s="92" customFormat="1" ht="18" customHeight="1" x14ac:dyDescent="0.2">
      <c r="A211" s="91"/>
      <c r="B211" s="81" t="s">
        <v>653</v>
      </c>
      <c r="C211" s="82"/>
      <c r="D211" s="82" t="s">
        <v>502</v>
      </c>
      <c r="E211" s="83" t="s">
        <v>654</v>
      </c>
      <c r="F211" s="83" t="s">
        <v>783</v>
      </c>
      <c r="G211" s="83" t="s">
        <v>616</v>
      </c>
      <c r="H211" s="93">
        <v>92.5</v>
      </c>
      <c r="I211" s="93">
        <v>90</v>
      </c>
      <c r="J211" s="93">
        <v>0</v>
      </c>
      <c r="K211" s="93">
        <v>0</v>
      </c>
      <c r="L211" s="94">
        <v>54.3125</v>
      </c>
      <c r="M211" s="84">
        <v>2238</v>
      </c>
      <c r="N211" s="91"/>
    </row>
    <row r="212" spans="1:14" s="92" customFormat="1" ht="18" customHeight="1" x14ac:dyDescent="0.2">
      <c r="A212" s="91"/>
      <c r="B212" s="81" t="s">
        <v>281</v>
      </c>
      <c r="C212" s="82"/>
      <c r="D212" s="82" t="s">
        <v>502</v>
      </c>
      <c r="E212" s="83" t="s">
        <v>655</v>
      </c>
      <c r="F212" s="83" t="s">
        <v>788</v>
      </c>
      <c r="G212" s="83" t="s">
        <v>616</v>
      </c>
      <c r="H212" s="93">
        <v>82.2</v>
      </c>
      <c r="I212" s="93">
        <v>100</v>
      </c>
      <c r="J212" s="93">
        <v>0</v>
      </c>
      <c r="K212" s="93">
        <v>0</v>
      </c>
      <c r="L212" s="94">
        <v>53.330199999999998</v>
      </c>
      <c r="M212" s="84">
        <v>2197</v>
      </c>
      <c r="N212" s="91"/>
    </row>
    <row r="213" spans="1:14" s="92" customFormat="1" ht="18" customHeight="1" x14ac:dyDescent="0.2">
      <c r="A213" s="91"/>
      <c r="B213" s="81" t="s">
        <v>1056</v>
      </c>
      <c r="C213" s="82"/>
      <c r="D213" s="82" t="s">
        <v>502</v>
      </c>
      <c r="E213" s="83" t="s">
        <v>1057</v>
      </c>
      <c r="F213" s="83" t="s">
        <v>1157</v>
      </c>
      <c r="G213" s="83" t="s">
        <v>616</v>
      </c>
      <c r="H213" s="93">
        <v>39.799999999999997</v>
      </c>
      <c r="I213" s="93">
        <v>0</v>
      </c>
      <c r="J213" s="93">
        <v>0</v>
      </c>
      <c r="K213" s="93">
        <v>0</v>
      </c>
      <c r="L213" s="94">
        <v>12.337999999999999</v>
      </c>
      <c r="M213" s="84">
        <v>508</v>
      </c>
      <c r="N213" s="91"/>
    </row>
    <row r="214" spans="1:14" s="92" customFormat="1" ht="18" customHeight="1" x14ac:dyDescent="0.2">
      <c r="A214" s="91"/>
      <c r="B214" s="81" t="s">
        <v>224</v>
      </c>
      <c r="C214" s="82"/>
      <c r="D214" s="82" t="s">
        <v>502</v>
      </c>
      <c r="E214" s="83" t="s">
        <v>225</v>
      </c>
      <c r="F214" s="83" t="s">
        <v>789</v>
      </c>
      <c r="G214" s="83" t="s">
        <v>616</v>
      </c>
      <c r="H214" s="93">
        <v>77.8</v>
      </c>
      <c r="I214" s="93">
        <v>80</v>
      </c>
      <c r="J214" s="93">
        <v>0</v>
      </c>
      <c r="K214" s="93">
        <v>0</v>
      </c>
      <c r="L214" s="94">
        <v>46.769800000000004</v>
      </c>
      <c r="M214" s="84">
        <v>1927</v>
      </c>
      <c r="N214" s="91"/>
    </row>
    <row r="215" spans="1:14" s="92" customFormat="1" ht="18" customHeight="1" x14ac:dyDescent="0.2">
      <c r="A215" s="91"/>
      <c r="B215" s="81" t="s">
        <v>378</v>
      </c>
      <c r="C215" s="82"/>
      <c r="D215" s="82" t="s">
        <v>502</v>
      </c>
      <c r="E215" s="83" t="s">
        <v>379</v>
      </c>
      <c r="F215" s="83" t="s">
        <v>790</v>
      </c>
      <c r="G215" s="83" t="s">
        <v>616</v>
      </c>
      <c r="H215" s="93">
        <v>89</v>
      </c>
      <c r="I215" s="93">
        <v>100</v>
      </c>
      <c r="J215" s="93">
        <v>0</v>
      </c>
      <c r="K215" s="93">
        <v>0</v>
      </c>
      <c r="L215" s="94">
        <v>55.649000000000001</v>
      </c>
      <c r="M215" s="84">
        <v>2293</v>
      </c>
      <c r="N215" s="91"/>
    </row>
    <row r="216" spans="1:14" s="92" customFormat="1" ht="18" customHeight="1" x14ac:dyDescent="0.2">
      <c r="A216" s="91"/>
      <c r="B216" s="81" t="s">
        <v>380</v>
      </c>
      <c r="C216" s="82"/>
      <c r="D216" s="82" t="s">
        <v>502</v>
      </c>
      <c r="E216" s="83" t="s">
        <v>381</v>
      </c>
      <c r="F216" s="83" t="s">
        <v>791</v>
      </c>
      <c r="G216" s="83" t="s">
        <v>616</v>
      </c>
      <c r="H216" s="93">
        <v>62.1</v>
      </c>
      <c r="I216" s="93">
        <v>80</v>
      </c>
      <c r="J216" s="93">
        <v>0</v>
      </c>
      <c r="K216" s="93">
        <v>0</v>
      </c>
      <c r="L216" s="94">
        <v>41.4161</v>
      </c>
      <c r="M216" s="84">
        <v>1706</v>
      </c>
      <c r="N216" s="91"/>
    </row>
    <row r="217" spans="1:14" s="92" customFormat="1" ht="18" customHeight="1" x14ac:dyDescent="0.2">
      <c r="A217" s="91"/>
      <c r="B217" s="81" t="s">
        <v>1058</v>
      </c>
      <c r="C217" s="82"/>
      <c r="D217" s="82" t="s">
        <v>502</v>
      </c>
      <c r="E217" s="83" t="s">
        <v>1059</v>
      </c>
      <c r="F217" s="83" t="s">
        <v>1060</v>
      </c>
      <c r="G217" s="83" t="s">
        <v>616</v>
      </c>
      <c r="H217" s="93">
        <v>85.5</v>
      </c>
      <c r="I217" s="93">
        <v>0</v>
      </c>
      <c r="J217" s="93">
        <v>0</v>
      </c>
      <c r="K217" s="93">
        <v>0</v>
      </c>
      <c r="L217" s="94">
        <v>29.1555</v>
      </c>
      <c r="M217" s="84">
        <v>1201</v>
      </c>
      <c r="N217" s="91"/>
    </row>
    <row r="218" spans="1:14" s="92" customFormat="1" ht="18" customHeight="1" x14ac:dyDescent="0.2">
      <c r="A218" s="91"/>
      <c r="B218" s="81" t="s">
        <v>292</v>
      </c>
      <c r="C218" s="82"/>
      <c r="D218" s="82" t="s">
        <v>502</v>
      </c>
      <c r="E218" s="83" t="s">
        <v>293</v>
      </c>
      <c r="F218" s="83" t="s">
        <v>792</v>
      </c>
      <c r="G218" s="83" t="s">
        <v>616</v>
      </c>
      <c r="H218" s="93">
        <v>61</v>
      </c>
      <c r="I218" s="93">
        <v>47.6</v>
      </c>
      <c r="J218" s="93">
        <v>0</v>
      </c>
      <c r="K218" s="93">
        <v>0</v>
      </c>
      <c r="L218" s="94">
        <v>29.858000000000001</v>
      </c>
      <c r="M218" s="84">
        <v>1230</v>
      </c>
      <c r="N218" s="91"/>
    </row>
    <row r="219" spans="1:14" s="92" customFormat="1" ht="18" customHeight="1" x14ac:dyDescent="0.2">
      <c r="A219" s="91"/>
      <c r="B219" s="81" t="s">
        <v>793</v>
      </c>
      <c r="C219" s="82"/>
      <c r="D219" s="82" t="s">
        <v>502</v>
      </c>
      <c r="E219" s="83" t="s">
        <v>794</v>
      </c>
      <c r="F219" s="83" t="s">
        <v>795</v>
      </c>
      <c r="G219" s="83" t="s">
        <v>616</v>
      </c>
      <c r="H219" s="93">
        <v>20</v>
      </c>
      <c r="I219" s="93">
        <v>0</v>
      </c>
      <c r="J219" s="93">
        <v>0</v>
      </c>
      <c r="K219" s="93">
        <v>0</v>
      </c>
      <c r="L219" s="94">
        <v>6.2</v>
      </c>
      <c r="M219" s="84">
        <v>255</v>
      </c>
      <c r="N219" s="91"/>
    </row>
    <row r="220" spans="1:14" s="92" customFormat="1" ht="18" customHeight="1" x14ac:dyDescent="0.2">
      <c r="A220" s="91"/>
      <c r="B220" s="81" t="s">
        <v>290</v>
      </c>
      <c r="C220" s="82"/>
      <c r="D220" s="82" t="s">
        <v>502</v>
      </c>
      <c r="E220" s="83" t="s">
        <v>291</v>
      </c>
      <c r="F220" s="83" t="s">
        <v>796</v>
      </c>
      <c r="G220" s="83" t="s">
        <v>616</v>
      </c>
      <c r="H220" s="93">
        <v>17</v>
      </c>
      <c r="I220" s="93">
        <v>0</v>
      </c>
      <c r="J220" s="93">
        <v>0</v>
      </c>
      <c r="K220" s="93">
        <v>0</v>
      </c>
      <c r="L220" s="94">
        <v>5.27</v>
      </c>
      <c r="M220" s="84">
        <v>217</v>
      </c>
      <c r="N220" s="91"/>
    </row>
    <row r="221" spans="1:14" s="92" customFormat="1" ht="18" customHeight="1" x14ac:dyDescent="0.2">
      <c r="A221" s="91"/>
      <c r="B221" s="81" t="s">
        <v>519</v>
      </c>
      <c r="C221" s="82"/>
      <c r="D221" s="82" t="s">
        <v>502</v>
      </c>
      <c r="E221" s="83" t="s">
        <v>520</v>
      </c>
      <c r="F221" s="83" t="s">
        <v>797</v>
      </c>
      <c r="G221" s="83" t="s">
        <v>616</v>
      </c>
      <c r="H221" s="93">
        <v>19.2</v>
      </c>
      <c r="I221" s="93">
        <v>22</v>
      </c>
      <c r="J221" s="93">
        <v>0</v>
      </c>
      <c r="K221" s="93">
        <v>0</v>
      </c>
      <c r="L221" s="94">
        <v>12.113200000000001</v>
      </c>
      <c r="M221" s="84">
        <v>499</v>
      </c>
      <c r="N221" s="91"/>
    </row>
    <row r="222" spans="1:14" s="92" customFormat="1" ht="18" customHeight="1" x14ac:dyDescent="0.2">
      <c r="A222" s="91"/>
      <c r="B222" s="81" t="s">
        <v>521</v>
      </c>
      <c r="C222" s="82"/>
      <c r="D222" s="82" t="s">
        <v>502</v>
      </c>
      <c r="E222" s="83" t="s">
        <v>522</v>
      </c>
      <c r="F222" s="83" t="s">
        <v>797</v>
      </c>
      <c r="G222" s="83" t="s">
        <v>616</v>
      </c>
      <c r="H222" s="93">
        <v>28.8</v>
      </c>
      <c r="I222" s="93">
        <v>0</v>
      </c>
      <c r="J222" s="93">
        <v>0</v>
      </c>
      <c r="K222" s="93">
        <v>0</v>
      </c>
      <c r="L222" s="94">
        <v>9.8208000000000002</v>
      </c>
      <c r="M222" s="84">
        <v>405</v>
      </c>
      <c r="N222" s="91"/>
    </row>
    <row r="223" spans="1:14" s="92" customFormat="1" ht="18" customHeight="1" x14ac:dyDescent="0.2">
      <c r="A223" s="91"/>
      <c r="B223" s="81" t="s">
        <v>1061</v>
      </c>
      <c r="C223" s="82"/>
      <c r="D223" s="82" t="s">
        <v>502</v>
      </c>
      <c r="E223" s="83" t="s">
        <v>1062</v>
      </c>
      <c r="F223" s="83" t="s">
        <v>797</v>
      </c>
      <c r="G223" s="83" t="s">
        <v>616</v>
      </c>
      <c r="H223" s="93">
        <v>9.4</v>
      </c>
      <c r="I223" s="93">
        <v>32.700000000000003</v>
      </c>
      <c r="J223" s="93">
        <v>0</v>
      </c>
      <c r="K223" s="93">
        <v>0</v>
      </c>
      <c r="L223" s="94">
        <v>11.4785</v>
      </c>
      <c r="M223" s="84">
        <v>473</v>
      </c>
      <c r="N223" s="91"/>
    </row>
    <row r="224" spans="1:14" s="92" customFormat="1" ht="18" customHeight="1" x14ac:dyDescent="0.2">
      <c r="A224" s="91"/>
      <c r="B224" s="81" t="s">
        <v>294</v>
      </c>
      <c r="C224" s="82"/>
      <c r="D224" s="82" t="s">
        <v>502</v>
      </c>
      <c r="E224" s="83" t="s">
        <v>295</v>
      </c>
      <c r="F224" s="83" t="s">
        <v>797</v>
      </c>
      <c r="G224" s="83" t="s">
        <v>616</v>
      </c>
      <c r="H224" s="93">
        <v>70.5</v>
      </c>
      <c r="I224" s="93">
        <v>80</v>
      </c>
      <c r="J224" s="93">
        <v>0</v>
      </c>
      <c r="K224" s="93">
        <v>0</v>
      </c>
      <c r="L224" s="94">
        <v>40.255000000000003</v>
      </c>
      <c r="M224" s="84">
        <v>1658</v>
      </c>
      <c r="N224" s="91"/>
    </row>
    <row r="225" spans="1:14" s="92" customFormat="1" ht="18" customHeight="1" x14ac:dyDescent="0.2">
      <c r="A225" s="91"/>
      <c r="B225" s="81" t="s">
        <v>298</v>
      </c>
      <c r="C225" s="82"/>
      <c r="D225" s="82" t="s">
        <v>502</v>
      </c>
      <c r="E225" s="83" t="s">
        <v>299</v>
      </c>
      <c r="F225" s="83" t="s">
        <v>798</v>
      </c>
      <c r="G225" s="83" t="s">
        <v>616</v>
      </c>
      <c r="H225" s="93">
        <v>33.4</v>
      </c>
      <c r="I225" s="93">
        <v>0</v>
      </c>
      <c r="J225" s="93">
        <v>0</v>
      </c>
      <c r="K225" s="93">
        <v>0</v>
      </c>
      <c r="L225" s="94">
        <v>10.353999999999999</v>
      </c>
      <c r="M225" s="84">
        <v>427</v>
      </c>
      <c r="N225" s="91"/>
    </row>
    <row r="226" spans="1:14" s="92" customFormat="1" ht="18" customHeight="1" x14ac:dyDescent="0.2">
      <c r="A226" s="91"/>
      <c r="B226" s="81" t="s">
        <v>312</v>
      </c>
      <c r="C226" s="82"/>
      <c r="D226" s="82" t="s">
        <v>502</v>
      </c>
      <c r="E226" s="83" t="s">
        <v>313</v>
      </c>
      <c r="F226" s="83" t="s">
        <v>799</v>
      </c>
      <c r="G226" s="83" t="s">
        <v>616</v>
      </c>
      <c r="H226" s="93">
        <v>82.5</v>
      </c>
      <c r="I226" s="93">
        <v>70</v>
      </c>
      <c r="J226" s="93">
        <v>0</v>
      </c>
      <c r="K226" s="93">
        <v>0</v>
      </c>
      <c r="L226" s="94">
        <v>41.674999999999997</v>
      </c>
      <c r="M226" s="84">
        <v>1717</v>
      </c>
      <c r="N226" s="91"/>
    </row>
    <row r="227" spans="1:14" s="92" customFormat="1" ht="18" customHeight="1" x14ac:dyDescent="0.2">
      <c r="A227" s="91"/>
      <c r="B227" s="81" t="s">
        <v>302</v>
      </c>
      <c r="C227" s="82"/>
      <c r="D227" s="82" t="s">
        <v>502</v>
      </c>
      <c r="E227" s="83" t="s">
        <v>303</v>
      </c>
      <c r="F227" s="83" t="s">
        <v>800</v>
      </c>
      <c r="G227" s="83" t="s">
        <v>616</v>
      </c>
      <c r="H227" s="93">
        <v>24.9</v>
      </c>
      <c r="I227" s="93">
        <v>80</v>
      </c>
      <c r="J227" s="93">
        <v>0</v>
      </c>
      <c r="K227" s="93">
        <v>0</v>
      </c>
      <c r="L227" s="94">
        <v>28.730899999999998</v>
      </c>
      <c r="M227" s="84">
        <v>1184</v>
      </c>
      <c r="N227" s="91"/>
    </row>
    <row r="228" spans="1:14" s="92" customFormat="1" ht="18" customHeight="1" x14ac:dyDescent="0.2">
      <c r="A228" s="91"/>
      <c r="B228" s="81" t="s">
        <v>308</v>
      </c>
      <c r="C228" s="82"/>
      <c r="D228" s="82" t="s">
        <v>502</v>
      </c>
      <c r="E228" s="83" t="s">
        <v>309</v>
      </c>
      <c r="F228" s="83" t="s">
        <v>800</v>
      </c>
      <c r="G228" s="83" t="s">
        <v>616</v>
      </c>
      <c r="H228" s="93">
        <v>65.099999999999994</v>
      </c>
      <c r="I228" s="93">
        <v>70</v>
      </c>
      <c r="J228" s="93">
        <v>0</v>
      </c>
      <c r="K228" s="93">
        <v>0</v>
      </c>
      <c r="L228" s="94">
        <v>36.280999999999999</v>
      </c>
      <c r="M228" s="84">
        <v>1495</v>
      </c>
      <c r="N228" s="91"/>
    </row>
    <row r="229" spans="1:14" s="92" customFormat="1" ht="18" customHeight="1" x14ac:dyDescent="0.2">
      <c r="A229" s="91"/>
      <c r="B229" s="81" t="s">
        <v>939</v>
      </c>
      <c r="C229" s="82"/>
      <c r="D229" s="82" t="s">
        <v>502</v>
      </c>
      <c r="E229" s="83" t="s">
        <v>940</v>
      </c>
      <c r="F229" s="83" t="s">
        <v>801</v>
      </c>
      <c r="G229" s="83" t="s">
        <v>616</v>
      </c>
      <c r="H229" s="93">
        <v>72.5</v>
      </c>
      <c r="I229" s="93">
        <v>0</v>
      </c>
      <c r="J229" s="93">
        <v>0</v>
      </c>
      <c r="K229" s="93">
        <v>0</v>
      </c>
      <c r="L229" s="94">
        <v>24.7225</v>
      </c>
      <c r="M229" s="84">
        <v>1018</v>
      </c>
      <c r="N229" s="91"/>
    </row>
    <row r="230" spans="1:14" s="92" customFormat="1" ht="18" customHeight="1" x14ac:dyDescent="0.2">
      <c r="A230" s="91"/>
      <c r="B230" s="81" t="s">
        <v>300</v>
      </c>
      <c r="C230" s="82"/>
      <c r="D230" s="82" t="s">
        <v>502</v>
      </c>
      <c r="E230" s="83" t="s">
        <v>301</v>
      </c>
      <c r="F230" s="83" t="s">
        <v>801</v>
      </c>
      <c r="G230" s="83" t="s">
        <v>616</v>
      </c>
      <c r="H230" s="93">
        <v>50.9</v>
      </c>
      <c r="I230" s="93">
        <v>50</v>
      </c>
      <c r="J230" s="93">
        <v>0</v>
      </c>
      <c r="K230" s="93">
        <v>0</v>
      </c>
      <c r="L230" s="94">
        <v>30.006900000000002</v>
      </c>
      <c r="M230" s="84">
        <v>1236</v>
      </c>
      <c r="N230" s="91"/>
    </row>
    <row r="231" spans="1:14" s="92" customFormat="1" ht="18" customHeight="1" x14ac:dyDescent="0.2">
      <c r="A231" s="91"/>
      <c r="B231" s="81" t="s">
        <v>802</v>
      </c>
      <c r="C231" s="82"/>
      <c r="D231" s="82" t="s">
        <v>502</v>
      </c>
      <c r="E231" s="83" t="s">
        <v>803</v>
      </c>
      <c r="F231" s="83" t="s">
        <v>804</v>
      </c>
      <c r="G231" s="83" t="s">
        <v>616</v>
      </c>
      <c r="H231" s="93">
        <v>40.299999999999997</v>
      </c>
      <c r="I231" s="93">
        <v>0</v>
      </c>
      <c r="J231" s="93">
        <v>0</v>
      </c>
      <c r="K231" s="93">
        <v>0</v>
      </c>
      <c r="L231" s="94">
        <v>12.492999999999999</v>
      </c>
      <c r="M231" s="84">
        <v>515</v>
      </c>
      <c r="N231" s="91"/>
    </row>
    <row r="232" spans="1:14" s="92" customFormat="1" ht="18" customHeight="1" x14ac:dyDescent="0.2">
      <c r="A232" s="91"/>
      <c r="B232" s="81" t="s">
        <v>319</v>
      </c>
      <c r="C232" s="82"/>
      <c r="D232" s="82" t="s">
        <v>502</v>
      </c>
      <c r="E232" s="83" t="s">
        <v>320</v>
      </c>
      <c r="F232" s="83" t="s">
        <v>805</v>
      </c>
      <c r="G232" s="83" t="s">
        <v>616</v>
      </c>
      <c r="H232" s="93">
        <v>95</v>
      </c>
      <c r="I232" s="93">
        <v>50</v>
      </c>
      <c r="J232" s="93">
        <v>0</v>
      </c>
      <c r="K232" s="93">
        <v>0</v>
      </c>
      <c r="L232" s="94">
        <v>40.950000000000003</v>
      </c>
      <c r="M232" s="84">
        <v>1687</v>
      </c>
      <c r="N232" s="91"/>
    </row>
    <row r="233" spans="1:14" s="92" customFormat="1" ht="18" customHeight="1" x14ac:dyDescent="0.2">
      <c r="A233" s="91"/>
      <c r="B233" s="81" t="s">
        <v>321</v>
      </c>
      <c r="C233" s="82"/>
      <c r="D233" s="82" t="s">
        <v>502</v>
      </c>
      <c r="E233" s="83" t="s">
        <v>322</v>
      </c>
      <c r="F233" s="83" t="s">
        <v>806</v>
      </c>
      <c r="G233" s="83" t="s">
        <v>616</v>
      </c>
      <c r="H233" s="93">
        <v>33.9</v>
      </c>
      <c r="I233" s="93">
        <v>70</v>
      </c>
      <c r="J233" s="93">
        <v>0</v>
      </c>
      <c r="K233" s="93">
        <v>0</v>
      </c>
      <c r="L233" s="94">
        <v>26.609000000000002</v>
      </c>
      <c r="M233" s="84">
        <v>1096</v>
      </c>
      <c r="N233" s="91"/>
    </row>
    <row r="234" spans="1:14" s="92" customFormat="1" ht="18" customHeight="1" x14ac:dyDescent="0.2">
      <c r="A234" s="91"/>
      <c r="B234" s="81" t="s">
        <v>1063</v>
      </c>
      <c r="C234" s="82"/>
      <c r="D234" s="82" t="s">
        <v>502</v>
      </c>
      <c r="E234" s="83" t="s">
        <v>1064</v>
      </c>
      <c r="F234" s="83" t="s">
        <v>806</v>
      </c>
      <c r="G234" s="83" t="s">
        <v>616</v>
      </c>
      <c r="H234" s="93">
        <v>19.3</v>
      </c>
      <c r="I234" s="93">
        <v>0</v>
      </c>
      <c r="J234" s="93">
        <v>0</v>
      </c>
      <c r="K234" s="93">
        <v>0</v>
      </c>
      <c r="L234" s="94">
        <v>5.9830000000000005</v>
      </c>
      <c r="M234" s="84">
        <v>246</v>
      </c>
      <c r="N234" s="91"/>
    </row>
    <row r="235" spans="1:14" s="92" customFormat="1" ht="18" customHeight="1" x14ac:dyDescent="0.2">
      <c r="A235" s="91"/>
      <c r="B235" s="81" t="s">
        <v>324</v>
      </c>
      <c r="C235" s="82"/>
      <c r="D235" s="82" t="s">
        <v>502</v>
      </c>
      <c r="E235" s="83" t="s">
        <v>325</v>
      </c>
      <c r="F235" s="83" t="s">
        <v>806</v>
      </c>
      <c r="G235" s="83" t="s">
        <v>616</v>
      </c>
      <c r="H235" s="93">
        <v>61.5</v>
      </c>
      <c r="I235" s="93">
        <v>70</v>
      </c>
      <c r="J235" s="93">
        <v>0</v>
      </c>
      <c r="K235" s="93">
        <v>0</v>
      </c>
      <c r="L235" s="94">
        <v>38.681500000000007</v>
      </c>
      <c r="M235" s="84">
        <v>1594</v>
      </c>
      <c r="N235" s="91"/>
    </row>
    <row r="236" spans="1:14" s="92" customFormat="1" ht="18" customHeight="1" x14ac:dyDescent="0.2">
      <c r="A236" s="91"/>
      <c r="B236" s="81" t="s">
        <v>323</v>
      </c>
      <c r="C236" s="82"/>
      <c r="D236" s="82" t="s">
        <v>502</v>
      </c>
      <c r="E236" s="83" t="s">
        <v>807</v>
      </c>
      <c r="F236" s="83" t="s">
        <v>806</v>
      </c>
      <c r="G236" s="83" t="s">
        <v>616</v>
      </c>
      <c r="H236" s="93">
        <v>14.5</v>
      </c>
      <c r="I236" s="93">
        <v>60</v>
      </c>
      <c r="J236" s="93">
        <v>0</v>
      </c>
      <c r="K236" s="93">
        <v>0</v>
      </c>
      <c r="L236" s="94">
        <v>20.124500000000001</v>
      </c>
      <c r="M236" s="84">
        <v>829</v>
      </c>
      <c r="N236" s="91"/>
    </row>
    <row r="237" spans="1:14" s="92" customFormat="1" ht="18" customHeight="1" x14ac:dyDescent="0.2">
      <c r="A237" s="91"/>
      <c r="B237" s="81" t="s">
        <v>330</v>
      </c>
      <c r="C237" s="82"/>
      <c r="D237" s="82" t="s">
        <v>502</v>
      </c>
      <c r="E237" s="83" t="s">
        <v>656</v>
      </c>
      <c r="F237" s="83" t="s">
        <v>808</v>
      </c>
      <c r="G237" s="83" t="s">
        <v>616</v>
      </c>
      <c r="H237" s="93">
        <v>72.5</v>
      </c>
      <c r="I237" s="93">
        <v>60</v>
      </c>
      <c r="J237" s="93">
        <v>0</v>
      </c>
      <c r="K237" s="93">
        <v>0</v>
      </c>
      <c r="L237" s="94">
        <v>39.902500000000003</v>
      </c>
      <c r="M237" s="84">
        <v>1644</v>
      </c>
      <c r="N237" s="91"/>
    </row>
    <row r="238" spans="1:14" s="92" customFormat="1" ht="18" customHeight="1" x14ac:dyDescent="0.2">
      <c r="A238" s="91"/>
      <c r="B238" s="81" t="s">
        <v>332</v>
      </c>
      <c r="C238" s="82"/>
      <c r="D238" s="82" t="s">
        <v>502</v>
      </c>
      <c r="E238" s="83" t="s">
        <v>566</v>
      </c>
      <c r="F238" s="83" t="s">
        <v>809</v>
      </c>
      <c r="G238" s="83" t="s">
        <v>616</v>
      </c>
      <c r="H238" s="93">
        <v>87.5</v>
      </c>
      <c r="I238" s="93">
        <v>60</v>
      </c>
      <c r="J238" s="93">
        <v>0</v>
      </c>
      <c r="K238" s="93">
        <v>0</v>
      </c>
      <c r="L238" s="94">
        <v>45.017499999999998</v>
      </c>
      <c r="M238" s="84">
        <v>1855</v>
      </c>
      <c r="N238" s="91"/>
    </row>
    <row r="239" spans="1:14" s="92" customFormat="1" ht="18" customHeight="1" x14ac:dyDescent="0.2">
      <c r="A239" s="91"/>
      <c r="B239" s="81" t="s">
        <v>343</v>
      </c>
      <c r="C239" s="82"/>
      <c r="D239" s="82" t="s">
        <v>502</v>
      </c>
      <c r="E239" s="83" t="s">
        <v>344</v>
      </c>
      <c r="F239" s="83" t="s">
        <v>810</v>
      </c>
      <c r="G239" s="83" t="s">
        <v>616</v>
      </c>
      <c r="H239" s="93">
        <v>38.1</v>
      </c>
      <c r="I239" s="93">
        <v>0</v>
      </c>
      <c r="J239" s="93">
        <v>0</v>
      </c>
      <c r="K239" s="93">
        <v>0</v>
      </c>
      <c r="L239" s="94">
        <v>11.811</v>
      </c>
      <c r="M239" s="84">
        <v>487</v>
      </c>
      <c r="N239" s="91"/>
    </row>
    <row r="240" spans="1:14" s="92" customFormat="1" ht="18" customHeight="1" x14ac:dyDescent="0.2">
      <c r="A240" s="91"/>
      <c r="B240" s="81" t="s">
        <v>333</v>
      </c>
      <c r="C240" s="82"/>
      <c r="D240" s="82" t="s">
        <v>502</v>
      </c>
      <c r="E240" s="83" t="s">
        <v>334</v>
      </c>
      <c r="F240" s="83" t="s">
        <v>811</v>
      </c>
      <c r="G240" s="83" t="s">
        <v>616</v>
      </c>
      <c r="H240" s="93">
        <v>100</v>
      </c>
      <c r="I240" s="93">
        <v>100</v>
      </c>
      <c r="J240" s="93">
        <v>0</v>
      </c>
      <c r="K240" s="93">
        <v>0</v>
      </c>
      <c r="L240" s="94">
        <v>54</v>
      </c>
      <c r="M240" s="84">
        <v>2225</v>
      </c>
      <c r="N240" s="91"/>
    </row>
    <row r="241" spans="1:14" s="92" customFormat="1" ht="18" customHeight="1" x14ac:dyDescent="0.2">
      <c r="A241" s="91"/>
      <c r="B241" s="81" t="s">
        <v>523</v>
      </c>
      <c r="C241" s="82"/>
      <c r="D241" s="82" t="s">
        <v>502</v>
      </c>
      <c r="E241" s="83" t="s">
        <v>524</v>
      </c>
      <c r="F241" s="83" t="s">
        <v>812</v>
      </c>
      <c r="G241" s="83" t="s">
        <v>616</v>
      </c>
      <c r="H241" s="93">
        <v>36.1</v>
      </c>
      <c r="I241" s="93">
        <v>0</v>
      </c>
      <c r="J241" s="93">
        <v>0</v>
      </c>
      <c r="K241" s="93">
        <v>0</v>
      </c>
      <c r="L241" s="94">
        <v>11.191000000000001</v>
      </c>
      <c r="M241" s="84">
        <v>461</v>
      </c>
      <c r="N241" s="91"/>
    </row>
    <row r="242" spans="1:14" s="92" customFormat="1" ht="18" customHeight="1" x14ac:dyDescent="0.2">
      <c r="A242" s="91"/>
      <c r="B242" s="81" t="s">
        <v>335</v>
      </c>
      <c r="C242" s="82"/>
      <c r="D242" s="82" t="s">
        <v>502</v>
      </c>
      <c r="E242" s="83" t="s">
        <v>567</v>
      </c>
      <c r="F242" s="83" t="s">
        <v>812</v>
      </c>
      <c r="G242" s="83" t="s">
        <v>616</v>
      </c>
      <c r="H242" s="93">
        <v>82.5</v>
      </c>
      <c r="I242" s="93">
        <v>70</v>
      </c>
      <c r="J242" s="93">
        <v>0</v>
      </c>
      <c r="K242" s="93">
        <v>0</v>
      </c>
      <c r="L242" s="94">
        <v>45.842499999999994</v>
      </c>
      <c r="M242" s="84">
        <v>1889</v>
      </c>
      <c r="N242" s="91"/>
    </row>
    <row r="243" spans="1:14" s="92" customFormat="1" ht="18" customHeight="1" x14ac:dyDescent="0.2">
      <c r="A243" s="91"/>
      <c r="B243" s="81" t="s">
        <v>1065</v>
      </c>
      <c r="C243" s="82"/>
      <c r="D243" s="82" t="s">
        <v>502</v>
      </c>
      <c r="E243" s="83" t="s">
        <v>1066</v>
      </c>
      <c r="F243" s="83" t="s">
        <v>1067</v>
      </c>
      <c r="G243" s="83" t="s">
        <v>616</v>
      </c>
      <c r="H243" s="93">
        <v>40.4</v>
      </c>
      <c r="I243" s="93">
        <v>0</v>
      </c>
      <c r="J243" s="93">
        <v>0</v>
      </c>
      <c r="K243" s="93">
        <v>0</v>
      </c>
      <c r="L243" s="94">
        <v>12.523999999999999</v>
      </c>
      <c r="M243" s="84">
        <v>516</v>
      </c>
      <c r="N243" s="91"/>
    </row>
    <row r="244" spans="1:14" s="92" customFormat="1" ht="18" customHeight="1" x14ac:dyDescent="0.2">
      <c r="A244" s="91"/>
      <c r="B244" s="81" t="s">
        <v>341</v>
      </c>
      <c r="C244" s="82"/>
      <c r="D244" s="82" t="s">
        <v>502</v>
      </c>
      <c r="E244" s="83" t="s">
        <v>342</v>
      </c>
      <c r="F244" s="83" t="s">
        <v>813</v>
      </c>
      <c r="G244" s="83" t="s">
        <v>616</v>
      </c>
      <c r="H244" s="93">
        <v>24.6</v>
      </c>
      <c r="I244" s="93">
        <v>55.8</v>
      </c>
      <c r="J244" s="93">
        <v>0</v>
      </c>
      <c r="K244" s="93">
        <v>0</v>
      </c>
      <c r="L244" s="94">
        <v>22.506</v>
      </c>
      <c r="M244" s="84">
        <v>927</v>
      </c>
      <c r="N244" s="91"/>
    </row>
    <row r="245" spans="1:14" s="92" customFormat="1" ht="18" customHeight="1" x14ac:dyDescent="0.2">
      <c r="A245" s="91"/>
      <c r="B245" s="81" t="s">
        <v>353</v>
      </c>
      <c r="C245" s="82"/>
      <c r="D245" s="82" t="s">
        <v>502</v>
      </c>
      <c r="E245" s="83" t="s">
        <v>354</v>
      </c>
      <c r="F245" s="83" t="s">
        <v>814</v>
      </c>
      <c r="G245" s="83" t="s">
        <v>616</v>
      </c>
      <c r="H245" s="93">
        <v>68.3</v>
      </c>
      <c r="I245" s="93">
        <v>80</v>
      </c>
      <c r="J245" s="93">
        <v>0</v>
      </c>
      <c r="K245" s="93">
        <v>0</v>
      </c>
      <c r="L245" s="94">
        <v>39.573</v>
      </c>
      <c r="M245" s="84">
        <v>1630</v>
      </c>
      <c r="N245" s="91"/>
    </row>
    <row r="246" spans="1:14" s="92" customFormat="1" ht="18" customHeight="1" x14ac:dyDescent="0.2">
      <c r="A246" s="91"/>
      <c r="B246" s="81" t="s">
        <v>345</v>
      </c>
      <c r="C246" s="82"/>
      <c r="D246" s="82" t="s">
        <v>502</v>
      </c>
      <c r="E246" s="83" t="s">
        <v>346</v>
      </c>
      <c r="F246" s="83" t="s">
        <v>815</v>
      </c>
      <c r="G246" s="83" t="s">
        <v>616</v>
      </c>
      <c r="H246" s="93">
        <v>92.5</v>
      </c>
      <c r="I246" s="93">
        <v>80</v>
      </c>
      <c r="J246" s="93">
        <v>0</v>
      </c>
      <c r="K246" s="93">
        <v>0</v>
      </c>
      <c r="L246" s="94">
        <v>51.782500000000006</v>
      </c>
      <c r="M246" s="84">
        <v>2133</v>
      </c>
      <c r="N246" s="91"/>
    </row>
    <row r="247" spans="1:14" s="92" customFormat="1" ht="18" customHeight="1" x14ac:dyDescent="0.2">
      <c r="A247" s="91"/>
      <c r="B247" s="81" t="s">
        <v>1068</v>
      </c>
      <c r="C247" s="82"/>
      <c r="D247" s="82" t="s">
        <v>502</v>
      </c>
      <c r="E247" s="83" t="s">
        <v>1069</v>
      </c>
      <c r="F247" s="83" t="s">
        <v>1070</v>
      </c>
      <c r="G247" s="83" t="s">
        <v>616</v>
      </c>
      <c r="H247" s="93">
        <v>29.7</v>
      </c>
      <c r="I247" s="93">
        <v>29.4</v>
      </c>
      <c r="J247" s="93">
        <v>0</v>
      </c>
      <c r="K247" s="93">
        <v>0</v>
      </c>
      <c r="L247" s="94">
        <v>17.565899999999999</v>
      </c>
      <c r="M247" s="84">
        <v>724</v>
      </c>
      <c r="N247" s="91"/>
    </row>
    <row r="248" spans="1:14" s="92" customFormat="1" ht="18" customHeight="1" x14ac:dyDescent="0.2">
      <c r="A248" s="91"/>
      <c r="B248" s="81" t="s">
        <v>1071</v>
      </c>
      <c r="C248" s="82"/>
      <c r="D248" s="82" t="s">
        <v>502</v>
      </c>
      <c r="E248" s="83" t="s">
        <v>1072</v>
      </c>
      <c r="F248" s="83" t="s">
        <v>1073</v>
      </c>
      <c r="G248" s="83" t="s">
        <v>616</v>
      </c>
      <c r="H248" s="93">
        <v>77.5</v>
      </c>
      <c r="I248" s="93">
        <v>100</v>
      </c>
      <c r="J248" s="93">
        <v>0</v>
      </c>
      <c r="K248" s="93">
        <v>0</v>
      </c>
      <c r="L248" s="94">
        <v>47.024999999999999</v>
      </c>
      <c r="M248" s="84">
        <v>1937</v>
      </c>
      <c r="N248" s="91"/>
    </row>
    <row r="249" spans="1:14" s="92" customFormat="1" ht="18" customHeight="1" x14ac:dyDescent="0.2">
      <c r="A249" s="91"/>
      <c r="B249" s="81" t="s">
        <v>525</v>
      </c>
      <c r="C249" s="82"/>
      <c r="D249" s="82" t="s">
        <v>502</v>
      </c>
      <c r="E249" s="83" t="s">
        <v>657</v>
      </c>
      <c r="F249" s="83" t="s">
        <v>816</v>
      </c>
      <c r="G249" s="83" t="s">
        <v>616</v>
      </c>
      <c r="H249" s="93">
        <v>0</v>
      </c>
      <c r="I249" s="93">
        <v>70</v>
      </c>
      <c r="J249" s="93">
        <v>0</v>
      </c>
      <c r="K249" s="93">
        <v>0</v>
      </c>
      <c r="L249" s="94">
        <v>16.100000000000001</v>
      </c>
      <c r="M249" s="84">
        <v>663</v>
      </c>
      <c r="N249" s="91"/>
    </row>
    <row r="250" spans="1:14" s="92" customFormat="1" ht="18" customHeight="1" x14ac:dyDescent="0.2">
      <c r="A250" s="91"/>
      <c r="B250" s="81" t="s">
        <v>356</v>
      </c>
      <c r="C250" s="82"/>
      <c r="D250" s="82" t="s">
        <v>502</v>
      </c>
      <c r="E250" s="83" t="s">
        <v>357</v>
      </c>
      <c r="F250" s="83" t="s">
        <v>817</v>
      </c>
      <c r="G250" s="83" t="s">
        <v>616</v>
      </c>
      <c r="H250" s="93">
        <v>62.3</v>
      </c>
      <c r="I250" s="93">
        <v>0</v>
      </c>
      <c r="J250" s="93">
        <v>0</v>
      </c>
      <c r="K250" s="93">
        <v>0</v>
      </c>
      <c r="L250" s="94">
        <v>19.312999999999999</v>
      </c>
      <c r="M250" s="84">
        <v>796</v>
      </c>
      <c r="N250" s="91"/>
    </row>
    <row r="251" spans="1:14" s="92" customFormat="1" ht="18" customHeight="1" x14ac:dyDescent="0.2">
      <c r="A251" s="91"/>
      <c r="B251" s="81" t="s">
        <v>358</v>
      </c>
      <c r="C251" s="82"/>
      <c r="D251" s="82" t="s">
        <v>502</v>
      </c>
      <c r="E251" s="83" t="s">
        <v>658</v>
      </c>
      <c r="F251" s="83" t="s">
        <v>817</v>
      </c>
      <c r="G251" s="83" t="s">
        <v>616</v>
      </c>
      <c r="H251" s="93">
        <v>82.5</v>
      </c>
      <c r="I251" s="93">
        <v>90</v>
      </c>
      <c r="J251" s="93">
        <v>0</v>
      </c>
      <c r="K251" s="93">
        <v>0</v>
      </c>
      <c r="L251" s="94">
        <v>46.274999999999999</v>
      </c>
      <c r="M251" s="84">
        <v>1906</v>
      </c>
      <c r="N251" s="91"/>
    </row>
    <row r="252" spans="1:14" s="92" customFormat="1" ht="18" customHeight="1" x14ac:dyDescent="0.2">
      <c r="A252" s="91"/>
      <c r="B252" s="81" t="s">
        <v>941</v>
      </c>
      <c r="C252" s="82"/>
      <c r="D252" s="82" t="s">
        <v>502</v>
      </c>
      <c r="E252" s="83" t="s">
        <v>942</v>
      </c>
      <c r="F252" s="83" t="s">
        <v>817</v>
      </c>
      <c r="G252" s="83" t="s">
        <v>616</v>
      </c>
      <c r="H252" s="93">
        <v>29.1</v>
      </c>
      <c r="I252" s="93">
        <v>0</v>
      </c>
      <c r="J252" s="93">
        <v>0</v>
      </c>
      <c r="K252" s="93">
        <v>0</v>
      </c>
      <c r="L252" s="94">
        <v>9.9231000000000016</v>
      </c>
      <c r="M252" s="84">
        <v>409</v>
      </c>
      <c r="N252" s="91"/>
    </row>
    <row r="253" spans="1:14" s="92" customFormat="1" ht="18" customHeight="1" x14ac:dyDescent="0.2">
      <c r="A253" s="91"/>
      <c r="B253" s="81" t="s">
        <v>331</v>
      </c>
      <c r="C253" s="82"/>
      <c r="D253" s="82" t="s">
        <v>502</v>
      </c>
      <c r="E253" s="83" t="s">
        <v>659</v>
      </c>
      <c r="F253" s="83" t="s">
        <v>819</v>
      </c>
      <c r="G253" s="83" t="s">
        <v>616</v>
      </c>
      <c r="H253" s="93">
        <v>61.9</v>
      </c>
      <c r="I253" s="93">
        <v>90</v>
      </c>
      <c r="J253" s="93">
        <v>0</v>
      </c>
      <c r="K253" s="93">
        <v>0</v>
      </c>
      <c r="L253" s="94">
        <v>39.888999999999996</v>
      </c>
      <c r="M253" s="84">
        <v>1643</v>
      </c>
      <c r="N253" s="91"/>
    </row>
    <row r="254" spans="1:14" s="92" customFormat="1" ht="18" customHeight="1" x14ac:dyDescent="0.2">
      <c r="A254" s="91"/>
      <c r="B254" s="81" t="s">
        <v>361</v>
      </c>
      <c r="C254" s="82"/>
      <c r="D254" s="82" t="s">
        <v>502</v>
      </c>
      <c r="E254" s="83" t="s">
        <v>362</v>
      </c>
      <c r="F254" s="83" t="s">
        <v>820</v>
      </c>
      <c r="G254" s="83" t="s">
        <v>616</v>
      </c>
      <c r="H254" s="93">
        <v>75.5</v>
      </c>
      <c r="I254" s="93">
        <v>25.5</v>
      </c>
      <c r="J254" s="93">
        <v>0</v>
      </c>
      <c r="K254" s="93">
        <v>0</v>
      </c>
      <c r="L254" s="94">
        <v>29.270000000000003</v>
      </c>
      <c r="M254" s="84">
        <v>1206</v>
      </c>
      <c r="N254" s="91"/>
    </row>
    <row r="255" spans="1:14" s="92" customFormat="1" ht="18" customHeight="1" x14ac:dyDescent="0.2">
      <c r="A255" s="91"/>
      <c r="B255" s="81" t="s">
        <v>943</v>
      </c>
      <c r="C255" s="82"/>
      <c r="D255" s="82" t="s">
        <v>502</v>
      </c>
      <c r="E255" s="83" t="s">
        <v>944</v>
      </c>
      <c r="F255" s="83" t="s">
        <v>820</v>
      </c>
      <c r="G255" s="83" t="s">
        <v>616</v>
      </c>
      <c r="H255" s="93">
        <v>70.5</v>
      </c>
      <c r="I255" s="93">
        <v>40</v>
      </c>
      <c r="J255" s="93">
        <v>0</v>
      </c>
      <c r="K255" s="93">
        <v>0</v>
      </c>
      <c r="L255" s="94">
        <v>34.160499999999999</v>
      </c>
      <c r="M255" s="84">
        <v>1407</v>
      </c>
      <c r="N255" s="91"/>
    </row>
    <row r="256" spans="1:14" s="92" customFormat="1" ht="18" customHeight="1" x14ac:dyDescent="0.2">
      <c r="A256" s="91"/>
      <c r="B256" s="81" t="s">
        <v>349</v>
      </c>
      <c r="C256" s="82"/>
      <c r="D256" s="82" t="s">
        <v>502</v>
      </c>
      <c r="E256" s="83" t="s">
        <v>350</v>
      </c>
      <c r="F256" s="83" t="s">
        <v>821</v>
      </c>
      <c r="G256" s="83" t="s">
        <v>616</v>
      </c>
      <c r="H256" s="93">
        <v>63.6</v>
      </c>
      <c r="I256" s="93">
        <v>55.1</v>
      </c>
      <c r="J256" s="93">
        <v>0</v>
      </c>
      <c r="K256" s="93">
        <v>0</v>
      </c>
      <c r="L256" s="94">
        <v>35.627900000000004</v>
      </c>
      <c r="M256" s="84">
        <v>1468</v>
      </c>
      <c r="N256" s="91"/>
    </row>
    <row r="257" spans="1:14" s="92" customFormat="1" ht="18" customHeight="1" x14ac:dyDescent="0.2">
      <c r="A257" s="91"/>
      <c r="B257" s="81" t="s">
        <v>363</v>
      </c>
      <c r="C257" s="82"/>
      <c r="D257" s="82" t="s">
        <v>502</v>
      </c>
      <c r="E257" s="83" t="s">
        <v>364</v>
      </c>
      <c r="F257" s="83" t="s">
        <v>822</v>
      </c>
      <c r="G257" s="83" t="s">
        <v>616</v>
      </c>
      <c r="H257" s="93">
        <v>68.5</v>
      </c>
      <c r="I257" s="93">
        <v>70</v>
      </c>
      <c r="J257" s="93">
        <v>0</v>
      </c>
      <c r="K257" s="93">
        <v>0</v>
      </c>
      <c r="L257" s="94">
        <v>41.0685</v>
      </c>
      <c r="M257" s="84">
        <v>1692</v>
      </c>
      <c r="N257" s="91"/>
    </row>
    <row r="258" spans="1:14" s="92" customFormat="1" ht="18" customHeight="1" x14ac:dyDescent="0.2">
      <c r="A258" s="91"/>
      <c r="B258" s="81" t="s">
        <v>365</v>
      </c>
      <c r="C258" s="82"/>
      <c r="D258" s="82" t="s">
        <v>502</v>
      </c>
      <c r="E258" s="83" t="s">
        <v>366</v>
      </c>
      <c r="F258" s="83" t="s">
        <v>822</v>
      </c>
      <c r="G258" s="83" t="s">
        <v>616</v>
      </c>
      <c r="H258" s="93">
        <v>56.6</v>
      </c>
      <c r="I258" s="93">
        <v>70</v>
      </c>
      <c r="J258" s="93">
        <v>0</v>
      </c>
      <c r="K258" s="93">
        <v>0</v>
      </c>
      <c r="L258" s="94">
        <v>37.010600000000004</v>
      </c>
      <c r="M258" s="84">
        <v>1525</v>
      </c>
      <c r="N258" s="91"/>
    </row>
    <row r="259" spans="1:14" s="92" customFormat="1" ht="18" customHeight="1" x14ac:dyDescent="0.2">
      <c r="A259" s="91"/>
      <c r="B259" s="81" t="s">
        <v>945</v>
      </c>
      <c r="C259" s="82"/>
      <c r="D259" s="82" t="s">
        <v>502</v>
      </c>
      <c r="E259" s="83" t="s">
        <v>946</v>
      </c>
      <c r="F259" s="83" t="s">
        <v>822</v>
      </c>
      <c r="G259" s="83" t="s">
        <v>616</v>
      </c>
      <c r="H259" s="93">
        <v>0</v>
      </c>
      <c r="I259" s="93">
        <v>35.1</v>
      </c>
      <c r="J259" s="93">
        <v>0</v>
      </c>
      <c r="K259" s="93">
        <v>0</v>
      </c>
      <c r="L259" s="94">
        <v>8.8803000000000001</v>
      </c>
      <c r="M259" s="84">
        <v>366</v>
      </c>
      <c r="N259" s="91"/>
    </row>
    <row r="260" spans="1:14" s="92" customFormat="1" ht="18" customHeight="1" x14ac:dyDescent="0.2">
      <c r="A260" s="91"/>
      <c r="B260" s="81" t="s">
        <v>947</v>
      </c>
      <c r="C260" s="82"/>
      <c r="D260" s="82" t="s">
        <v>502</v>
      </c>
      <c r="E260" s="83" t="s">
        <v>948</v>
      </c>
      <c r="F260" s="83" t="s">
        <v>822</v>
      </c>
      <c r="G260" s="83" t="s">
        <v>616</v>
      </c>
      <c r="H260" s="93">
        <v>19.2</v>
      </c>
      <c r="I260" s="93">
        <v>60</v>
      </c>
      <c r="J260" s="93">
        <v>0</v>
      </c>
      <c r="K260" s="93">
        <v>0</v>
      </c>
      <c r="L260" s="94">
        <v>21.727200000000003</v>
      </c>
      <c r="M260" s="84">
        <v>895</v>
      </c>
      <c r="N260" s="91"/>
    </row>
    <row r="261" spans="1:14" s="92" customFormat="1" ht="18" customHeight="1" x14ac:dyDescent="0.2">
      <c r="A261" s="91"/>
      <c r="B261" s="81" t="s">
        <v>568</v>
      </c>
      <c r="C261" s="82"/>
      <c r="D261" s="82" t="s">
        <v>502</v>
      </c>
      <c r="E261" s="83" t="s">
        <v>949</v>
      </c>
      <c r="F261" s="83" t="s">
        <v>823</v>
      </c>
      <c r="G261" s="83" t="s">
        <v>616</v>
      </c>
      <c r="H261" s="93">
        <v>29.7</v>
      </c>
      <c r="I261" s="93">
        <v>14.3</v>
      </c>
      <c r="J261" s="93">
        <v>0</v>
      </c>
      <c r="K261" s="93">
        <v>0</v>
      </c>
      <c r="L261" s="94">
        <v>12.495999999999999</v>
      </c>
      <c r="M261" s="84">
        <v>515</v>
      </c>
      <c r="N261" s="91"/>
    </row>
    <row r="262" spans="1:14" s="92" customFormat="1" ht="18" customHeight="1" x14ac:dyDescent="0.2">
      <c r="A262" s="91"/>
      <c r="B262" s="81" t="s">
        <v>228</v>
      </c>
      <c r="C262" s="82"/>
      <c r="D262" s="82" t="s">
        <v>502</v>
      </c>
      <c r="E262" s="83" t="s">
        <v>229</v>
      </c>
      <c r="F262" s="83" t="s">
        <v>824</v>
      </c>
      <c r="G262" s="83" t="s">
        <v>616</v>
      </c>
      <c r="H262" s="93">
        <v>58.7</v>
      </c>
      <c r="I262" s="93">
        <v>0</v>
      </c>
      <c r="J262" s="93">
        <v>0</v>
      </c>
      <c r="K262" s="93">
        <v>0</v>
      </c>
      <c r="L262" s="94">
        <v>20.0167</v>
      </c>
      <c r="M262" s="84">
        <v>825</v>
      </c>
      <c r="N262" s="91"/>
    </row>
    <row r="263" spans="1:14" s="92" customFormat="1" ht="18" customHeight="1" x14ac:dyDescent="0.2">
      <c r="A263" s="91"/>
      <c r="B263" s="81" t="s">
        <v>218</v>
      </c>
      <c r="C263" s="82"/>
      <c r="D263" s="82" t="s">
        <v>502</v>
      </c>
      <c r="E263" s="83" t="s">
        <v>219</v>
      </c>
      <c r="F263" s="83" t="s">
        <v>825</v>
      </c>
      <c r="G263" s="83" t="s">
        <v>616</v>
      </c>
      <c r="H263" s="93">
        <v>31.3</v>
      </c>
      <c r="I263" s="93">
        <v>0</v>
      </c>
      <c r="J263" s="93">
        <v>0</v>
      </c>
      <c r="K263" s="93">
        <v>0</v>
      </c>
      <c r="L263" s="94">
        <v>10.673299999999999</v>
      </c>
      <c r="M263" s="84">
        <v>440</v>
      </c>
      <c r="N263" s="91"/>
    </row>
    <row r="264" spans="1:14" s="92" customFormat="1" ht="18" customHeight="1" x14ac:dyDescent="0.2">
      <c r="A264" s="91"/>
      <c r="B264" s="81" t="s">
        <v>950</v>
      </c>
      <c r="C264" s="82"/>
      <c r="D264" s="82" t="s">
        <v>502</v>
      </c>
      <c r="E264" s="83" t="s">
        <v>951</v>
      </c>
      <c r="F264" s="83" t="s">
        <v>826</v>
      </c>
      <c r="G264" s="83" t="s">
        <v>616</v>
      </c>
      <c r="H264" s="93">
        <v>77</v>
      </c>
      <c r="I264" s="93">
        <v>90</v>
      </c>
      <c r="J264" s="93">
        <v>0</v>
      </c>
      <c r="K264" s="93">
        <v>0</v>
      </c>
      <c r="L264" s="94">
        <v>49.027000000000001</v>
      </c>
      <c r="M264" s="84">
        <v>2020</v>
      </c>
      <c r="N264" s="91"/>
    </row>
    <row r="265" spans="1:14" s="92" customFormat="1" ht="18" customHeight="1" x14ac:dyDescent="0.2">
      <c r="A265" s="91"/>
      <c r="B265" s="81" t="s">
        <v>315</v>
      </c>
      <c r="C265" s="82"/>
      <c r="D265" s="82" t="s">
        <v>502</v>
      </c>
      <c r="E265" s="83" t="s">
        <v>316</v>
      </c>
      <c r="F265" s="83" t="s">
        <v>826</v>
      </c>
      <c r="G265" s="83" t="s">
        <v>616</v>
      </c>
      <c r="H265" s="93">
        <v>72.099999999999994</v>
      </c>
      <c r="I265" s="93">
        <v>70</v>
      </c>
      <c r="J265" s="93">
        <v>0</v>
      </c>
      <c r="K265" s="93">
        <v>0</v>
      </c>
      <c r="L265" s="94">
        <v>42.296100000000003</v>
      </c>
      <c r="M265" s="84">
        <v>1742</v>
      </c>
      <c r="N265" s="91"/>
    </row>
    <row r="266" spans="1:14" s="92" customFormat="1" ht="18" customHeight="1" x14ac:dyDescent="0.2">
      <c r="A266" s="91"/>
      <c r="B266" s="81" t="s">
        <v>372</v>
      </c>
      <c r="C266" s="82"/>
      <c r="D266" s="82" t="s">
        <v>502</v>
      </c>
      <c r="E266" s="83" t="s">
        <v>373</v>
      </c>
      <c r="F266" s="83" t="s">
        <v>827</v>
      </c>
      <c r="G266" s="83" t="s">
        <v>616</v>
      </c>
      <c r="H266" s="93">
        <v>35</v>
      </c>
      <c r="I266" s="93">
        <v>100</v>
      </c>
      <c r="J266" s="93">
        <v>0</v>
      </c>
      <c r="K266" s="93">
        <v>0</v>
      </c>
      <c r="L266" s="94">
        <v>33.85</v>
      </c>
      <c r="M266" s="84">
        <v>1395</v>
      </c>
      <c r="N266" s="91"/>
    </row>
    <row r="267" spans="1:14" s="92" customFormat="1" ht="18" customHeight="1" x14ac:dyDescent="0.2">
      <c r="A267" s="91"/>
      <c r="B267" s="81" t="s">
        <v>282</v>
      </c>
      <c r="C267" s="82"/>
      <c r="D267" s="82" t="s">
        <v>502</v>
      </c>
      <c r="E267" s="83" t="s">
        <v>283</v>
      </c>
      <c r="F267" s="83" t="s">
        <v>829</v>
      </c>
      <c r="G267" s="83" t="s">
        <v>616</v>
      </c>
      <c r="H267" s="93">
        <v>95</v>
      </c>
      <c r="I267" s="93">
        <v>90</v>
      </c>
      <c r="J267" s="93">
        <v>0</v>
      </c>
      <c r="K267" s="93">
        <v>0</v>
      </c>
      <c r="L267" s="94">
        <v>55.164999999999999</v>
      </c>
      <c r="M267" s="84">
        <v>2273</v>
      </c>
      <c r="N267" s="91"/>
    </row>
    <row r="268" spans="1:14" s="92" customFormat="1" ht="18" customHeight="1" x14ac:dyDescent="0.2">
      <c r="A268" s="91"/>
      <c r="B268" s="81" t="s">
        <v>284</v>
      </c>
      <c r="C268" s="82"/>
      <c r="D268" s="82" t="s">
        <v>502</v>
      </c>
      <c r="E268" s="83" t="s">
        <v>285</v>
      </c>
      <c r="F268" s="83" t="s">
        <v>829</v>
      </c>
      <c r="G268" s="83" t="s">
        <v>616</v>
      </c>
      <c r="H268" s="93">
        <v>92.5</v>
      </c>
      <c r="I268" s="93">
        <v>0</v>
      </c>
      <c r="J268" s="93">
        <v>0</v>
      </c>
      <c r="K268" s="93">
        <v>0</v>
      </c>
      <c r="L268" s="94">
        <v>31.5425</v>
      </c>
      <c r="M268" s="84">
        <v>1299</v>
      </c>
      <c r="N268" s="91"/>
    </row>
    <row r="269" spans="1:14" s="92" customFormat="1" ht="18" customHeight="1" x14ac:dyDescent="0.2">
      <c r="A269" s="91"/>
      <c r="B269" s="81" t="s">
        <v>952</v>
      </c>
      <c r="C269" s="82"/>
      <c r="D269" s="82" t="s">
        <v>502</v>
      </c>
      <c r="E269" s="83" t="s">
        <v>953</v>
      </c>
      <c r="F269" s="83" t="s">
        <v>830</v>
      </c>
      <c r="G269" s="83" t="s">
        <v>616</v>
      </c>
      <c r="H269" s="93">
        <v>28.2</v>
      </c>
      <c r="I269" s="93">
        <v>0</v>
      </c>
      <c r="J269" s="93">
        <v>0</v>
      </c>
      <c r="K269" s="93">
        <v>0</v>
      </c>
      <c r="L269" s="94">
        <v>8.7419999999999991</v>
      </c>
      <c r="M269" s="84">
        <v>360</v>
      </c>
      <c r="N269" s="91"/>
    </row>
    <row r="270" spans="1:14" s="92" customFormat="1" ht="18" customHeight="1" x14ac:dyDescent="0.2">
      <c r="A270" s="91"/>
      <c r="B270" s="81" t="s">
        <v>367</v>
      </c>
      <c r="C270" s="82"/>
      <c r="D270" s="82" t="s">
        <v>502</v>
      </c>
      <c r="E270" s="83" t="s">
        <v>368</v>
      </c>
      <c r="F270" s="83" t="s">
        <v>831</v>
      </c>
      <c r="G270" s="83" t="s">
        <v>616</v>
      </c>
      <c r="H270" s="93">
        <v>65.5</v>
      </c>
      <c r="I270" s="93">
        <v>0</v>
      </c>
      <c r="J270" s="93">
        <v>0</v>
      </c>
      <c r="K270" s="93">
        <v>0</v>
      </c>
      <c r="L270" s="94">
        <v>22.3355</v>
      </c>
      <c r="M270" s="84">
        <v>920</v>
      </c>
      <c r="N270" s="91"/>
    </row>
    <row r="271" spans="1:14" s="92" customFormat="1" ht="18" customHeight="1" x14ac:dyDescent="0.2">
      <c r="A271" s="91"/>
      <c r="B271" s="81" t="s">
        <v>230</v>
      </c>
      <c r="C271" s="82"/>
      <c r="D271" s="82" t="s">
        <v>502</v>
      </c>
      <c r="E271" s="83" t="s">
        <v>231</v>
      </c>
      <c r="F271" s="83" t="s">
        <v>778</v>
      </c>
      <c r="G271" s="83" t="s">
        <v>616</v>
      </c>
      <c r="H271" s="93">
        <v>16.5</v>
      </c>
      <c r="I271" s="93">
        <v>40</v>
      </c>
      <c r="J271" s="93">
        <v>0</v>
      </c>
      <c r="K271" s="93">
        <v>0</v>
      </c>
      <c r="L271" s="94">
        <v>15.746500000000001</v>
      </c>
      <c r="M271" s="84">
        <v>649</v>
      </c>
      <c r="N271" s="91"/>
    </row>
    <row r="272" spans="1:14" s="92" customFormat="1" ht="18" customHeight="1" x14ac:dyDescent="0.2">
      <c r="A272" s="91"/>
      <c r="B272" s="81" t="s">
        <v>954</v>
      </c>
      <c r="C272" s="82"/>
      <c r="D272" s="82" t="s">
        <v>502</v>
      </c>
      <c r="E272" s="83" t="s">
        <v>955</v>
      </c>
      <c r="F272" s="83" t="s">
        <v>783</v>
      </c>
      <c r="G272" s="83" t="s">
        <v>616</v>
      </c>
      <c r="H272" s="93">
        <v>58.5</v>
      </c>
      <c r="I272" s="93">
        <v>60</v>
      </c>
      <c r="J272" s="93">
        <v>0</v>
      </c>
      <c r="K272" s="93">
        <v>0</v>
      </c>
      <c r="L272" s="94">
        <v>35.128500000000003</v>
      </c>
      <c r="M272" s="84">
        <v>1447</v>
      </c>
      <c r="N272" s="91"/>
    </row>
    <row r="273" spans="1:14" s="92" customFormat="1" ht="18" customHeight="1" x14ac:dyDescent="0.2">
      <c r="A273" s="91"/>
      <c r="B273" s="81" t="s">
        <v>1074</v>
      </c>
      <c r="C273" s="82"/>
      <c r="D273" s="82" t="s">
        <v>502</v>
      </c>
      <c r="E273" s="83" t="s">
        <v>1075</v>
      </c>
      <c r="F273" s="83" t="s">
        <v>783</v>
      </c>
      <c r="G273" s="83" t="s">
        <v>616</v>
      </c>
      <c r="H273" s="93">
        <v>34.299999999999997</v>
      </c>
      <c r="I273" s="93">
        <v>0</v>
      </c>
      <c r="J273" s="93">
        <v>0</v>
      </c>
      <c r="K273" s="93">
        <v>0</v>
      </c>
      <c r="L273" s="94">
        <v>10.632999999999999</v>
      </c>
      <c r="M273" s="84">
        <v>438</v>
      </c>
      <c r="N273" s="91"/>
    </row>
    <row r="274" spans="1:14" s="92" customFormat="1" ht="18" customHeight="1" x14ac:dyDescent="0.2">
      <c r="A274" s="91"/>
      <c r="B274" s="81" t="s">
        <v>256</v>
      </c>
      <c r="C274" s="82"/>
      <c r="D274" s="82" t="s">
        <v>502</v>
      </c>
      <c r="E274" s="83" t="s">
        <v>569</v>
      </c>
      <c r="F274" s="83" t="s">
        <v>783</v>
      </c>
      <c r="G274" s="83" t="s">
        <v>616</v>
      </c>
      <c r="H274" s="93">
        <v>74</v>
      </c>
      <c r="I274" s="93">
        <v>80</v>
      </c>
      <c r="J274" s="93">
        <v>0</v>
      </c>
      <c r="K274" s="93">
        <v>0</v>
      </c>
      <c r="L274" s="94">
        <v>45.474000000000004</v>
      </c>
      <c r="M274" s="84">
        <v>1873</v>
      </c>
      <c r="N274" s="91"/>
    </row>
    <row r="275" spans="1:14" s="92" customFormat="1" ht="18" customHeight="1" x14ac:dyDescent="0.2">
      <c r="A275" s="91"/>
      <c r="B275" s="81" t="s">
        <v>304</v>
      </c>
      <c r="C275" s="82"/>
      <c r="D275" s="82" t="s">
        <v>502</v>
      </c>
      <c r="E275" s="83" t="s">
        <v>305</v>
      </c>
      <c r="F275" s="83" t="s">
        <v>800</v>
      </c>
      <c r="G275" s="83" t="s">
        <v>616</v>
      </c>
      <c r="H275" s="93">
        <v>42.3</v>
      </c>
      <c r="I275" s="93">
        <v>80</v>
      </c>
      <c r="J275" s="93">
        <v>0</v>
      </c>
      <c r="K275" s="93">
        <v>0</v>
      </c>
      <c r="L275" s="94">
        <v>34.664300000000004</v>
      </c>
      <c r="M275" s="84">
        <v>1428</v>
      </c>
      <c r="N275" s="91"/>
    </row>
    <row r="276" spans="1:14" s="92" customFormat="1" ht="18" customHeight="1" x14ac:dyDescent="0.2">
      <c r="A276" s="91"/>
      <c r="B276" s="81" t="s">
        <v>306</v>
      </c>
      <c r="C276" s="82"/>
      <c r="D276" s="82" t="s">
        <v>502</v>
      </c>
      <c r="E276" s="83" t="s">
        <v>307</v>
      </c>
      <c r="F276" s="83" t="s">
        <v>800</v>
      </c>
      <c r="G276" s="83" t="s">
        <v>616</v>
      </c>
      <c r="H276" s="93">
        <v>0</v>
      </c>
      <c r="I276" s="93">
        <v>80</v>
      </c>
      <c r="J276" s="93">
        <v>0</v>
      </c>
      <c r="K276" s="93">
        <v>0</v>
      </c>
      <c r="L276" s="94">
        <v>18.400000000000002</v>
      </c>
      <c r="M276" s="84">
        <v>758</v>
      </c>
      <c r="N276" s="91"/>
    </row>
    <row r="277" spans="1:14" s="92" customFormat="1" ht="18" customHeight="1" x14ac:dyDescent="0.2">
      <c r="A277" s="91"/>
      <c r="B277" s="81" t="s">
        <v>339</v>
      </c>
      <c r="C277" s="82"/>
      <c r="D277" s="82" t="s">
        <v>502</v>
      </c>
      <c r="E277" s="83" t="s">
        <v>340</v>
      </c>
      <c r="F277" s="83" t="s">
        <v>813</v>
      </c>
      <c r="G277" s="83" t="s">
        <v>616</v>
      </c>
      <c r="H277" s="93">
        <v>85</v>
      </c>
      <c r="I277" s="93">
        <v>50</v>
      </c>
      <c r="J277" s="93">
        <v>0</v>
      </c>
      <c r="K277" s="93">
        <v>0</v>
      </c>
      <c r="L277" s="94">
        <v>41.635000000000005</v>
      </c>
      <c r="M277" s="84">
        <v>1715</v>
      </c>
      <c r="N277" s="91"/>
    </row>
    <row r="278" spans="1:14" s="92" customFormat="1" ht="18" customHeight="1" x14ac:dyDescent="0.2">
      <c r="A278" s="91"/>
      <c r="B278" s="81" t="s">
        <v>288</v>
      </c>
      <c r="C278" s="82"/>
      <c r="D278" s="82" t="s">
        <v>502</v>
      </c>
      <c r="E278" s="83" t="s">
        <v>289</v>
      </c>
      <c r="F278" s="83" t="s">
        <v>830</v>
      </c>
      <c r="G278" s="83" t="s">
        <v>616</v>
      </c>
      <c r="H278" s="93">
        <v>49.6</v>
      </c>
      <c r="I278" s="93">
        <v>0</v>
      </c>
      <c r="J278" s="93">
        <v>0</v>
      </c>
      <c r="K278" s="93">
        <v>0</v>
      </c>
      <c r="L278" s="94">
        <v>15.375999999999999</v>
      </c>
      <c r="M278" s="84">
        <v>633</v>
      </c>
      <c r="N278" s="91"/>
    </row>
    <row r="279" spans="1:14" s="92" customFormat="1" ht="18" customHeight="1" x14ac:dyDescent="0.2">
      <c r="A279" s="91"/>
      <c r="B279" s="81" t="s">
        <v>956</v>
      </c>
      <c r="C279" s="82"/>
      <c r="D279" s="82" t="s">
        <v>502</v>
      </c>
      <c r="E279" s="83" t="s">
        <v>957</v>
      </c>
      <c r="F279" s="83" t="s">
        <v>981</v>
      </c>
      <c r="G279" s="83" t="s">
        <v>616</v>
      </c>
      <c r="H279" s="93">
        <v>47.2</v>
      </c>
      <c r="I279" s="93">
        <v>0</v>
      </c>
      <c r="J279" s="93">
        <v>0</v>
      </c>
      <c r="K279" s="93">
        <v>0</v>
      </c>
      <c r="L279" s="94">
        <v>14.632000000000001</v>
      </c>
      <c r="M279" s="84">
        <v>603</v>
      </c>
      <c r="N279" s="91"/>
    </row>
    <row r="280" spans="1:14" s="92" customFormat="1" ht="18" customHeight="1" x14ac:dyDescent="0.2">
      <c r="A280" s="91"/>
      <c r="B280" s="81" t="s">
        <v>660</v>
      </c>
      <c r="C280" s="82"/>
      <c r="D280" s="82" t="s">
        <v>502</v>
      </c>
      <c r="E280" s="83" t="s">
        <v>661</v>
      </c>
      <c r="F280" s="83" t="s">
        <v>832</v>
      </c>
      <c r="G280" s="83" t="s">
        <v>616</v>
      </c>
      <c r="H280" s="93">
        <v>77.5</v>
      </c>
      <c r="I280" s="93">
        <v>0</v>
      </c>
      <c r="J280" s="93">
        <v>0</v>
      </c>
      <c r="K280" s="93">
        <v>0</v>
      </c>
      <c r="L280" s="94">
        <v>26.427499999999998</v>
      </c>
      <c r="M280" s="84">
        <v>1089</v>
      </c>
      <c r="N280" s="91"/>
    </row>
    <row r="281" spans="1:14" s="92" customFormat="1" ht="18" customHeight="1" x14ac:dyDescent="0.2">
      <c r="A281" s="91"/>
      <c r="B281" s="81" t="s">
        <v>326</v>
      </c>
      <c r="C281" s="82"/>
      <c r="D281" s="82" t="s">
        <v>502</v>
      </c>
      <c r="E281" s="83" t="s">
        <v>327</v>
      </c>
      <c r="F281" s="83" t="s">
        <v>833</v>
      </c>
      <c r="G281" s="83" t="s">
        <v>616</v>
      </c>
      <c r="H281" s="93">
        <v>90</v>
      </c>
      <c r="I281" s="93">
        <v>100</v>
      </c>
      <c r="J281" s="93">
        <v>0</v>
      </c>
      <c r="K281" s="93">
        <v>0</v>
      </c>
      <c r="L281" s="94">
        <v>55.989999999999995</v>
      </c>
      <c r="M281" s="84">
        <v>2307</v>
      </c>
      <c r="N281" s="91"/>
    </row>
    <row r="282" spans="1:14" s="92" customFormat="1" ht="18" customHeight="1" x14ac:dyDescent="0.2">
      <c r="A282" s="91"/>
      <c r="B282" s="81" t="s">
        <v>360</v>
      </c>
      <c r="C282" s="82"/>
      <c r="D282" s="82" t="s">
        <v>502</v>
      </c>
      <c r="E282" s="83" t="s">
        <v>662</v>
      </c>
      <c r="F282" s="83" t="s">
        <v>817</v>
      </c>
      <c r="G282" s="83" t="s">
        <v>616</v>
      </c>
      <c r="H282" s="93">
        <v>82.5</v>
      </c>
      <c r="I282" s="93">
        <v>90</v>
      </c>
      <c r="J282" s="93">
        <v>0</v>
      </c>
      <c r="K282" s="93">
        <v>0</v>
      </c>
      <c r="L282" s="94">
        <v>50.902499999999996</v>
      </c>
      <c r="M282" s="84">
        <v>2097</v>
      </c>
      <c r="N282" s="91"/>
    </row>
    <row r="283" spans="1:14" s="92" customFormat="1" ht="18" customHeight="1" x14ac:dyDescent="0.2">
      <c r="A283" s="91"/>
      <c r="B283" s="81" t="s">
        <v>663</v>
      </c>
      <c r="C283" s="82"/>
      <c r="D283" s="82" t="s">
        <v>502</v>
      </c>
      <c r="E283" s="83" t="s">
        <v>664</v>
      </c>
      <c r="F283" s="83" t="s">
        <v>834</v>
      </c>
      <c r="G283" s="83" t="s">
        <v>616</v>
      </c>
      <c r="H283" s="93">
        <v>67.3</v>
      </c>
      <c r="I283" s="93">
        <v>80</v>
      </c>
      <c r="J283" s="93">
        <v>0</v>
      </c>
      <c r="K283" s="93">
        <v>0</v>
      </c>
      <c r="L283" s="94">
        <v>39.263000000000005</v>
      </c>
      <c r="M283" s="84">
        <v>1618</v>
      </c>
      <c r="N283" s="91"/>
    </row>
    <row r="284" spans="1:14" s="92" customFormat="1" ht="18" customHeight="1" x14ac:dyDescent="0.2">
      <c r="A284" s="91"/>
      <c r="B284" s="81" t="s">
        <v>835</v>
      </c>
      <c r="C284" s="82"/>
      <c r="D284" s="82" t="s">
        <v>502</v>
      </c>
      <c r="E284" s="83" t="s">
        <v>836</v>
      </c>
      <c r="F284" s="83" t="s">
        <v>800</v>
      </c>
      <c r="G284" s="83" t="s">
        <v>616</v>
      </c>
      <c r="H284" s="93">
        <v>0</v>
      </c>
      <c r="I284" s="93">
        <v>42.2</v>
      </c>
      <c r="J284" s="93">
        <v>0</v>
      </c>
      <c r="K284" s="93">
        <v>0</v>
      </c>
      <c r="L284" s="94">
        <v>9.7060000000000013</v>
      </c>
      <c r="M284" s="84">
        <v>400</v>
      </c>
      <c r="N284" s="91"/>
    </row>
    <row r="285" spans="1:14" s="92" customFormat="1" ht="18" customHeight="1" x14ac:dyDescent="0.2">
      <c r="A285" s="91"/>
      <c r="B285" s="81" t="s">
        <v>220</v>
      </c>
      <c r="C285" s="82"/>
      <c r="D285" s="82" t="s">
        <v>502</v>
      </c>
      <c r="E285" s="83" t="s">
        <v>221</v>
      </c>
      <c r="F285" s="83" t="s">
        <v>837</v>
      </c>
      <c r="G285" s="83" t="s">
        <v>616</v>
      </c>
      <c r="H285" s="93">
        <v>20.8</v>
      </c>
      <c r="I285" s="93">
        <v>0</v>
      </c>
      <c r="J285" s="93">
        <v>0</v>
      </c>
      <c r="K285" s="93">
        <v>0</v>
      </c>
      <c r="L285" s="94">
        <v>7.0928000000000004</v>
      </c>
      <c r="M285" s="84">
        <v>292</v>
      </c>
      <c r="N285" s="91"/>
    </row>
    <row r="286" spans="1:14" s="92" customFormat="1" ht="18" customHeight="1" x14ac:dyDescent="0.2">
      <c r="A286" s="91"/>
      <c r="B286" s="81" t="s">
        <v>222</v>
      </c>
      <c r="C286" s="82"/>
      <c r="D286" s="82" t="s">
        <v>502</v>
      </c>
      <c r="E286" s="83" t="s">
        <v>223</v>
      </c>
      <c r="F286" s="83" t="s">
        <v>837</v>
      </c>
      <c r="G286" s="83" t="s">
        <v>616</v>
      </c>
      <c r="H286" s="93">
        <v>25.7</v>
      </c>
      <c r="I286" s="93">
        <v>0</v>
      </c>
      <c r="J286" s="93">
        <v>0</v>
      </c>
      <c r="K286" s="93">
        <v>0</v>
      </c>
      <c r="L286" s="94">
        <v>8.7637</v>
      </c>
      <c r="M286" s="84">
        <v>361</v>
      </c>
      <c r="N286" s="91"/>
    </row>
    <row r="287" spans="1:14" s="92" customFormat="1" ht="18" customHeight="1" x14ac:dyDescent="0.2">
      <c r="A287" s="91"/>
      <c r="B287" s="81" t="s">
        <v>1076</v>
      </c>
      <c r="C287" s="82"/>
      <c r="D287" s="82" t="s">
        <v>502</v>
      </c>
      <c r="E287" s="83" t="s">
        <v>1077</v>
      </c>
      <c r="F287" s="83" t="s">
        <v>783</v>
      </c>
      <c r="G287" s="83" t="s">
        <v>616</v>
      </c>
      <c r="H287" s="93">
        <v>70.5</v>
      </c>
      <c r="I287" s="93">
        <v>70</v>
      </c>
      <c r="J287" s="93">
        <v>0</v>
      </c>
      <c r="K287" s="93">
        <v>0</v>
      </c>
      <c r="L287" s="94">
        <v>37.954999999999998</v>
      </c>
      <c r="M287" s="84">
        <v>1564</v>
      </c>
      <c r="N287" s="91"/>
    </row>
    <row r="288" spans="1:14" s="92" customFormat="1" ht="18" customHeight="1" x14ac:dyDescent="0.2">
      <c r="A288" s="91"/>
      <c r="B288" s="81" t="s">
        <v>958</v>
      </c>
      <c r="C288" s="82"/>
      <c r="D288" s="82" t="s">
        <v>502</v>
      </c>
      <c r="E288" s="83" t="s">
        <v>959</v>
      </c>
      <c r="F288" s="83" t="s">
        <v>778</v>
      </c>
      <c r="G288" s="83" t="s">
        <v>616</v>
      </c>
      <c r="H288" s="93">
        <v>53.5</v>
      </c>
      <c r="I288" s="93">
        <v>60</v>
      </c>
      <c r="J288" s="93">
        <v>0</v>
      </c>
      <c r="K288" s="93">
        <v>0</v>
      </c>
      <c r="L288" s="94">
        <v>33.423500000000004</v>
      </c>
      <c r="M288" s="84">
        <v>1377</v>
      </c>
      <c r="N288" s="91"/>
    </row>
    <row r="289" spans="1:14" s="92" customFormat="1" ht="18" customHeight="1" x14ac:dyDescent="0.2">
      <c r="A289" s="91"/>
      <c r="B289" s="81" t="s">
        <v>838</v>
      </c>
      <c r="C289" s="82"/>
      <c r="D289" s="82" t="s">
        <v>502</v>
      </c>
      <c r="E289" s="83" t="s">
        <v>839</v>
      </c>
      <c r="F289" s="83" t="s">
        <v>774</v>
      </c>
      <c r="G289" s="83" t="s">
        <v>616</v>
      </c>
      <c r="H289" s="93">
        <v>23.8</v>
      </c>
      <c r="I289" s="93">
        <v>0</v>
      </c>
      <c r="J289" s="93">
        <v>0</v>
      </c>
      <c r="K289" s="93">
        <v>0</v>
      </c>
      <c r="L289" s="94">
        <v>8.1158000000000001</v>
      </c>
      <c r="M289" s="84">
        <v>334</v>
      </c>
      <c r="N289" s="91"/>
    </row>
    <row r="290" spans="1:14" s="92" customFormat="1" ht="18" customHeight="1" x14ac:dyDescent="0.2">
      <c r="A290" s="91"/>
      <c r="B290" s="81" t="s">
        <v>254</v>
      </c>
      <c r="C290" s="82"/>
      <c r="D290" s="82" t="s">
        <v>502</v>
      </c>
      <c r="E290" s="83" t="s">
        <v>255</v>
      </c>
      <c r="F290" s="83" t="s">
        <v>782</v>
      </c>
      <c r="G290" s="83" t="s">
        <v>616</v>
      </c>
      <c r="H290" s="93">
        <v>81</v>
      </c>
      <c r="I290" s="93">
        <v>70</v>
      </c>
      <c r="J290" s="93">
        <v>0</v>
      </c>
      <c r="K290" s="93">
        <v>0</v>
      </c>
      <c r="L290" s="94">
        <v>45.331000000000003</v>
      </c>
      <c r="M290" s="84">
        <v>1868</v>
      </c>
      <c r="N290" s="91"/>
    </row>
    <row r="291" spans="1:14" s="92" customFormat="1" ht="18" customHeight="1" x14ac:dyDescent="0.2">
      <c r="A291" s="91"/>
      <c r="B291" s="81" t="s">
        <v>840</v>
      </c>
      <c r="C291" s="82"/>
      <c r="D291" s="82" t="s">
        <v>502</v>
      </c>
      <c r="E291" s="83" t="s">
        <v>841</v>
      </c>
      <c r="F291" s="83" t="s">
        <v>783</v>
      </c>
      <c r="G291" s="83" t="s">
        <v>616</v>
      </c>
      <c r="H291" s="93">
        <v>15.6</v>
      </c>
      <c r="I291" s="93">
        <v>0</v>
      </c>
      <c r="J291" s="93">
        <v>0</v>
      </c>
      <c r="K291" s="93">
        <v>0</v>
      </c>
      <c r="L291" s="94">
        <v>5.3196000000000003</v>
      </c>
      <c r="M291" s="84">
        <v>219</v>
      </c>
      <c r="N291" s="91"/>
    </row>
    <row r="292" spans="1:14" s="92" customFormat="1" ht="18" customHeight="1" x14ac:dyDescent="0.2">
      <c r="A292" s="91"/>
      <c r="B292" s="81" t="s">
        <v>269</v>
      </c>
      <c r="C292" s="82"/>
      <c r="D292" s="82" t="s">
        <v>502</v>
      </c>
      <c r="E292" s="83" t="s">
        <v>270</v>
      </c>
      <c r="F292" s="83" t="s">
        <v>783</v>
      </c>
      <c r="G292" s="83" t="s">
        <v>616</v>
      </c>
      <c r="H292" s="93">
        <v>17.899999999999999</v>
      </c>
      <c r="I292" s="93">
        <v>60</v>
      </c>
      <c r="J292" s="93">
        <v>0</v>
      </c>
      <c r="K292" s="93">
        <v>0</v>
      </c>
      <c r="L292" s="94">
        <v>21.283899999999999</v>
      </c>
      <c r="M292" s="84">
        <v>877</v>
      </c>
      <c r="N292" s="91"/>
    </row>
    <row r="293" spans="1:14" s="92" customFormat="1" ht="18" customHeight="1" x14ac:dyDescent="0.2">
      <c r="A293" s="91"/>
      <c r="B293" s="81" t="s">
        <v>1158</v>
      </c>
      <c r="C293" s="82"/>
      <c r="D293" s="82" t="s">
        <v>502</v>
      </c>
      <c r="E293" s="83" t="s">
        <v>1159</v>
      </c>
      <c r="F293" s="83" t="s">
        <v>783</v>
      </c>
      <c r="G293" s="83" t="s">
        <v>616</v>
      </c>
      <c r="H293" s="93">
        <v>13.4</v>
      </c>
      <c r="I293" s="93">
        <v>13.9</v>
      </c>
      <c r="J293" s="93">
        <v>0</v>
      </c>
      <c r="K293" s="93">
        <v>0</v>
      </c>
      <c r="L293" s="94">
        <v>8.0861000000000001</v>
      </c>
      <c r="M293" s="84">
        <v>333</v>
      </c>
      <c r="N293" s="91"/>
    </row>
    <row r="294" spans="1:14" s="92" customFormat="1" ht="18" customHeight="1" x14ac:dyDescent="0.2">
      <c r="A294" s="91"/>
      <c r="B294" s="81" t="s">
        <v>279</v>
      </c>
      <c r="C294" s="82"/>
      <c r="D294" s="82" t="s">
        <v>502</v>
      </c>
      <c r="E294" s="83" t="s">
        <v>280</v>
      </c>
      <c r="F294" s="83" t="s">
        <v>783</v>
      </c>
      <c r="G294" s="83" t="s">
        <v>616</v>
      </c>
      <c r="H294" s="93">
        <v>49.3</v>
      </c>
      <c r="I294" s="93">
        <v>34.799999999999997</v>
      </c>
      <c r="J294" s="93">
        <v>0</v>
      </c>
      <c r="K294" s="93">
        <v>0</v>
      </c>
      <c r="L294" s="94">
        <v>25.6157</v>
      </c>
      <c r="M294" s="84">
        <v>1055</v>
      </c>
      <c r="N294" s="91"/>
    </row>
    <row r="295" spans="1:14" s="92" customFormat="1" ht="18" customHeight="1" x14ac:dyDescent="0.2">
      <c r="A295" s="91"/>
      <c r="B295" s="81" t="s">
        <v>842</v>
      </c>
      <c r="C295" s="82"/>
      <c r="D295" s="82" t="s">
        <v>502</v>
      </c>
      <c r="E295" s="83" t="s">
        <v>843</v>
      </c>
      <c r="F295" s="83" t="s">
        <v>1157</v>
      </c>
      <c r="G295" s="83" t="s">
        <v>616</v>
      </c>
      <c r="H295" s="93">
        <v>13.1</v>
      </c>
      <c r="I295" s="93">
        <v>27.2</v>
      </c>
      <c r="J295" s="93">
        <v>0</v>
      </c>
      <c r="K295" s="93">
        <v>0</v>
      </c>
      <c r="L295" s="94">
        <v>11.348700000000001</v>
      </c>
      <c r="M295" s="84">
        <v>468</v>
      </c>
      <c r="N295" s="91"/>
    </row>
    <row r="296" spans="1:14" s="92" customFormat="1" ht="18" customHeight="1" x14ac:dyDescent="0.2">
      <c r="A296" s="91"/>
      <c r="B296" s="81" t="s">
        <v>844</v>
      </c>
      <c r="C296" s="82"/>
      <c r="D296" s="82" t="s">
        <v>502</v>
      </c>
      <c r="E296" s="83" t="s">
        <v>845</v>
      </c>
      <c r="F296" s="83" t="s">
        <v>795</v>
      </c>
      <c r="G296" s="83" t="s">
        <v>616</v>
      </c>
      <c r="H296" s="93">
        <v>38.299999999999997</v>
      </c>
      <c r="I296" s="93">
        <v>50</v>
      </c>
      <c r="J296" s="93">
        <v>0</v>
      </c>
      <c r="K296" s="93">
        <v>0</v>
      </c>
      <c r="L296" s="94">
        <v>25.710299999999997</v>
      </c>
      <c r="M296" s="84">
        <v>1059</v>
      </c>
      <c r="N296" s="91"/>
    </row>
    <row r="297" spans="1:14" s="92" customFormat="1" ht="18" customHeight="1" x14ac:dyDescent="0.2">
      <c r="A297" s="91"/>
      <c r="B297" s="81" t="s">
        <v>960</v>
      </c>
      <c r="C297" s="82"/>
      <c r="D297" s="82" t="s">
        <v>502</v>
      </c>
      <c r="E297" s="83" t="s">
        <v>961</v>
      </c>
      <c r="F297" s="83" t="s">
        <v>830</v>
      </c>
      <c r="G297" s="83" t="s">
        <v>616</v>
      </c>
      <c r="H297" s="93">
        <v>81</v>
      </c>
      <c r="I297" s="93">
        <v>70</v>
      </c>
      <c r="J297" s="93">
        <v>0</v>
      </c>
      <c r="K297" s="93">
        <v>0</v>
      </c>
      <c r="L297" s="94">
        <v>45.331000000000003</v>
      </c>
      <c r="M297" s="84">
        <v>1868</v>
      </c>
      <c r="N297" s="91"/>
    </row>
    <row r="298" spans="1:14" s="92" customFormat="1" ht="18" customHeight="1" x14ac:dyDescent="0.2">
      <c r="A298" s="91"/>
      <c r="B298" s="81" t="s">
        <v>846</v>
      </c>
      <c r="C298" s="82"/>
      <c r="D298" s="82" t="s">
        <v>502</v>
      </c>
      <c r="E298" s="83" t="s">
        <v>847</v>
      </c>
      <c r="F298" s="83" t="s">
        <v>830</v>
      </c>
      <c r="G298" s="83" t="s">
        <v>616</v>
      </c>
      <c r="H298" s="93">
        <v>14.5</v>
      </c>
      <c r="I298" s="93">
        <v>31</v>
      </c>
      <c r="J298" s="93">
        <v>0</v>
      </c>
      <c r="K298" s="93">
        <v>0</v>
      </c>
      <c r="L298" s="94">
        <v>12.7875</v>
      </c>
      <c r="M298" s="84">
        <v>527</v>
      </c>
      <c r="N298" s="91"/>
    </row>
    <row r="299" spans="1:14" s="92" customFormat="1" ht="18" customHeight="1" x14ac:dyDescent="0.2">
      <c r="A299" s="91"/>
      <c r="B299" s="81" t="s">
        <v>848</v>
      </c>
      <c r="C299" s="82"/>
      <c r="D299" s="82" t="s">
        <v>502</v>
      </c>
      <c r="E299" s="83" t="s">
        <v>849</v>
      </c>
      <c r="F299" s="83" t="s">
        <v>850</v>
      </c>
      <c r="G299" s="83" t="s">
        <v>616</v>
      </c>
      <c r="H299" s="93">
        <v>69.5</v>
      </c>
      <c r="I299" s="93">
        <v>70</v>
      </c>
      <c r="J299" s="93">
        <v>0</v>
      </c>
      <c r="K299" s="93">
        <v>0</v>
      </c>
      <c r="L299" s="94">
        <v>41.409499999999994</v>
      </c>
      <c r="M299" s="84">
        <v>1706</v>
      </c>
      <c r="N299" s="91"/>
    </row>
    <row r="300" spans="1:14" s="92" customFormat="1" ht="18" customHeight="1" x14ac:dyDescent="0.2">
      <c r="A300" s="91"/>
      <c r="B300" s="81" t="s">
        <v>526</v>
      </c>
      <c r="C300" s="82"/>
      <c r="D300" s="82" t="s">
        <v>502</v>
      </c>
      <c r="E300" s="83" t="s">
        <v>665</v>
      </c>
      <c r="F300" s="83" t="s">
        <v>797</v>
      </c>
      <c r="G300" s="83" t="s">
        <v>616</v>
      </c>
      <c r="H300" s="93">
        <v>24.5</v>
      </c>
      <c r="I300" s="93">
        <v>42.7</v>
      </c>
      <c r="J300" s="93">
        <v>0</v>
      </c>
      <c r="K300" s="93">
        <v>0</v>
      </c>
      <c r="L300" s="94">
        <v>19.157600000000002</v>
      </c>
      <c r="M300" s="84">
        <v>789</v>
      </c>
      <c r="N300" s="91"/>
    </row>
    <row r="301" spans="1:14" s="92" customFormat="1" ht="18" customHeight="1" x14ac:dyDescent="0.2">
      <c r="A301" s="91"/>
      <c r="B301" s="81" t="s">
        <v>317</v>
      </c>
      <c r="C301" s="82"/>
      <c r="D301" s="82" t="s">
        <v>502</v>
      </c>
      <c r="E301" s="83" t="s">
        <v>318</v>
      </c>
      <c r="F301" s="83" t="s">
        <v>851</v>
      </c>
      <c r="G301" s="83" t="s">
        <v>616</v>
      </c>
      <c r="H301" s="93">
        <v>72.5</v>
      </c>
      <c r="I301" s="93">
        <v>60</v>
      </c>
      <c r="J301" s="93">
        <v>0</v>
      </c>
      <c r="K301" s="93">
        <v>0</v>
      </c>
      <c r="L301" s="94">
        <v>39.902500000000003</v>
      </c>
      <c r="M301" s="84">
        <v>1644</v>
      </c>
      <c r="N301" s="91"/>
    </row>
    <row r="302" spans="1:14" s="92" customFormat="1" ht="18" customHeight="1" x14ac:dyDescent="0.2">
      <c r="A302" s="91"/>
      <c r="B302" s="81" t="s">
        <v>527</v>
      </c>
      <c r="C302" s="82"/>
      <c r="D302" s="82" t="s">
        <v>502</v>
      </c>
      <c r="E302" s="83" t="s">
        <v>570</v>
      </c>
      <c r="F302" s="83" t="s">
        <v>809</v>
      </c>
      <c r="G302" s="83" t="s">
        <v>616</v>
      </c>
      <c r="H302" s="93">
        <v>80.599999999999994</v>
      </c>
      <c r="I302" s="93">
        <v>70</v>
      </c>
      <c r="J302" s="93">
        <v>0</v>
      </c>
      <c r="K302" s="93">
        <v>0</v>
      </c>
      <c r="L302" s="94">
        <v>45.194600000000001</v>
      </c>
      <c r="M302" s="84">
        <v>1862</v>
      </c>
      <c r="N302" s="91"/>
    </row>
    <row r="303" spans="1:14" s="92" customFormat="1" ht="18" customHeight="1" x14ac:dyDescent="0.2">
      <c r="A303" s="91"/>
      <c r="B303" s="81" t="s">
        <v>351</v>
      </c>
      <c r="C303" s="82"/>
      <c r="D303" s="82" t="s">
        <v>502</v>
      </c>
      <c r="E303" s="83" t="s">
        <v>352</v>
      </c>
      <c r="F303" s="83" t="s">
        <v>821</v>
      </c>
      <c r="G303" s="83" t="s">
        <v>616</v>
      </c>
      <c r="H303" s="93">
        <v>10.1</v>
      </c>
      <c r="I303" s="93">
        <v>21.2</v>
      </c>
      <c r="J303" s="93">
        <v>0</v>
      </c>
      <c r="K303" s="93">
        <v>0</v>
      </c>
      <c r="L303" s="94">
        <v>8.8077000000000005</v>
      </c>
      <c r="M303" s="84">
        <v>363</v>
      </c>
      <c r="N303" s="91"/>
    </row>
    <row r="304" spans="1:14" s="92" customFormat="1" ht="18" customHeight="1" x14ac:dyDescent="0.2">
      <c r="A304" s="91"/>
      <c r="B304" s="81" t="s">
        <v>369</v>
      </c>
      <c r="C304" s="82"/>
      <c r="D304" s="82" t="s">
        <v>502</v>
      </c>
      <c r="E304" s="83" t="s">
        <v>666</v>
      </c>
      <c r="F304" s="83" t="s">
        <v>852</v>
      </c>
      <c r="G304" s="83" t="s">
        <v>616</v>
      </c>
      <c r="H304" s="93">
        <v>59.9</v>
      </c>
      <c r="I304" s="93">
        <v>70</v>
      </c>
      <c r="J304" s="93">
        <v>0</v>
      </c>
      <c r="K304" s="93">
        <v>0</v>
      </c>
      <c r="L304" s="94">
        <v>38.135899999999999</v>
      </c>
      <c r="M304" s="84">
        <v>1571</v>
      </c>
      <c r="N304" s="91"/>
    </row>
    <row r="305" spans="1:14" s="92" customFormat="1" ht="18" customHeight="1" x14ac:dyDescent="0.2">
      <c r="A305" s="91"/>
      <c r="B305" s="81" t="s">
        <v>374</v>
      </c>
      <c r="C305" s="82"/>
      <c r="D305" s="82" t="s">
        <v>502</v>
      </c>
      <c r="E305" s="83" t="s">
        <v>375</v>
      </c>
      <c r="F305" s="83" t="s">
        <v>828</v>
      </c>
      <c r="G305" s="83" t="s">
        <v>616</v>
      </c>
      <c r="H305" s="93">
        <v>37.799999999999997</v>
      </c>
      <c r="I305" s="93">
        <v>15</v>
      </c>
      <c r="J305" s="93">
        <v>0</v>
      </c>
      <c r="K305" s="93">
        <v>0</v>
      </c>
      <c r="L305" s="94">
        <v>16.684799999999999</v>
      </c>
      <c r="M305" s="84">
        <v>687</v>
      </c>
      <c r="N305" s="91"/>
    </row>
    <row r="306" spans="1:14" s="92" customFormat="1" ht="18" customHeight="1" x14ac:dyDescent="0.2">
      <c r="A306" s="91"/>
      <c r="B306" s="81" t="s">
        <v>296</v>
      </c>
      <c r="C306" s="82"/>
      <c r="D306" s="82" t="s">
        <v>502</v>
      </c>
      <c r="E306" s="83" t="s">
        <v>297</v>
      </c>
      <c r="F306" s="83" t="s">
        <v>797</v>
      </c>
      <c r="G306" s="83" t="s">
        <v>616</v>
      </c>
      <c r="H306" s="93">
        <v>67.5</v>
      </c>
      <c r="I306" s="93">
        <v>60</v>
      </c>
      <c r="J306" s="93">
        <v>0</v>
      </c>
      <c r="K306" s="93">
        <v>0</v>
      </c>
      <c r="L306" s="94">
        <v>38.197500000000005</v>
      </c>
      <c r="M306" s="84">
        <v>1574</v>
      </c>
      <c r="N306" s="91"/>
    </row>
    <row r="307" spans="1:14" s="92" customFormat="1" ht="18" customHeight="1" x14ac:dyDescent="0.2">
      <c r="A307" s="91"/>
      <c r="B307" s="81" t="s">
        <v>250</v>
      </c>
      <c r="C307" s="82"/>
      <c r="D307" s="82" t="s">
        <v>502</v>
      </c>
      <c r="E307" s="83" t="s">
        <v>251</v>
      </c>
      <c r="F307" s="83" t="s">
        <v>832</v>
      </c>
      <c r="G307" s="83" t="s">
        <v>616</v>
      </c>
      <c r="H307" s="93">
        <v>52.9</v>
      </c>
      <c r="I307" s="93">
        <v>52</v>
      </c>
      <c r="J307" s="93">
        <v>0</v>
      </c>
      <c r="K307" s="93">
        <v>0</v>
      </c>
      <c r="L307" s="94">
        <v>31.194900000000004</v>
      </c>
      <c r="M307" s="84">
        <v>1285</v>
      </c>
      <c r="N307" s="91"/>
    </row>
    <row r="308" spans="1:14" s="92" customFormat="1" ht="18" customHeight="1" x14ac:dyDescent="0.2">
      <c r="A308" s="91"/>
      <c r="B308" s="81" t="s">
        <v>336</v>
      </c>
      <c r="C308" s="82"/>
      <c r="D308" s="82" t="s">
        <v>502</v>
      </c>
      <c r="E308" s="83" t="s">
        <v>528</v>
      </c>
      <c r="F308" s="83" t="s">
        <v>812</v>
      </c>
      <c r="G308" s="83" t="s">
        <v>616</v>
      </c>
      <c r="H308" s="93">
        <v>77.5</v>
      </c>
      <c r="I308" s="93">
        <v>100</v>
      </c>
      <c r="J308" s="93">
        <v>0</v>
      </c>
      <c r="K308" s="93">
        <v>0</v>
      </c>
      <c r="L308" s="94">
        <v>51.727499999999999</v>
      </c>
      <c r="M308" s="84">
        <v>2131</v>
      </c>
      <c r="N308" s="91"/>
    </row>
    <row r="309" spans="1:14" s="92" customFormat="1" ht="18" customHeight="1" x14ac:dyDescent="0.2">
      <c r="A309" s="91"/>
      <c r="B309" s="81" t="s">
        <v>310</v>
      </c>
      <c r="C309" s="82"/>
      <c r="D309" s="82" t="s">
        <v>502</v>
      </c>
      <c r="E309" s="83" t="s">
        <v>311</v>
      </c>
      <c r="F309" s="83" t="s">
        <v>800</v>
      </c>
      <c r="G309" s="83" t="s">
        <v>616</v>
      </c>
      <c r="H309" s="93">
        <v>95</v>
      </c>
      <c r="I309" s="93">
        <v>60</v>
      </c>
      <c r="J309" s="93">
        <v>0</v>
      </c>
      <c r="K309" s="93">
        <v>0</v>
      </c>
      <c r="L309" s="94">
        <v>47.575000000000003</v>
      </c>
      <c r="M309" s="84">
        <v>1960</v>
      </c>
      <c r="N309" s="91"/>
    </row>
    <row r="310" spans="1:14" s="92" customFormat="1" ht="18" customHeight="1" x14ac:dyDescent="0.2">
      <c r="A310" s="91"/>
      <c r="B310" s="81" t="s">
        <v>571</v>
      </c>
      <c r="C310" s="82"/>
      <c r="D310" s="82" t="s">
        <v>502</v>
      </c>
      <c r="E310" s="83" t="s">
        <v>572</v>
      </c>
      <c r="F310" s="83" t="s">
        <v>806</v>
      </c>
      <c r="G310" s="83" t="s">
        <v>616</v>
      </c>
      <c r="H310" s="93">
        <v>82.5</v>
      </c>
      <c r="I310" s="93">
        <v>70</v>
      </c>
      <c r="J310" s="93">
        <v>0</v>
      </c>
      <c r="K310" s="93">
        <v>0</v>
      </c>
      <c r="L310" s="94">
        <v>45.842499999999994</v>
      </c>
      <c r="M310" s="84">
        <v>1889</v>
      </c>
      <c r="N310" s="91"/>
    </row>
    <row r="311" spans="1:14" s="92" customFormat="1" ht="18" customHeight="1" x14ac:dyDescent="0.2">
      <c r="A311" s="91"/>
      <c r="B311" s="81" t="s">
        <v>962</v>
      </c>
      <c r="C311" s="82"/>
      <c r="D311" s="82" t="s">
        <v>502</v>
      </c>
      <c r="E311" s="83" t="s">
        <v>963</v>
      </c>
      <c r="F311" s="83" t="s">
        <v>783</v>
      </c>
      <c r="G311" s="83" t="s">
        <v>616</v>
      </c>
      <c r="H311" s="93">
        <v>11</v>
      </c>
      <c r="I311" s="93">
        <v>100</v>
      </c>
      <c r="J311" s="93">
        <v>0</v>
      </c>
      <c r="K311" s="93">
        <v>0</v>
      </c>
      <c r="L311" s="94">
        <v>29.051000000000002</v>
      </c>
      <c r="M311" s="84">
        <v>1197</v>
      </c>
      <c r="N311" s="91"/>
    </row>
    <row r="312" spans="1:14" s="92" customFormat="1" ht="18" customHeight="1" x14ac:dyDescent="0.2">
      <c r="A312" s="91"/>
      <c r="B312" s="81" t="s">
        <v>355</v>
      </c>
      <c r="C312" s="82"/>
      <c r="D312" s="82" t="s">
        <v>502</v>
      </c>
      <c r="E312" s="83" t="s">
        <v>667</v>
      </c>
      <c r="F312" s="83" t="s">
        <v>816</v>
      </c>
      <c r="G312" s="83" t="s">
        <v>616</v>
      </c>
      <c r="H312" s="93">
        <v>77.5</v>
      </c>
      <c r="I312" s="93">
        <v>80</v>
      </c>
      <c r="J312" s="93">
        <v>0</v>
      </c>
      <c r="K312" s="93">
        <v>0</v>
      </c>
      <c r="L312" s="94">
        <v>46.667499999999997</v>
      </c>
      <c r="M312" s="84">
        <v>1923</v>
      </c>
      <c r="N312" s="91"/>
    </row>
    <row r="313" spans="1:14" s="92" customFormat="1" ht="18" customHeight="1" x14ac:dyDescent="0.2">
      <c r="A313" s="91"/>
      <c r="B313" s="81" t="s">
        <v>370</v>
      </c>
      <c r="C313" s="82"/>
      <c r="D313" s="82" t="s">
        <v>502</v>
      </c>
      <c r="E313" s="83" t="s">
        <v>371</v>
      </c>
      <c r="F313" s="83" t="s">
        <v>818</v>
      </c>
      <c r="G313" s="83" t="s">
        <v>616</v>
      </c>
      <c r="H313" s="93">
        <v>95</v>
      </c>
      <c r="I313" s="93">
        <v>90</v>
      </c>
      <c r="J313" s="93">
        <v>0</v>
      </c>
      <c r="K313" s="93">
        <v>0</v>
      </c>
      <c r="L313" s="94">
        <v>55.164999999999999</v>
      </c>
      <c r="M313" s="84">
        <v>2273</v>
      </c>
      <c r="N313" s="91"/>
    </row>
    <row r="314" spans="1:14" s="92" customFormat="1" ht="18" customHeight="1" x14ac:dyDescent="0.2">
      <c r="A314" s="91"/>
      <c r="B314" s="81" t="s">
        <v>1160</v>
      </c>
      <c r="C314" s="82"/>
      <c r="D314" s="82" t="s">
        <v>502</v>
      </c>
      <c r="E314" s="83" t="s">
        <v>1161</v>
      </c>
      <c r="F314" s="83" t="s">
        <v>783</v>
      </c>
      <c r="G314" s="83" t="s">
        <v>616</v>
      </c>
      <c r="H314" s="93">
        <v>64</v>
      </c>
      <c r="I314" s="93">
        <v>25</v>
      </c>
      <c r="J314" s="93">
        <v>0</v>
      </c>
      <c r="K314" s="93">
        <v>0</v>
      </c>
      <c r="L314" s="94">
        <v>28.149000000000001</v>
      </c>
      <c r="M314" s="84">
        <v>1160</v>
      </c>
      <c r="N314" s="91"/>
    </row>
    <row r="315" spans="1:14" s="92" customFormat="1" ht="18" customHeight="1" x14ac:dyDescent="0.2">
      <c r="A315" s="91"/>
      <c r="B315" s="81" t="s">
        <v>275</v>
      </c>
      <c r="C315" s="82"/>
      <c r="D315" s="82" t="s">
        <v>502</v>
      </c>
      <c r="E315" s="83" t="s">
        <v>276</v>
      </c>
      <c r="F315" s="83" t="s">
        <v>783</v>
      </c>
      <c r="G315" s="83" t="s">
        <v>616</v>
      </c>
      <c r="H315" s="93">
        <v>21.7</v>
      </c>
      <c r="I315" s="93">
        <v>50</v>
      </c>
      <c r="J315" s="93">
        <v>0</v>
      </c>
      <c r="K315" s="93">
        <v>0</v>
      </c>
      <c r="L315" s="94">
        <v>20.049700000000001</v>
      </c>
      <c r="M315" s="84">
        <v>826</v>
      </c>
      <c r="N315" s="91"/>
    </row>
    <row r="316" spans="1:14" s="92" customFormat="1" ht="18" customHeight="1" x14ac:dyDescent="0.2">
      <c r="A316" s="91"/>
      <c r="B316" s="81" t="s">
        <v>376</v>
      </c>
      <c r="C316" s="82"/>
      <c r="D316" s="82" t="s">
        <v>502</v>
      </c>
      <c r="E316" s="83" t="s">
        <v>377</v>
      </c>
      <c r="F316" s="83" t="s">
        <v>853</v>
      </c>
      <c r="G316" s="83" t="s">
        <v>616</v>
      </c>
      <c r="H316" s="93">
        <v>17.3</v>
      </c>
      <c r="I316" s="93">
        <v>0</v>
      </c>
      <c r="J316" s="93">
        <v>0</v>
      </c>
      <c r="K316" s="93">
        <v>0</v>
      </c>
      <c r="L316" s="94">
        <v>5.3630000000000004</v>
      </c>
      <c r="M316" s="84">
        <v>221</v>
      </c>
      <c r="N316" s="91"/>
    </row>
    <row r="317" spans="1:14" s="92" customFormat="1" ht="18" customHeight="1" x14ac:dyDescent="0.2">
      <c r="A317" s="91"/>
      <c r="B317" s="81" t="s">
        <v>286</v>
      </c>
      <c r="C317" s="82"/>
      <c r="D317" s="82" t="s">
        <v>502</v>
      </c>
      <c r="E317" s="83" t="s">
        <v>287</v>
      </c>
      <c r="F317" s="83" t="s">
        <v>854</v>
      </c>
      <c r="G317" s="83" t="s">
        <v>616</v>
      </c>
      <c r="H317" s="93">
        <v>38.5</v>
      </c>
      <c r="I317" s="93">
        <v>80</v>
      </c>
      <c r="J317" s="93">
        <v>0</v>
      </c>
      <c r="K317" s="93">
        <v>0</v>
      </c>
      <c r="L317" s="94">
        <v>33.368499999999997</v>
      </c>
      <c r="M317" s="84">
        <v>1375</v>
      </c>
      <c r="N317" s="91"/>
    </row>
    <row r="318" spans="1:14" s="92" customFormat="1" ht="18" customHeight="1" x14ac:dyDescent="0.2">
      <c r="A318" s="91"/>
      <c r="B318" s="81" t="s">
        <v>855</v>
      </c>
      <c r="C318" s="82"/>
      <c r="D318" s="82" t="s">
        <v>502</v>
      </c>
      <c r="E318" s="83" t="s">
        <v>856</v>
      </c>
      <c r="F318" s="83" t="s">
        <v>854</v>
      </c>
      <c r="G318" s="83" t="s">
        <v>616</v>
      </c>
      <c r="H318" s="93">
        <v>65.5</v>
      </c>
      <c r="I318" s="93">
        <v>0</v>
      </c>
      <c r="J318" s="93">
        <v>0</v>
      </c>
      <c r="K318" s="93">
        <v>0</v>
      </c>
      <c r="L318" s="94">
        <v>20.305</v>
      </c>
      <c r="M318" s="84">
        <v>837</v>
      </c>
      <c r="N318" s="91"/>
    </row>
    <row r="319" spans="1:14" s="92" customFormat="1" ht="18" customHeight="1" x14ac:dyDescent="0.2">
      <c r="A319" s="91"/>
      <c r="B319" s="81" t="s">
        <v>964</v>
      </c>
      <c r="C319" s="82"/>
      <c r="D319" s="82" t="s">
        <v>502</v>
      </c>
      <c r="E319" s="83" t="s">
        <v>965</v>
      </c>
      <c r="F319" s="83" t="s">
        <v>822</v>
      </c>
      <c r="G319" s="83" t="s">
        <v>616</v>
      </c>
      <c r="H319" s="93">
        <v>74.400000000000006</v>
      </c>
      <c r="I319" s="93">
        <v>0</v>
      </c>
      <c r="J319" s="93">
        <v>0</v>
      </c>
      <c r="K319" s="93">
        <v>0</v>
      </c>
      <c r="L319" s="94">
        <v>25.3704</v>
      </c>
      <c r="M319" s="84">
        <v>1045</v>
      </c>
      <c r="N319" s="91"/>
    </row>
    <row r="320" spans="1:14" s="92" customFormat="1" ht="18" customHeight="1" x14ac:dyDescent="0.2">
      <c r="A320" s="91"/>
      <c r="B320" s="81" t="s">
        <v>347</v>
      </c>
      <c r="C320" s="82"/>
      <c r="D320" s="82" t="s">
        <v>502</v>
      </c>
      <c r="E320" s="83" t="s">
        <v>348</v>
      </c>
      <c r="F320" s="83" t="s">
        <v>815</v>
      </c>
      <c r="G320" s="83" t="s">
        <v>616</v>
      </c>
      <c r="H320" s="93">
        <v>21.2</v>
      </c>
      <c r="I320" s="93">
        <v>50</v>
      </c>
      <c r="J320" s="93">
        <v>0</v>
      </c>
      <c r="K320" s="93">
        <v>0</v>
      </c>
      <c r="L320" s="94">
        <v>19.879199999999997</v>
      </c>
      <c r="M320" s="84">
        <v>819</v>
      </c>
      <c r="N320" s="91"/>
    </row>
    <row r="321" spans="1:14" s="92" customFormat="1" ht="18" customHeight="1" x14ac:dyDescent="0.2">
      <c r="A321" s="91"/>
      <c r="B321" s="81" t="s">
        <v>328</v>
      </c>
      <c r="C321" s="82"/>
      <c r="D321" s="82" t="s">
        <v>502</v>
      </c>
      <c r="E321" s="83" t="s">
        <v>329</v>
      </c>
      <c r="F321" s="83" t="s">
        <v>833</v>
      </c>
      <c r="G321" s="83" t="s">
        <v>616</v>
      </c>
      <c r="H321" s="93">
        <v>16.100000000000001</v>
      </c>
      <c r="I321" s="93">
        <v>70</v>
      </c>
      <c r="J321" s="93">
        <v>0</v>
      </c>
      <c r="K321" s="93">
        <v>0</v>
      </c>
      <c r="L321" s="94">
        <v>23.200100000000003</v>
      </c>
      <c r="M321" s="84">
        <v>956</v>
      </c>
      <c r="N321" s="91"/>
    </row>
    <row r="322" spans="1:14" s="92" customFormat="1" ht="18" customHeight="1" x14ac:dyDescent="0.2">
      <c r="A322" s="91"/>
      <c r="B322" s="81" t="s">
        <v>966</v>
      </c>
      <c r="C322" s="82"/>
      <c r="D322" s="82" t="s">
        <v>502</v>
      </c>
      <c r="E322" s="83" t="s">
        <v>967</v>
      </c>
      <c r="F322" s="83" t="s">
        <v>820</v>
      </c>
      <c r="G322" s="83" t="s">
        <v>616</v>
      </c>
      <c r="H322" s="93">
        <v>0</v>
      </c>
      <c r="I322" s="93">
        <v>70</v>
      </c>
      <c r="J322" s="93">
        <v>0</v>
      </c>
      <c r="K322" s="93">
        <v>0</v>
      </c>
      <c r="L322" s="94">
        <v>17.71</v>
      </c>
      <c r="M322" s="84">
        <v>730</v>
      </c>
      <c r="N322" s="91"/>
    </row>
    <row r="323" spans="1:14" s="92" customFormat="1" ht="18" customHeight="1" x14ac:dyDescent="0.2">
      <c r="A323" s="91"/>
      <c r="B323" s="81" t="s">
        <v>217</v>
      </c>
      <c r="C323" s="82"/>
      <c r="D323" s="82" t="s">
        <v>502</v>
      </c>
      <c r="E323" s="83" t="s">
        <v>573</v>
      </c>
      <c r="F323" s="83" t="s">
        <v>857</v>
      </c>
      <c r="G323" s="83" t="s">
        <v>616</v>
      </c>
      <c r="H323" s="93">
        <v>20</v>
      </c>
      <c r="I323" s="93">
        <v>0</v>
      </c>
      <c r="J323" s="93">
        <v>0</v>
      </c>
      <c r="K323" s="93">
        <v>0</v>
      </c>
      <c r="L323" s="94">
        <v>6.82</v>
      </c>
      <c r="M323" s="84">
        <v>281</v>
      </c>
      <c r="N323" s="91"/>
    </row>
    <row r="324" spans="1:14" s="92" customFormat="1" ht="18" customHeight="1" x14ac:dyDescent="0.2">
      <c r="A324" s="91"/>
      <c r="B324" s="81" t="s">
        <v>968</v>
      </c>
      <c r="C324" s="82"/>
      <c r="D324" s="82" t="s">
        <v>502</v>
      </c>
      <c r="E324" s="83" t="s">
        <v>969</v>
      </c>
      <c r="F324" s="83" t="s">
        <v>830</v>
      </c>
      <c r="G324" s="83" t="s">
        <v>616</v>
      </c>
      <c r="H324" s="93">
        <v>29</v>
      </c>
      <c r="I324" s="93">
        <v>60</v>
      </c>
      <c r="J324" s="93">
        <v>0</v>
      </c>
      <c r="K324" s="93">
        <v>0</v>
      </c>
      <c r="L324" s="94">
        <v>25.068999999999999</v>
      </c>
      <c r="M324" s="84">
        <v>1033</v>
      </c>
      <c r="N324" s="91"/>
    </row>
    <row r="325" spans="1:14" s="92" customFormat="1" ht="18" customHeight="1" x14ac:dyDescent="0.2">
      <c r="A325" s="91"/>
      <c r="B325" s="81" t="s">
        <v>359</v>
      </c>
      <c r="C325" s="82"/>
      <c r="D325" s="82" t="s">
        <v>502</v>
      </c>
      <c r="E325" s="83" t="s">
        <v>574</v>
      </c>
      <c r="F325" s="83" t="s">
        <v>817</v>
      </c>
      <c r="G325" s="83" t="s">
        <v>616</v>
      </c>
      <c r="H325" s="93">
        <v>85</v>
      </c>
      <c r="I325" s="93">
        <v>60</v>
      </c>
      <c r="J325" s="93">
        <v>0</v>
      </c>
      <c r="K325" s="93">
        <v>0</v>
      </c>
      <c r="L325" s="94">
        <v>40.150000000000006</v>
      </c>
      <c r="M325" s="84">
        <v>1654</v>
      </c>
      <c r="N325" s="91"/>
    </row>
    <row r="326" spans="1:14" s="92" customFormat="1" ht="18" customHeight="1" x14ac:dyDescent="0.2">
      <c r="A326" s="91"/>
      <c r="B326" s="81" t="s">
        <v>267</v>
      </c>
      <c r="C326" s="82"/>
      <c r="D326" s="82" t="s">
        <v>502</v>
      </c>
      <c r="E326" s="83" t="s">
        <v>268</v>
      </c>
      <c r="F326" s="83" t="s">
        <v>783</v>
      </c>
      <c r="G326" s="83" t="s">
        <v>616</v>
      </c>
      <c r="H326" s="93">
        <v>80.5</v>
      </c>
      <c r="I326" s="93">
        <v>90</v>
      </c>
      <c r="J326" s="93">
        <v>0</v>
      </c>
      <c r="K326" s="93">
        <v>0</v>
      </c>
      <c r="L326" s="94">
        <v>50.220500000000001</v>
      </c>
      <c r="M326" s="84">
        <v>2069</v>
      </c>
      <c r="N326" s="91"/>
    </row>
    <row r="327" spans="1:14" s="92" customFormat="1" ht="18" customHeight="1" x14ac:dyDescent="0.2">
      <c r="A327" s="91"/>
      <c r="B327" s="81" t="s">
        <v>970</v>
      </c>
      <c r="C327" s="82"/>
      <c r="D327" s="82" t="s">
        <v>502</v>
      </c>
      <c r="E327" s="83" t="s">
        <v>971</v>
      </c>
      <c r="F327" s="83" t="s">
        <v>850</v>
      </c>
      <c r="G327" s="83" t="s">
        <v>616</v>
      </c>
      <c r="H327" s="93">
        <v>43.6</v>
      </c>
      <c r="I327" s="93">
        <v>0</v>
      </c>
      <c r="J327" s="93">
        <v>0</v>
      </c>
      <c r="K327" s="93">
        <v>0</v>
      </c>
      <c r="L327" s="94">
        <v>14.867599999999999</v>
      </c>
      <c r="M327" s="84">
        <v>613</v>
      </c>
      <c r="N327" s="91"/>
    </row>
    <row r="328" spans="1:14" s="92" customFormat="1" ht="18" customHeight="1" x14ac:dyDescent="0.2">
      <c r="A328" s="91"/>
      <c r="B328" s="81" t="s">
        <v>314</v>
      </c>
      <c r="C328" s="82"/>
      <c r="D328" s="82" t="s">
        <v>502</v>
      </c>
      <c r="E328" s="83" t="s">
        <v>529</v>
      </c>
      <c r="F328" s="83" t="s">
        <v>1078</v>
      </c>
      <c r="G328" s="83" t="s">
        <v>616</v>
      </c>
      <c r="H328" s="93">
        <v>95</v>
      </c>
      <c r="I328" s="93">
        <v>0</v>
      </c>
      <c r="J328" s="93">
        <v>0</v>
      </c>
      <c r="K328" s="93">
        <v>0</v>
      </c>
      <c r="L328" s="94">
        <v>32.394999999999996</v>
      </c>
      <c r="M328" s="84">
        <v>1335</v>
      </c>
      <c r="N328" s="91"/>
    </row>
    <row r="329" spans="1:14" s="92" customFormat="1" ht="18" customHeight="1" x14ac:dyDescent="0.2">
      <c r="A329" s="91"/>
      <c r="B329" s="81" t="s">
        <v>972</v>
      </c>
      <c r="C329" s="82"/>
      <c r="D329" s="82" t="s">
        <v>502</v>
      </c>
      <c r="E329" s="83" t="s">
        <v>973</v>
      </c>
      <c r="F329" s="83" t="s">
        <v>783</v>
      </c>
      <c r="G329" s="83" t="s">
        <v>616</v>
      </c>
      <c r="H329" s="93">
        <v>45.5</v>
      </c>
      <c r="I329" s="93">
        <v>50</v>
      </c>
      <c r="J329" s="93">
        <v>0</v>
      </c>
      <c r="K329" s="93">
        <v>0</v>
      </c>
      <c r="L329" s="94">
        <v>28.165500000000002</v>
      </c>
      <c r="M329" s="84">
        <v>1160</v>
      </c>
      <c r="N329" s="91"/>
    </row>
    <row r="330" spans="1:14" s="92" customFormat="1" ht="18" customHeight="1" x14ac:dyDescent="0.2">
      <c r="A330" s="91"/>
      <c r="B330" s="81" t="s">
        <v>668</v>
      </c>
      <c r="C330" s="82"/>
      <c r="D330" s="82" t="s">
        <v>502</v>
      </c>
      <c r="E330" s="83" t="s">
        <v>669</v>
      </c>
      <c r="F330" s="83" t="s">
        <v>783</v>
      </c>
      <c r="G330" s="83" t="s">
        <v>616</v>
      </c>
      <c r="H330" s="93">
        <v>77.5</v>
      </c>
      <c r="I330" s="93">
        <v>0</v>
      </c>
      <c r="J330" s="93">
        <v>0</v>
      </c>
      <c r="K330" s="93">
        <v>0</v>
      </c>
      <c r="L330" s="94">
        <v>26.427499999999998</v>
      </c>
      <c r="M330" s="84">
        <v>1089</v>
      </c>
      <c r="N330" s="91"/>
    </row>
    <row r="331" spans="1:14" s="92" customFormat="1" ht="18" customHeight="1" x14ac:dyDescent="0.2">
      <c r="A331" s="91"/>
      <c r="B331" s="85" t="s">
        <v>2</v>
      </c>
      <c r="C331" s="86"/>
      <c r="D331" s="86" t="s">
        <v>882</v>
      </c>
      <c r="E331" s="89" t="s">
        <v>3</v>
      </c>
      <c r="F331" s="89" t="s">
        <v>691</v>
      </c>
      <c r="G331" s="87" t="s">
        <v>624</v>
      </c>
      <c r="H331" s="95">
        <v>95</v>
      </c>
      <c r="I331" s="95">
        <v>80</v>
      </c>
      <c r="J331" s="95">
        <v>0</v>
      </c>
      <c r="K331" s="95">
        <v>0</v>
      </c>
      <c r="L331" s="88">
        <v>52.635000000000005</v>
      </c>
      <c r="M331" s="88">
        <v>1550</v>
      </c>
      <c r="N331" s="91"/>
    </row>
    <row r="332" spans="1:14" s="92" customFormat="1" ht="18" customHeight="1" x14ac:dyDescent="0.2">
      <c r="A332" s="91"/>
      <c r="B332" s="85" t="s">
        <v>5</v>
      </c>
      <c r="C332" s="86"/>
      <c r="D332" s="86" t="s">
        <v>882</v>
      </c>
      <c r="E332" s="89" t="s">
        <v>6</v>
      </c>
      <c r="F332" s="89" t="s">
        <v>1021</v>
      </c>
      <c r="G332" s="87" t="s">
        <v>624</v>
      </c>
      <c r="H332" s="95">
        <v>59.9</v>
      </c>
      <c r="I332" s="95">
        <v>90</v>
      </c>
      <c r="J332" s="95">
        <v>0</v>
      </c>
      <c r="K332" s="95">
        <v>0</v>
      </c>
      <c r="L332" s="88">
        <v>43.195899999999995</v>
      </c>
      <c r="M332" s="88">
        <v>1272</v>
      </c>
      <c r="N332" s="91"/>
    </row>
    <row r="333" spans="1:14" s="92" customFormat="1" ht="18" customHeight="1" x14ac:dyDescent="0.2">
      <c r="A333" s="91"/>
      <c r="B333" s="85" t="s">
        <v>575</v>
      </c>
      <c r="C333" s="86"/>
      <c r="D333" s="86" t="s">
        <v>882</v>
      </c>
      <c r="E333" s="89" t="s">
        <v>576</v>
      </c>
      <c r="F333" s="89" t="s">
        <v>1022</v>
      </c>
      <c r="G333" s="87" t="s">
        <v>624</v>
      </c>
      <c r="H333" s="95">
        <v>54.3</v>
      </c>
      <c r="I333" s="95">
        <v>90</v>
      </c>
      <c r="J333" s="95">
        <v>0</v>
      </c>
      <c r="K333" s="95">
        <v>0</v>
      </c>
      <c r="L333" s="88">
        <v>41.286300000000004</v>
      </c>
      <c r="M333" s="88">
        <v>1216</v>
      </c>
      <c r="N333" s="91"/>
    </row>
    <row r="334" spans="1:14" s="92" customFormat="1" ht="18" customHeight="1" x14ac:dyDescent="0.2">
      <c r="A334" s="91"/>
      <c r="B334" s="85" t="s">
        <v>7</v>
      </c>
      <c r="C334" s="86"/>
      <c r="D334" s="86" t="s">
        <v>882</v>
      </c>
      <c r="E334" s="89" t="s">
        <v>8</v>
      </c>
      <c r="F334" s="89" t="s">
        <v>678</v>
      </c>
      <c r="G334" s="87" t="s">
        <v>624</v>
      </c>
      <c r="H334" s="95">
        <v>82.5</v>
      </c>
      <c r="I334" s="95">
        <v>70</v>
      </c>
      <c r="J334" s="95">
        <v>0</v>
      </c>
      <c r="K334" s="95">
        <v>0</v>
      </c>
      <c r="L334" s="88">
        <v>45.842499999999994</v>
      </c>
      <c r="M334" s="88">
        <v>1351</v>
      </c>
      <c r="N334" s="91"/>
    </row>
    <row r="335" spans="1:14" s="92" customFormat="1" ht="18" customHeight="1" x14ac:dyDescent="0.2">
      <c r="A335" s="91"/>
      <c r="B335" s="85" t="s">
        <v>1079</v>
      </c>
      <c r="C335" s="86"/>
      <c r="D335" s="86" t="s">
        <v>882</v>
      </c>
      <c r="E335" s="89" t="s">
        <v>1080</v>
      </c>
      <c r="F335" s="89" t="s">
        <v>1081</v>
      </c>
      <c r="G335" s="87" t="s">
        <v>624</v>
      </c>
      <c r="H335" s="95">
        <v>67.3</v>
      </c>
      <c r="I335" s="95">
        <v>90</v>
      </c>
      <c r="J335" s="95">
        <v>0</v>
      </c>
      <c r="K335" s="95">
        <v>0</v>
      </c>
      <c r="L335" s="88">
        <v>45.719300000000004</v>
      </c>
      <c r="M335" s="88">
        <v>1347</v>
      </c>
      <c r="N335" s="91"/>
    </row>
    <row r="336" spans="1:14" s="92" customFormat="1" ht="18" customHeight="1" x14ac:dyDescent="0.2">
      <c r="A336" s="91"/>
      <c r="B336" s="85" t="s">
        <v>16</v>
      </c>
      <c r="C336" s="86"/>
      <c r="D336" s="86" t="s">
        <v>882</v>
      </c>
      <c r="E336" s="89" t="s">
        <v>1162</v>
      </c>
      <c r="F336" s="89" t="s">
        <v>683</v>
      </c>
      <c r="G336" s="87" t="s">
        <v>624</v>
      </c>
      <c r="H336" s="95">
        <v>95</v>
      </c>
      <c r="I336" s="95">
        <v>100</v>
      </c>
      <c r="J336" s="95">
        <v>0</v>
      </c>
      <c r="K336" s="95">
        <v>0</v>
      </c>
      <c r="L336" s="88">
        <v>57.695000000000007</v>
      </c>
      <c r="M336" s="88">
        <v>1700</v>
      </c>
      <c r="N336" s="91"/>
    </row>
    <row r="337" spans="1:14" s="92" customFormat="1" ht="18" customHeight="1" x14ac:dyDescent="0.2">
      <c r="A337" s="91"/>
      <c r="B337" s="85" t="s">
        <v>4</v>
      </c>
      <c r="C337" s="86"/>
      <c r="D337" s="86" t="s">
        <v>882</v>
      </c>
      <c r="E337" s="89" t="s">
        <v>1163</v>
      </c>
      <c r="F337" s="89" t="s">
        <v>691</v>
      </c>
      <c r="G337" s="87" t="s">
        <v>624</v>
      </c>
      <c r="H337" s="95">
        <v>68</v>
      </c>
      <c r="I337" s="95">
        <v>50</v>
      </c>
      <c r="J337" s="95">
        <v>0</v>
      </c>
      <c r="K337" s="95">
        <v>0</v>
      </c>
      <c r="L337" s="88">
        <v>32.58</v>
      </c>
      <c r="M337" s="88">
        <v>960</v>
      </c>
      <c r="N337" s="91"/>
    </row>
    <row r="338" spans="1:14" s="92" customFormat="1" ht="18" customHeight="1" x14ac:dyDescent="0.2">
      <c r="A338" s="91"/>
      <c r="B338" s="85" t="s">
        <v>861</v>
      </c>
      <c r="C338" s="86"/>
      <c r="D338" s="86" t="s">
        <v>882</v>
      </c>
      <c r="E338" s="89" t="s">
        <v>30</v>
      </c>
      <c r="F338" s="89" t="s">
        <v>678</v>
      </c>
      <c r="G338" s="87" t="s">
        <v>624</v>
      </c>
      <c r="H338" s="95">
        <v>38.799999999999997</v>
      </c>
      <c r="I338" s="95">
        <v>90</v>
      </c>
      <c r="J338" s="95">
        <v>0</v>
      </c>
      <c r="K338" s="95">
        <v>0</v>
      </c>
      <c r="L338" s="88">
        <v>36.000799999999991</v>
      </c>
      <c r="M338" s="88">
        <v>1061</v>
      </c>
      <c r="N338" s="91"/>
    </row>
    <row r="339" spans="1:14" s="92" customFormat="1" ht="18" customHeight="1" x14ac:dyDescent="0.2">
      <c r="A339" s="91"/>
      <c r="B339" s="85" t="s">
        <v>9</v>
      </c>
      <c r="C339" s="86"/>
      <c r="D339" s="86" t="s">
        <v>882</v>
      </c>
      <c r="E339" s="89" t="s">
        <v>10</v>
      </c>
      <c r="F339" s="89" t="s">
        <v>681</v>
      </c>
      <c r="G339" s="87" t="s">
        <v>624</v>
      </c>
      <c r="H339" s="95">
        <v>12.6</v>
      </c>
      <c r="I339" s="95">
        <v>36</v>
      </c>
      <c r="J339" s="95">
        <v>0</v>
      </c>
      <c r="K339" s="95">
        <v>0</v>
      </c>
      <c r="L339" s="88">
        <v>13.4046</v>
      </c>
      <c r="M339" s="88">
        <v>395</v>
      </c>
      <c r="N339" s="91"/>
    </row>
    <row r="340" spans="1:14" s="92" customFormat="1" ht="18" customHeight="1" x14ac:dyDescent="0.2">
      <c r="A340" s="91"/>
      <c r="B340" s="85" t="s">
        <v>1164</v>
      </c>
      <c r="C340" s="86"/>
      <c r="D340" s="86" t="s">
        <v>882</v>
      </c>
      <c r="E340" s="89" t="s">
        <v>1165</v>
      </c>
      <c r="F340" s="89" t="s">
        <v>683</v>
      </c>
      <c r="G340" s="87" t="s">
        <v>624</v>
      </c>
      <c r="H340" s="95">
        <v>36.1</v>
      </c>
      <c r="I340" s="95">
        <v>30.6</v>
      </c>
      <c r="J340" s="95">
        <v>0</v>
      </c>
      <c r="K340" s="95">
        <v>0</v>
      </c>
      <c r="L340" s="88">
        <v>18.228999999999999</v>
      </c>
      <c r="M340" s="88">
        <v>537</v>
      </c>
      <c r="N340" s="91"/>
    </row>
    <row r="341" spans="1:14" s="92" customFormat="1" ht="18" customHeight="1" x14ac:dyDescent="0.2">
      <c r="A341" s="91"/>
      <c r="B341" s="85" t="s">
        <v>14</v>
      </c>
      <c r="C341" s="86"/>
      <c r="D341" s="86" t="s">
        <v>882</v>
      </c>
      <c r="E341" s="89" t="s">
        <v>15</v>
      </c>
      <c r="F341" s="89" t="s">
        <v>683</v>
      </c>
      <c r="G341" s="87" t="s">
        <v>624</v>
      </c>
      <c r="H341" s="95">
        <v>57.8</v>
      </c>
      <c r="I341" s="95">
        <v>47</v>
      </c>
      <c r="J341" s="95">
        <v>0</v>
      </c>
      <c r="K341" s="95">
        <v>0</v>
      </c>
      <c r="L341" s="88">
        <v>31.600800000000003</v>
      </c>
      <c r="M341" s="88">
        <v>931</v>
      </c>
      <c r="N341" s="91"/>
    </row>
    <row r="342" spans="1:14" s="92" customFormat="1" ht="18" customHeight="1" x14ac:dyDescent="0.2">
      <c r="A342" s="91"/>
      <c r="B342" s="85" t="s">
        <v>21</v>
      </c>
      <c r="C342" s="86"/>
      <c r="D342" s="86" t="s">
        <v>882</v>
      </c>
      <c r="E342" s="89" t="s">
        <v>22</v>
      </c>
      <c r="F342" s="89" t="s">
        <v>683</v>
      </c>
      <c r="G342" s="87" t="s">
        <v>624</v>
      </c>
      <c r="H342" s="95">
        <v>82.5</v>
      </c>
      <c r="I342" s="95">
        <v>70</v>
      </c>
      <c r="J342" s="95">
        <v>0</v>
      </c>
      <c r="K342" s="95">
        <v>0</v>
      </c>
      <c r="L342" s="88">
        <v>45.842499999999994</v>
      </c>
      <c r="M342" s="88">
        <v>1351</v>
      </c>
      <c r="N342" s="91"/>
    </row>
    <row r="343" spans="1:14" s="92" customFormat="1" ht="18" customHeight="1" x14ac:dyDescent="0.2">
      <c r="A343" s="91"/>
      <c r="B343" s="85" t="s">
        <v>17</v>
      </c>
      <c r="C343" s="86"/>
      <c r="D343" s="86" t="s">
        <v>882</v>
      </c>
      <c r="E343" s="89" t="s">
        <v>588</v>
      </c>
      <c r="F343" s="89" t="s">
        <v>683</v>
      </c>
      <c r="G343" s="87" t="s">
        <v>624</v>
      </c>
      <c r="H343" s="95">
        <v>90</v>
      </c>
      <c r="I343" s="95">
        <v>90</v>
      </c>
      <c r="J343" s="95">
        <v>0</v>
      </c>
      <c r="K343" s="95">
        <v>0</v>
      </c>
      <c r="L343" s="88">
        <v>53.459999999999994</v>
      </c>
      <c r="M343" s="88">
        <v>1575</v>
      </c>
      <c r="N343" s="91"/>
    </row>
    <row r="344" spans="1:14" s="92" customFormat="1" ht="18" customHeight="1" x14ac:dyDescent="0.2">
      <c r="A344" s="91"/>
      <c r="B344" s="85" t="s">
        <v>12</v>
      </c>
      <c r="C344" s="86"/>
      <c r="D344" s="86" t="s">
        <v>882</v>
      </c>
      <c r="E344" s="89" t="s">
        <v>13</v>
      </c>
      <c r="F344" s="89" t="s">
        <v>683</v>
      </c>
      <c r="G344" s="87" t="s">
        <v>624</v>
      </c>
      <c r="H344" s="95">
        <v>90</v>
      </c>
      <c r="I344" s="95">
        <v>80</v>
      </c>
      <c r="J344" s="95">
        <v>0</v>
      </c>
      <c r="K344" s="95">
        <v>0</v>
      </c>
      <c r="L344" s="88">
        <v>50.93</v>
      </c>
      <c r="M344" s="88">
        <v>1500</v>
      </c>
      <c r="N344" s="91"/>
    </row>
    <row r="345" spans="1:14" s="92" customFormat="1" ht="18" customHeight="1" x14ac:dyDescent="0.2">
      <c r="A345" s="91"/>
      <c r="B345" s="85" t="s">
        <v>19</v>
      </c>
      <c r="C345" s="86"/>
      <c r="D345" s="86" t="s">
        <v>882</v>
      </c>
      <c r="E345" s="89" t="s">
        <v>20</v>
      </c>
      <c r="F345" s="89" t="s">
        <v>683</v>
      </c>
      <c r="G345" s="87" t="s">
        <v>624</v>
      </c>
      <c r="H345" s="95">
        <v>90</v>
      </c>
      <c r="I345" s="95">
        <v>70</v>
      </c>
      <c r="J345" s="95">
        <v>0</v>
      </c>
      <c r="K345" s="95">
        <v>0</v>
      </c>
      <c r="L345" s="88">
        <v>48.4</v>
      </c>
      <c r="M345" s="88">
        <v>1426</v>
      </c>
      <c r="N345" s="91"/>
    </row>
    <row r="346" spans="1:14" s="92" customFormat="1" ht="18" customHeight="1" x14ac:dyDescent="0.2">
      <c r="A346" s="91"/>
      <c r="B346" s="85" t="s">
        <v>862</v>
      </c>
      <c r="C346" s="86"/>
      <c r="D346" s="86" t="s">
        <v>882</v>
      </c>
      <c r="E346" s="89" t="s">
        <v>863</v>
      </c>
      <c r="F346" s="89" t="s">
        <v>683</v>
      </c>
      <c r="G346" s="87" t="s">
        <v>624</v>
      </c>
      <c r="H346" s="95">
        <v>77.5</v>
      </c>
      <c r="I346" s="95">
        <v>80</v>
      </c>
      <c r="J346" s="95">
        <v>0</v>
      </c>
      <c r="K346" s="95">
        <v>0</v>
      </c>
      <c r="L346" s="88">
        <v>46.667499999999997</v>
      </c>
      <c r="M346" s="88">
        <v>1375</v>
      </c>
      <c r="N346" s="91"/>
    </row>
    <row r="347" spans="1:14" s="92" customFormat="1" ht="18" customHeight="1" x14ac:dyDescent="0.2">
      <c r="A347" s="91"/>
      <c r="B347" s="85" t="s">
        <v>23</v>
      </c>
      <c r="C347" s="86"/>
      <c r="D347" s="86" t="s">
        <v>882</v>
      </c>
      <c r="E347" s="89" t="s">
        <v>591</v>
      </c>
      <c r="F347" s="89" t="s">
        <v>683</v>
      </c>
      <c r="G347" s="87" t="s">
        <v>624</v>
      </c>
      <c r="H347" s="95">
        <v>0</v>
      </c>
      <c r="I347" s="95">
        <v>90</v>
      </c>
      <c r="J347" s="95">
        <v>0</v>
      </c>
      <c r="K347" s="95">
        <v>0</v>
      </c>
      <c r="L347" s="88">
        <v>20.7</v>
      </c>
      <c r="M347" s="88">
        <v>610</v>
      </c>
      <c r="N347" s="91"/>
    </row>
    <row r="348" spans="1:14" s="92" customFormat="1" ht="18" customHeight="1" x14ac:dyDescent="0.2">
      <c r="A348" s="91"/>
      <c r="B348" s="85" t="s">
        <v>598</v>
      </c>
      <c r="C348" s="86"/>
      <c r="D348" s="86" t="s">
        <v>882</v>
      </c>
      <c r="E348" s="89" t="s">
        <v>599</v>
      </c>
      <c r="F348" s="89" t="s">
        <v>683</v>
      </c>
      <c r="G348" s="87" t="s">
        <v>624</v>
      </c>
      <c r="H348" s="95">
        <v>77.5</v>
      </c>
      <c r="I348" s="95">
        <v>60</v>
      </c>
      <c r="J348" s="95">
        <v>0</v>
      </c>
      <c r="K348" s="95">
        <v>0</v>
      </c>
      <c r="L348" s="88">
        <v>37.825000000000003</v>
      </c>
      <c r="M348" s="88">
        <v>1114</v>
      </c>
      <c r="N348" s="91"/>
    </row>
    <row r="349" spans="1:14" s="92" customFormat="1" ht="18" customHeight="1" x14ac:dyDescent="0.2">
      <c r="A349" s="91"/>
      <c r="B349" s="85" t="s">
        <v>11</v>
      </c>
      <c r="C349" s="86"/>
      <c r="D349" s="86" t="s">
        <v>882</v>
      </c>
      <c r="E349" s="89" t="s">
        <v>530</v>
      </c>
      <c r="F349" s="89" t="s">
        <v>683</v>
      </c>
      <c r="G349" s="87" t="s">
        <v>624</v>
      </c>
      <c r="H349" s="95">
        <v>32.6</v>
      </c>
      <c r="I349" s="95">
        <v>60</v>
      </c>
      <c r="J349" s="95">
        <v>0</v>
      </c>
      <c r="K349" s="95">
        <v>0</v>
      </c>
      <c r="L349" s="88">
        <v>26.296599999999998</v>
      </c>
      <c r="M349" s="88">
        <v>775</v>
      </c>
      <c r="N349" s="91"/>
    </row>
    <row r="350" spans="1:14" s="92" customFormat="1" ht="18" customHeight="1" x14ac:dyDescent="0.2">
      <c r="A350" s="91"/>
      <c r="B350" s="85" t="s">
        <v>982</v>
      </c>
      <c r="C350" s="86"/>
      <c r="D350" s="86" t="s">
        <v>882</v>
      </c>
      <c r="E350" s="89" t="s">
        <v>1166</v>
      </c>
      <c r="F350" s="89" t="s">
        <v>683</v>
      </c>
      <c r="G350" s="87" t="s">
        <v>624</v>
      </c>
      <c r="H350" s="95">
        <v>0</v>
      </c>
      <c r="I350" s="95">
        <v>46</v>
      </c>
      <c r="J350" s="95">
        <v>0</v>
      </c>
      <c r="K350" s="95">
        <v>0</v>
      </c>
      <c r="L350" s="88">
        <v>11.638</v>
      </c>
      <c r="M350" s="88">
        <v>343</v>
      </c>
      <c r="N350" s="91"/>
    </row>
    <row r="351" spans="1:14" s="92" customFormat="1" ht="18" customHeight="1" x14ac:dyDescent="0.2">
      <c r="A351" s="91"/>
      <c r="B351" s="85" t="s">
        <v>600</v>
      </c>
      <c r="C351" s="86"/>
      <c r="D351" s="86" t="s">
        <v>882</v>
      </c>
      <c r="E351" s="89" t="s">
        <v>601</v>
      </c>
      <c r="F351" s="89" t="s">
        <v>683</v>
      </c>
      <c r="G351" s="87" t="s">
        <v>624</v>
      </c>
      <c r="H351" s="95">
        <v>18.2</v>
      </c>
      <c r="I351" s="95">
        <v>17.7</v>
      </c>
      <c r="J351" s="95">
        <v>0</v>
      </c>
      <c r="K351" s="95">
        <v>0</v>
      </c>
      <c r="L351" s="88">
        <v>10.684299999999999</v>
      </c>
      <c r="M351" s="88">
        <v>315</v>
      </c>
      <c r="N351" s="91"/>
    </row>
    <row r="352" spans="1:14" s="92" customFormat="1" ht="18" customHeight="1" x14ac:dyDescent="0.2">
      <c r="A352" s="91"/>
      <c r="B352" s="85" t="s">
        <v>1167</v>
      </c>
      <c r="C352" s="86"/>
      <c r="D352" s="86" t="s">
        <v>882</v>
      </c>
      <c r="E352" s="89" t="s">
        <v>1168</v>
      </c>
      <c r="F352" s="89" t="s">
        <v>683</v>
      </c>
      <c r="G352" s="87" t="s">
        <v>624</v>
      </c>
      <c r="H352" s="95">
        <v>56</v>
      </c>
      <c r="I352" s="95">
        <v>11</v>
      </c>
      <c r="J352" s="95">
        <v>0</v>
      </c>
      <c r="K352" s="95">
        <v>0</v>
      </c>
      <c r="L352" s="88">
        <v>19.89</v>
      </c>
      <c r="M352" s="88">
        <v>586</v>
      </c>
      <c r="N352" s="91"/>
    </row>
    <row r="353" spans="1:14" s="92" customFormat="1" ht="18" customHeight="1" x14ac:dyDescent="0.2">
      <c r="A353" s="91"/>
      <c r="B353" s="85" t="s">
        <v>864</v>
      </c>
      <c r="C353" s="86"/>
      <c r="D353" s="86" t="s">
        <v>882</v>
      </c>
      <c r="E353" s="89" t="s">
        <v>865</v>
      </c>
      <c r="F353" s="89" t="s">
        <v>683</v>
      </c>
      <c r="G353" s="87" t="s">
        <v>624</v>
      </c>
      <c r="H353" s="95">
        <v>0</v>
      </c>
      <c r="I353" s="95">
        <v>50</v>
      </c>
      <c r="J353" s="95">
        <v>0</v>
      </c>
      <c r="K353" s="95">
        <v>0</v>
      </c>
      <c r="L353" s="88">
        <v>12.65</v>
      </c>
      <c r="M353" s="88">
        <v>373</v>
      </c>
      <c r="N353" s="91"/>
    </row>
    <row r="354" spans="1:14" s="92" customFormat="1" ht="18" customHeight="1" x14ac:dyDescent="0.2">
      <c r="A354" s="91"/>
      <c r="B354" s="85" t="s">
        <v>1082</v>
      </c>
      <c r="C354" s="86"/>
      <c r="D354" s="86" t="s">
        <v>882</v>
      </c>
      <c r="E354" s="89" t="s">
        <v>1083</v>
      </c>
      <c r="F354" s="89" t="s">
        <v>1031</v>
      </c>
      <c r="G354" s="87" t="s">
        <v>624</v>
      </c>
      <c r="H354" s="95">
        <v>64.599999999999994</v>
      </c>
      <c r="I354" s="95">
        <v>72.5</v>
      </c>
      <c r="J354" s="95">
        <v>0</v>
      </c>
      <c r="K354" s="95">
        <v>0</v>
      </c>
      <c r="L354" s="88">
        <v>36.701000000000001</v>
      </c>
      <c r="M354" s="88">
        <v>1081</v>
      </c>
      <c r="N354" s="91"/>
    </row>
    <row r="355" spans="1:14" s="92" customFormat="1" ht="18" customHeight="1" x14ac:dyDescent="0.2">
      <c r="A355" s="91"/>
      <c r="B355" s="85" t="s">
        <v>95</v>
      </c>
      <c r="C355" s="86"/>
      <c r="D355" s="86" t="s">
        <v>882</v>
      </c>
      <c r="E355" s="89" t="s">
        <v>96</v>
      </c>
      <c r="F355" s="89" t="s">
        <v>747</v>
      </c>
      <c r="G355" s="87" t="s">
        <v>602</v>
      </c>
      <c r="H355" s="95">
        <v>92.5</v>
      </c>
      <c r="I355" s="95">
        <v>100</v>
      </c>
      <c r="J355" s="95">
        <v>0</v>
      </c>
      <c r="K355" s="95">
        <v>0</v>
      </c>
      <c r="L355" s="88">
        <v>56.842500000000001</v>
      </c>
      <c r="M355" s="88">
        <v>1675</v>
      </c>
      <c r="N355" s="91"/>
    </row>
    <row r="356" spans="1:14" s="92" customFormat="1" ht="18" customHeight="1" x14ac:dyDescent="0.2">
      <c r="A356" s="91"/>
      <c r="B356" s="85" t="s">
        <v>866</v>
      </c>
      <c r="C356" s="86"/>
      <c r="D356" s="86" t="s">
        <v>882</v>
      </c>
      <c r="E356" s="89" t="s">
        <v>867</v>
      </c>
      <c r="F356" s="89" t="s">
        <v>1023</v>
      </c>
      <c r="G356" s="87" t="s">
        <v>602</v>
      </c>
      <c r="H356" s="95">
        <v>90</v>
      </c>
      <c r="I356" s="95">
        <v>60</v>
      </c>
      <c r="J356" s="95">
        <v>0</v>
      </c>
      <c r="K356" s="95">
        <v>0</v>
      </c>
      <c r="L356" s="88">
        <v>45.870000000000005</v>
      </c>
      <c r="M356" s="88">
        <v>1351</v>
      </c>
      <c r="N356" s="91"/>
    </row>
    <row r="357" spans="1:14" s="92" customFormat="1" ht="18" customHeight="1" x14ac:dyDescent="0.2">
      <c r="A357" s="91"/>
      <c r="B357" s="85" t="s">
        <v>983</v>
      </c>
      <c r="C357" s="86"/>
      <c r="D357" s="86" t="s">
        <v>882</v>
      </c>
      <c r="E357" s="89" t="s">
        <v>984</v>
      </c>
      <c r="F357" s="89" t="s">
        <v>746</v>
      </c>
      <c r="G357" s="87" t="s">
        <v>602</v>
      </c>
      <c r="H357" s="95">
        <v>87.5</v>
      </c>
      <c r="I357" s="95">
        <v>80</v>
      </c>
      <c r="J357" s="95">
        <v>0</v>
      </c>
      <c r="K357" s="95">
        <v>0</v>
      </c>
      <c r="L357" s="88">
        <v>50.077500000000008</v>
      </c>
      <c r="M357" s="88">
        <v>1475</v>
      </c>
      <c r="N357" s="91"/>
    </row>
    <row r="358" spans="1:14" s="92" customFormat="1" ht="18" customHeight="1" x14ac:dyDescent="0.2">
      <c r="A358" s="91"/>
      <c r="B358" s="85" t="s">
        <v>137</v>
      </c>
      <c r="C358" s="86"/>
      <c r="D358" s="86" t="s">
        <v>882</v>
      </c>
      <c r="E358" s="89" t="s">
        <v>985</v>
      </c>
      <c r="F358" s="89" t="s">
        <v>713</v>
      </c>
      <c r="G358" s="87" t="s">
        <v>602</v>
      </c>
      <c r="H358" s="95">
        <v>41</v>
      </c>
      <c r="I358" s="95">
        <v>77</v>
      </c>
      <c r="J358" s="95">
        <v>0</v>
      </c>
      <c r="K358" s="95">
        <v>0</v>
      </c>
      <c r="L358" s="88">
        <v>33.462000000000003</v>
      </c>
      <c r="M358" s="88">
        <v>986</v>
      </c>
      <c r="N358" s="91"/>
    </row>
    <row r="359" spans="1:14" s="92" customFormat="1" ht="18" customHeight="1" x14ac:dyDescent="0.2">
      <c r="A359" s="91"/>
      <c r="B359" s="85" t="s">
        <v>138</v>
      </c>
      <c r="C359" s="86"/>
      <c r="D359" s="86" t="s">
        <v>882</v>
      </c>
      <c r="E359" s="89" t="s">
        <v>139</v>
      </c>
      <c r="F359" s="89" t="s">
        <v>713</v>
      </c>
      <c r="G359" s="87" t="s">
        <v>602</v>
      </c>
      <c r="H359" s="95">
        <v>90</v>
      </c>
      <c r="I359" s="95">
        <v>70</v>
      </c>
      <c r="J359" s="95">
        <v>0</v>
      </c>
      <c r="K359" s="95">
        <v>0</v>
      </c>
      <c r="L359" s="88">
        <v>48.4</v>
      </c>
      <c r="M359" s="88">
        <v>1426</v>
      </c>
      <c r="N359" s="91"/>
    </row>
    <row r="360" spans="1:14" s="92" customFormat="1" ht="18" customHeight="1" x14ac:dyDescent="0.2">
      <c r="A360" s="91"/>
      <c r="B360" s="85" t="s">
        <v>143</v>
      </c>
      <c r="C360" s="86"/>
      <c r="D360" s="86" t="s">
        <v>882</v>
      </c>
      <c r="E360" s="89" t="s">
        <v>144</v>
      </c>
      <c r="F360" s="89" t="s">
        <v>1024</v>
      </c>
      <c r="G360" s="87" t="s">
        <v>602</v>
      </c>
      <c r="H360" s="95">
        <v>97.5</v>
      </c>
      <c r="I360" s="95">
        <v>100</v>
      </c>
      <c r="J360" s="95">
        <v>0</v>
      </c>
      <c r="K360" s="95">
        <v>0</v>
      </c>
      <c r="L360" s="88">
        <v>58.547499999999999</v>
      </c>
      <c r="M360" s="88">
        <v>1725</v>
      </c>
      <c r="N360" s="91"/>
    </row>
    <row r="361" spans="1:14" s="92" customFormat="1" ht="18" customHeight="1" x14ac:dyDescent="0.2">
      <c r="A361" s="91"/>
      <c r="B361" s="85" t="s">
        <v>147</v>
      </c>
      <c r="C361" s="86"/>
      <c r="D361" s="86" t="s">
        <v>882</v>
      </c>
      <c r="E361" s="89" t="s">
        <v>148</v>
      </c>
      <c r="F361" s="89" t="s">
        <v>1025</v>
      </c>
      <c r="G361" s="87" t="s">
        <v>602</v>
      </c>
      <c r="H361" s="95">
        <v>73.400000000000006</v>
      </c>
      <c r="I361" s="95">
        <v>0</v>
      </c>
      <c r="J361" s="95">
        <v>0</v>
      </c>
      <c r="K361" s="95">
        <v>0</v>
      </c>
      <c r="L361" s="88">
        <v>25.029400000000003</v>
      </c>
      <c r="M361" s="88">
        <v>737</v>
      </c>
      <c r="N361" s="91"/>
    </row>
    <row r="362" spans="1:14" s="92" customFormat="1" ht="18" customHeight="1" x14ac:dyDescent="0.2">
      <c r="A362" s="91"/>
      <c r="B362" s="85" t="s">
        <v>149</v>
      </c>
      <c r="C362" s="86"/>
      <c r="D362" s="86" t="s">
        <v>882</v>
      </c>
      <c r="E362" s="89" t="s">
        <v>150</v>
      </c>
      <c r="F362" s="89" t="s">
        <v>1026</v>
      </c>
      <c r="G362" s="87" t="s">
        <v>602</v>
      </c>
      <c r="H362" s="95">
        <v>85</v>
      </c>
      <c r="I362" s="95">
        <v>40</v>
      </c>
      <c r="J362" s="95">
        <v>0</v>
      </c>
      <c r="K362" s="95">
        <v>0</v>
      </c>
      <c r="L362" s="88">
        <v>39.105000000000004</v>
      </c>
      <c r="M362" s="88">
        <v>1152</v>
      </c>
      <c r="N362" s="91"/>
    </row>
    <row r="363" spans="1:14" s="92" customFormat="1" ht="18" customHeight="1" x14ac:dyDescent="0.2">
      <c r="A363" s="91"/>
      <c r="B363" s="85" t="s">
        <v>151</v>
      </c>
      <c r="C363" s="86"/>
      <c r="D363" s="86" t="s">
        <v>882</v>
      </c>
      <c r="E363" s="89" t="s">
        <v>152</v>
      </c>
      <c r="F363" s="89" t="s">
        <v>718</v>
      </c>
      <c r="G363" s="87" t="s">
        <v>602</v>
      </c>
      <c r="H363" s="95">
        <v>63.5</v>
      </c>
      <c r="I363" s="95">
        <v>37.200000000000003</v>
      </c>
      <c r="J363" s="95">
        <v>0</v>
      </c>
      <c r="K363" s="95">
        <v>0</v>
      </c>
      <c r="L363" s="88">
        <v>31.065100000000001</v>
      </c>
      <c r="M363" s="88">
        <v>915</v>
      </c>
      <c r="N363" s="91"/>
    </row>
    <row r="364" spans="1:14" s="92" customFormat="1" ht="18" customHeight="1" x14ac:dyDescent="0.2">
      <c r="A364" s="91"/>
      <c r="B364" s="85" t="s">
        <v>100</v>
      </c>
      <c r="C364" s="86"/>
      <c r="D364" s="86" t="s">
        <v>882</v>
      </c>
      <c r="E364" s="89" t="s">
        <v>101</v>
      </c>
      <c r="F364" s="89" t="s">
        <v>757</v>
      </c>
      <c r="G364" s="87" t="s">
        <v>602</v>
      </c>
      <c r="H364" s="95">
        <v>85</v>
      </c>
      <c r="I364" s="95">
        <v>80</v>
      </c>
      <c r="J364" s="95">
        <v>0</v>
      </c>
      <c r="K364" s="95">
        <v>0</v>
      </c>
      <c r="L364" s="88">
        <v>49.225000000000001</v>
      </c>
      <c r="M364" s="88">
        <v>1450</v>
      </c>
      <c r="N364" s="91"/>
    </row>
    <row r="365" spans="1:14" s="92" customFormat="1" ht="18" customHeight="1" x14ac:dyDescent="0.2">
      <c r="A365" s="91"/>
      <c r="B365" s="85" t="s">
        <v>603</v>
      </c>
      <c r="C365" s="86"/>
      <c r="D365" s="86" t="s">
        <v>882</v>
      </c>
      <c r="E365" s="89" t="s">
        <v>604</v>
      </c>
      <c r="F365" s="89" t="s">
        <v>757</v>
      </c>
      <c r="G365" s="87" t="s">
        <v>602</v>
      </c>
      <c r="H365" s="95">
        <v>90</v>
      </c>
      <c r="I365" s="95">
        <v>80</v>
      </c>
      <c r="J365" s="95">
        <v>0</v>
      </c>
      <c r="K365" s="95">
        <v>0</v>
      </c>
      <c r="L365" s="88">
        <v>50.93</v>
      </c>
      <c r="M365" s="88">
        <v>1500</v>
      </c>
      <c r="N365" s="91"/>
    </row>
    <row r="366" spans="1:14" s="92" customFormat="1" ht="18" customHeight="1" x14ac:dyDescent="0.2">
      <c r="A366" s="91"/>
      <c r="B366" s="85" t="s">
        <v>99</v>
      </c>
      <c r="C366" s="86"/>
      <c r="D366" s="86" t="s">
        <v>882</v>
      </c>
      <c r="E366" s="89" t="s">
        <v>986</v>
      </c>
      <c r="F366" s="89" t="s">
        <v>757</v>
      </c>
      <c r="G366" s="87" t="s">
        <v>602</v>
      </c>
      <c r="H366" s="95">
        <v>44</v>
      </c>
      <c r="I366" s="95">
        <v>80</v>
      </c>
      <c r="J366" s="95">
        <v>0</v>
      </c>
      <c r="K366" s="95">
        <v>0</v>
      </c>
      <c r="L366" s="88">
        <v>35.244000000000007</v>
      </c>
      <c r="M366" s="88">
        <v>1038</v>
      </c>
      <c r="N366" s="91"/>
    </row>
    <row r="367" spans="1:14" s="92" customFormat="1" ht="18" customHeight="1" x14ac:dyDescent="0.2">
      <c r="A367" s="91"/>
      <c r="B367" s="85" t="s">
        <v>155</v>
      </c>
      <c r="C367" s="86"/>
      <c r="D367" s="86" t="s">
        <v>882</v>
      </c>
      <c r="E367" s="89" t="s">
        <v>156</v>
      </c>
      <c r="F367" s="89" t="s">
        <v>721</v>
      </c>
      <c r="G367" s="87" t="s">
        <v>602</v>
      </c>
      <c r="H367" s="95">
        <v>67.5</v>
      </c>
      <c r="I367" s="95">
        <v>40</v>
      </c>
      <c r="J367" s="95">
        <v>0</v>
      </c>
      <c r="K367" s="95">
        <v>0</v>
      </c>
      <c r="L367" s="88">
        <v>33.137500000000003</v>
      </c>
      <c r="M367" s="88">
        <v>976</v>
      </c>
      <c r="N367" s="91"/>
    </row>
    <row r="368" spans="1:14" s="92" customFormat="1" ht="18" customHeight="1" x14ac:dyDescent="0.2">
      <c r="A368" s="91"/>
      <c r="B368" s="85" t="s">
        <v>153</v>
      </c>
      <c r="C368" s="86"/>
      <c r="D368" s="86" t="s">
        <v>882</v>
      </c>
      <c r="E368" s="89" t="s">
        <v>154</v>
      </c>
      <c r="F368" s="89" t="s">
        <v>723</v>
      </c>
      <c r="G368" s="87" t="s">
        <v>602</v>
      </c>
      <c r="H368" s="95">
        <v>97.5</v>
      </c>
      <c r="I368" s="95">
        <v>90</v>
      </c>
      <c r="J368" s="95">
        <v>0</v>
      </c>
      <c r="K368" s="95">
        <v>0</v>
      </c>
      <c r="L368" s="88">
        <v>56.017499999999998</v>
      </c>
      <c r="M368" s="88">
        <v>1650</v>
      </c>
      <c r="N368" s="91"/>
    </row>
    <row r="369" spans="1:14" s="92" customFormat="1" ht="18" customHeight="1" x14ac:dyDescent="0.2">
      <c r="A369" s="91"/>
      <c r="B369" s="85" t="s">
        <v>157</v>
      </c>
      <c r="C369" s="86"/>
      <c r="D369" s="86" t="s">
        <v>882</v>
      </c>
      <c r="E369" s="89" t="s">
        <v>158</v>
      </c>
      <c r="F369" s="89" t="s">
        <v>724</v>
      </c>
      <c r="G369" s="87" t="s">
        <v>602</v>
      </c>
      <c r="H369" s="95">
        <v>90</v>
      </c>
      <c r="I369" s="95">
        <v>100</v>
      </c>
      <c r="J369" s="95">
        <v>0</v>
      </c>
      <c r="K369" s="95">
        <v>0</v>
      </c>
      <c r="L369" s="88">
        <v>55.989999999999995</v>
      </c>
      <c r="M369" s="88">
        <v>1650</v>
      </c>
      <c r="N369" s="91"/>
    </row>
    <row r="370" spans="1:14" s="92" customFormat="1" ht="18" customHeight="1" x14ac:dyDescent="0.2">
      <c r="A370" s="91"/>
      <c r="B370" s="85" t="s">
        <v>109</v>
      </c>
      <c r="C370" s="86"/>
      <c r="D370" s="86" t="s">
        <v>882</v>
      </c>
      <c r="E370" s="89" t="s">
        <v>110</v>
      </c>
      <c r="F370" s="89" t="s">
        <v>727</v>
      </c>
      <c r="G370" s="87" t="s">
        <v>602</v>
      </c>
      <c r="H370" s="95">
        <v>95</v>
      </c>
      <c r="I370" s="95">
        <v>100</v>
      </c>
      <c r="J370" s="95">
        <v>0</v>
      </c>
      <c r="K370" s="95">
        <v>0</v>
      </c>
      <c r="L370" s="88">
        <v>57.695000000000007</v>
      </c>
      <c r="M370" s="88">
        <v>1700</v>
      </c>
      <c r="N370" s="91"/>
    </row>
    <row r="371" spans="1:14" s="92" customFormat="1" ht="18" customHeight="1" x14ac:dyDescent="0.2">
      <c r="A371" s="91"/>
      <c r="B371" s="85" t="s">
        <v>127</v>
      </c>
      <c r="C371" s="86"/>
      <c r="D371" s="86" t="s">
        <v>882</v>
      </c>
      <c r="E371" s="89" t="s">
        <v>128</v>
      </c>
      <c r="F371" s="89" t="s">
        <v>727</v>
      </c>
      <c r="G371" s="87" t="s">
        <v>602</v>
      </c>
      <c r="H371" s="95">
        <v>0</v>
      </c>
      <c r="I371" s="95">
        <v>75.5</v>
      </c>
      <c r="J371" s="95">
        <v>0</v>
      </c>
      <c r="K371" s="95">
        <v>0</v>
      </c>
      <c r="L371" s="88">
        <v>19.101500000000001</v>
      </c>
      <c r="M371" s="88">
        <v>563</v>
      </c>
      <c r="N371" s="91"/>
    </row>
    <row r="372" spans="1:14" s="92" customFormat="1" ht="18" customHeight="1" x14ac:dyDescent="0.2">
      <c r="A372" s="91"/>
      <c r="B372" s="85" t="s">
        <v>987</v>
      </c>
      <c r="C372" s="86"/>
      <c r="D372" s="86" t="s">
        <v>882</v>
      </c>
      <c r="E372" s="89" t="s">
        <v>988</v>
      </c>
      <c r="F372" s="89" t="s">
        <v>727</v>
      </c>
      <c r="G372" s="87" t="s">
        <v>602</v>
      </c>
      <c r="H372" s="95">
        <v>76.5</v>
      </c>
      <c r="I372" s="95">
        <v>70</v>
      </c>
      <c r="J372" s="95">
        <v>0</v>
      </c>
      <c r="K372" s="95">
        <v>0</v>
      </c>
      <c r="L372" s="88">
        <v>43.796499999999995</v>
      </c>
      <c r="M372" s="88">
        <v>1290</v>
      </c>
      <c r="N372" s="91"/>
    </row>
    <row r="373" spans="1:14" s="92" customFormat="1" ht="18" customHeight="1" x14ac:dyDescent="0.2">
      <c r="A373" s="91"/>
      <c r="B373" s="85" t="s">
        <v>111</v>
      </c>
      <c r="C373" s="86"/>
      <c r="D373" s="86" t="s">
        <v>882</v>
      </c>
      <c r="E373" s="89" t="s">
        <v>112</v>
      </c>
      <c r="F373" s="89" t="s">
        <v>727</v>
      </c>
      <c r="G373" s="87" t="s">
        <v>602</v>
      </c>
      <c r="H373" s="95">
        <v>78.5</v>
      </c>
      <c r="I373" s="95">
        <v>100</v>
      </c>
      <c r="J373" s="95">
        <v>0</v>
      </c>
      <c r="K373" s="95">
        <v>0</v>
      </c>
      <c r="L373" s="88">
        <v>52.0685</v>
      </c>
      <c r="M373" s="88">
        <v>1534</v>
      </c>
      <c r="N373" s="91"/>
    </row>
    <row r="374" spans="1:14" s="92" customFormat="1" ht="18" customHeight="1" x14ac:dyDescent="0.2">
      <c r="A374" s="91"/>
      <c r="B374" s="85" t="s">
        <v>122</v>
      </c>
      <c r="C374" s="86"/>
      <c r="D374" s="86" t="s">
        <v>882</v>
      </c>
      <c r="E374" s="89" t="s">
        <v>123</v>
      </c>
      <c r="F374" s="89" t="s">
        <v>727</v>
      </c>
      <c r="G374" s="87" t="s">
        <v>602</v>
      </c>
      <c r="H374" s="95">
        <v>85</v>
      </c>
      <c r="I374" s="95">
        <v>100</v>
      </c>
      <c r="J374" s="95">
        <v>0</v>
      </c>
      <c r="K374" s="95">
        <v>0</v>
      </c>
      <c r="L374" s="88">
        <v>54.285000000000004</v>
      </c>
      <c r="M374" s="88">
        <v>1599</v>
      </c>
      <c r="N374" s="91"/>
    </row>
    <row r="375" spans="1:14" s="92" customFormat="1" ht="18" customHeight="1" x14ac:dyDescent="0.2">
      <c r="A375" s="91"/>
      <c r="B375" s="85" t="s">
        <v>124</v>
      </c>
      <c r="C375" s="86"/>
      <c r="D375" s="86" t="s">
        <v>882</v>
      </c>
      <c r="E375" s="89" t="s">
        <v>125</v>
      </c>
      <c r="F375" s="89" t="s">
        <v>727</v>
      </c>
      <c r="G375" s="87" t="s">
        <v>602</v>
      </c>
      <c r="H375" s="95">
        <v>90</v>
      </c>
      <c r="I375" s="95">
        <v>100</v>
      </c>
      <c r="J375" s="95">
        <v>0</v>
      </c>
      <c r="K375" s="95">
        <v>0</v>
      </c>
      <c r="L375" s="88">
        <v>55.989999999999995</v>
      </c>
      <c r="M375" s="88">
        <v>1650</v>
      </c>
      <c r="N375" s="91"/>
    </row>
    <row r="376" spans="1:14" s="92" customFormat="1" ht="18" customHeight="1" x14ac:dyDescent="0.2">
      <c r="A376" s="91"/>
      <c r="B376" s="85" t="s">
        <v>989</v>
      </c>
      <c r="C376" s="86"/>
      <c r="D376" s="86" t="s">
        <v>882</v>
      </c>
      <c r="E376" s="89" t="s">
        <v>990</v>
      </c>
      <c r="F376" s="89" t="s">
        <v>730</v>
      </c>
      <c r="G376" s="87" t="s">
        <v>602</v>
      </c>
      <c r="H376" s="95">
        <v>87.5</v>
      </c>
      <c r="I376" s="95">
        <v>80</v>
      </c>
      <c r="J376" s="95">
        <v>0</v>
      </c>
      <c r="K376" s="95">
        <v>0</v>
      </c>
      <c r="L376" s="88">
        <v>50.077500000000008</v>
      </c>
      <c r="M376" s="88">
        <v>1475</v>
      </c>
      <c r="N376" s="91"/>
    </row>
    <row r="377" spans="1:14" s="92" customFormat="1" ht="18" customHeight="1" x14ac:dyDescent="0.2">
      <c r="A377" s="91"/>
      <c r="B377" s="85" t="s">
        <v>162</v>
      </c>
      <c r="C377" s="86"/>
      <c r="D377" s="86" t="s">
        <v>882</v>
      </c>
      <c r="E377" s="89" t="s">
        <v>163</v>
      </c>
      <c r="F377" s="89" t="s">
        <v>1027</v>
      </c>
      <c r="G377" s="87" t="s">
        <v>602</v>
      </c>
      <c r="H377" s="95">
        <v>49.6</v>
      </c>
      <c r="I377" s="95">
        <v>0</v>
      </c>
      <c r="J377" s="95">
        <v>0</v>
      </c>
      <c r="K377" s="95">
        <v>0</v>
      </c>
      <c r="L377" s="88">
        <v>16.913599999999999</v>
      </c>
      <c r="M377" s="88">
        <v>498</v>
      </c>
      <c r="N377" s="91"/>
    </row>
    <row r="378" spans="1:14" s="92" customFormat="1" ht="18" customHeight="1" x14ac:dyDescent="0.2">
      <c r="A378" s="91"/>
      <c r="B378" s="85" t="s">
        <v>991</v>
      </c>
      <c r="C378" s="86"/>
      <c r="D378" s="86" t="s">
        <v>882</v>
      </c>
      <c r="E378" s="89" t="s">
        <v>992</v>
      </c>
      <c r="F378" s="89" t="s">
        <v>731</v>
      </c>
      <c r="G378" s="87" t="s">
        <v>602</v>
      </c>
      <c r="H378" s="95">
        <v>87.5</v>
      </c>
      <c r="I378" s="95">
        <v>40</v>
      </c>
      <c r="J378" s="95">
        <v>0</v>
      </c>
      <c r="K378" s="95">
        <v>0</v>
      </c>
      <c r="L378" s="88">
        <v>39.957500000000003</v>
      </c>
      <c r="M378" s="88">
        <v>1177</v>
      </c>
      <c r="N378" s="91"/>
    </row>
    <row r="379" spans="1:14" s="92" customFormat="1" ht="18" customHeight="1" x14ac:dyDescent="0.2">
      <c r="A379" s="91"/>
      <c r="B379" s="85" t="s">
        <v>107</v>
      </c>
      <c r="C379" s="86"/>
      <c r="D379" s="86" t="s">
        <v>882</v>
      </c>
      <c r="E379" s="89" t="s">
        <v>108</v>
      </c>
      <c r="F379" s="89" t="s">
        <v>731</v>
      </c>
      <c r="G379" s="87" t="s">
        <v>602</v>
      </c>
      <c r="H379" s="95">
        <v>68.5</v>
      </c>
      <c r="I379" s="95">
        <v>60</v>
      </c>
      <c r="J379" s="95">
        <v>0</v>
      </c>
      <c r="K379" s="95">
        <v>0</v>
      </c>
      <c r="L379" s="88">
        <v>38.538499999999999</v>
      </c>
      <c r="M379" s="88">
        <v>1135</v>
      </c>
      <c r="N379" s="91"/>
    </row>
    <row r="380" spans="1:14" s="92" customFormat="1" ht="18" customHeight="1" x14ac:dyDescent="0.2">
      <c r="A380" s="91"/>
      <c r="B380" s="85" t="s">
        <v>1084</v>
      </c>
      <c r="C380" s="86"/>
      <c r="D380" s="86" t="s">
        <v>882</v>
      </c>
      <c r="E380" s="89" t="s">
        <v>1085</v>
      </c>
      <c r="F380" s="89" t="s">
        <v>735</v>
      </c>
      <c r="G380" s="87" t="s">
        <v>602</v>
      </c>
      <c r="H380" s="95">
        <v>53.7</v>
      </c>
      <c r="I380" s="95">
        <v>100</v>
      </c>
      <c r="J380" s="95">
        <v>0</v>
      </c>
      <c r="K380" s="95">
        <v>0</v>
      </c>
      <c r="L380" s="88">
        <v>43.611700000000006</v>
      </c>
      <c r="M380" s="88">
        <v>1285</v>
      </c>
      <c r="N380" s="91"/>
    </row>
    <row r="381" spans="1:14" s="92" customFormat="1" ht="18" customHeight="1" x14ac:dyDescent="0.2">
      <c r="A381" s="91"/>
      <c r="B381" s="85" t="s">
        <v>160</v>
      </c>
      <c r="C381" s="86"/>
      <c r="D381" s="86" t="s">
        <v>882</v>
      </c>
      <c r="E381" s="89" t="s">
        <v>161</v>
      </c>
      <c r="F381" s="89" t="s">
        <v>736</v>
      </c>
      <c r="G381" s="87" t="s">
        <v>602</v>
      </c>
      <c r="H381" s="95">
        <v>97.5</v>
      </c>
      <c r="I381" s="95">
        <v>100</v>
      </c>
      <c r="J381" s="95">
        <v>0</v>
      </c>
      <c r="K381" s="95">
        <v>0</v>
      </c>
      <c r="L381" s="88">
        <v>58.547499999999999</v>
      </c>
      <c r="M381" s="88">
        <v>1725</v>
      </c>
      <c r="N381" s="91"/>
    </row>
    <row r="382" spans="1:14" s="92" customFormat="1" ht="18" customHeight="1" x14ac:dyDescent="0.2">
      <c r="A382" s="91"/>
      <c r="B382" s="85" t="s">
        <v>166</v>
      </c>
      <c r="C382" s="86"/>
      <c r="D382" s="86" t="s">
        <v>882</v>
      </c>
      <c r="E382" s="89" t="s">
        <v>577</v>
      </c>
      <c r="F382" s="89" t="s">
        <v>737</v>
      </c>
      <c r="G382" s="87" t="s">
        <v>602</v>
      </c>
      <c r="H382" s="95">
        <v>56.5</v>
      </c>
      <c r="I382" s="95">
        <v>0</v>
      </c>
      <c r="J382" s="95">
        <v>0</v>
      </c>
      <c r="K382" s="95">
        <v>0</v>
      </c>
      <c r="L382" s="88">
        <v>19.266500000000001</v>
      </c>
      <c r="M382" s="88">
        <v>568</v>
      </c>
      <c r="N382" s="91"/>
    </row>
    <row r="383" spans="1:14" s="92" customFormat="1" ht="18" customHeight="1" x14ac:dyDescent="0.2">
      <c r="A383" s="91"/>
      <c r="B383" s="85" t="s">
        <v>98</v>
      </c>
      <c r="C383" s="86"/>
      <c r="D383" s="86" t="s">
        <v>882</v>
      </c>
      <c r="E383" s="89" t="s">
        <v>993</v>
      </c>
      <c r="F383" s="89" t="s">
        <v>701</v>
      </c>
      <c r="G383" s="87" t="s">
        <v>602</v>
      </c>
      <c r="H383" s="95">
        <v>42.5</v>
      </c>
      <c r="I383" s="95">
        <v>80</v>
      </c>
      <c r="J383" s="95">
        <v>0</v>
      </c>
      <c r="K383" s="95">
        <v>0</v>
      </c>
      <c r="L383" s="88">
        <v>34.732500000000002</v>
      </c>
      <c r="M383" s="88">
        <v>1023</v>
      </c>
      <c r="N383" s="91"/>
    </row>
    <row r="384" spans="1:14" s="92" customFormat="1" ht="18" customHeight="1" x14ac:dyDescent="0.2">
      <c r="A384" s="91"/>
      <c r="B384" s="85" t="s">
        <v>102</v>
      </c>
      <c r="C384" s="86"/>
      <c r="D384" s="86" t="s">
        <v>882</v>
      </c>
      <c r="E384" s="89" t="s">
        <v>103</v>
      </c>
      <c r="F384" s="89" t="s">
        <v>739</v>
      </c>
      <c r="G384" s="87" t="s">
        <v>602</v>
      </c>
      <c r="H384" s="95">
        <v>90</v>
      </c>
      <c r="I384" s="95">
        <v>80</v>
      </c>
      <c r="J384" s="95">
        <v>0</v>
      </c>
      <c r="K384" s="95">
        <v>0</v>
      </c>
      <c r="L384" s="88">
        <v>50.93</v>
      </c>
      <c r="M384" s="88">
        <v>1500</v>
      </c>
      <c r="N384" s="91"/>
    </row>
    <row r="385" spans="1:14" s="92" customFormat="1" ht="18" customHeight="1" x14ac:dyDescent="0.2">
      <c r="A385" s="91"/>
      <c r="B385" s="85" t="s">
        <v>104</v>
      </c>
      <c r="C385" s="86"/>
      <c r="D385" s="86" t="s">
        <v>882</v>
      </c>
      <c r="E385" s="89" t="s">
        <v>105</v>
      </c>
      <c r="F385" s="89" t="s">
        <v>742</v>
      </c>
      <c r="G385" s="87" t="s">
        <v>602</v>
      </c>
      <c r="H385" s="95">
        <v>95</v>
      </c>
      <c r="I385" s="95">
        <v>100</v>
      </c>
      <c r="J385" s="95">
        <v>0</v>
      </c>
      <c r="K385" s="95">
        <v>0</v>
      </c>
      <c r="L385" s="88">
        <v>57.695000000000007</v>
      </c>
      <c r="M385" s="88">
        <v>1700</v>
      </c>
      <c r="N385" s="91"/>
    </row>
    <row r="386" spans="1:14" s="92" customFormat="1" ht="18" customHeight="1" x14ac:dyDescent="0.2">
      <c r="A386" s="91"/>
      <c r="B386" s="85" t="s">
        <v>1086</v>
      </c>
      <c r="C386" s="86"/>
      <c r="D386" s="86" t="s">
        <v>882</v>
      </c>
      <c r="E386" s="89" t="s">
        <v>1087</v>
      </c>
      <c r="F386" s="89" t="s">
        <v>758</v>
      </c>
      <c r="G386" s="87" t="s">
        <v>602</v>
      </c>
      <c r="H386" s="95">
        <v>59</v>
      </c>
      <c r="I386" s="95">
        <v>60</v>
      </c>
      <c r="J386" s="95">
        <v>0</v>
      </c>
      <c r="K386" s="95">
        <v>0</v>
      </c>
      <c r="L386" s="88">
        <v>35.299000000000007</v>
      </c>
      <c r="M386" s="88">
        <v>1040</v>
      </c>
      <c r="N386" s="91"/>
    </row>
    <row r="387" spans="1:14" s="92" customFormat="1" ht="18" customHeight="1" x14ac:dyDescent="0.2">
      <c r="A387" s="91"/>
      <c r="B387" s="85" t="s">
        <v>133</v>
      </c>
      <c r="C387" s="86"/>
      <c r="D387" s="86" t="s">
        <v>882</v>
      </c>
      <c r="E387" s="89" t="s">
        <v>134</v>
      </c>
      <c r="F387" s="89" t="s">
        <v>710</v>
      </c>
      <c r="G387" s="87" t="s">
        <v>602</v>
      </c>
      <c r="H387" s="95">
        <v>39.200000000000003</v>
      </c>
      <c r="I387" s="95">
        <v>70</v>
      </c>
      <c r="J387" s="95">
        <v>0</v>
      </c>
      <c r="K387" s="95">
        <v>0</v>
      </c>
      <c r="L387" s="88">
        <v>31.077200000000005</v>
      </c>
      <c r="M387" s="88">
        <v>916</v>
      </c>
      <c r="N387" s="91"/>
    </row>
    <row r="388" spans="1:14" s="92" customFormat="1" ht="18" customHeight="1" x14ac:dyDescent="0.2">
      <c r="A388" s="91"/>
      <c r="B388" s="85" t="s">
        <v>129</v>
      </c>
      <c r="C388" s="86"/>
      <c r="D388" s="86" t="s">
        <v>882</v>
      </c>
      <c r="E388" s="89" t="s">
        <v>130</v>
      </c>
      <c r="F388" s="89" t="s">
        <v>710</v>
      </c>
      <c r="G388" s="87" t="s">
        <v>602</v>
      </c>
      <c r="H388" s="95">
        <v>68.5</v>
      </c>
      <c r="I388" s="95">
        <v>90</v>
      </c>
      <c r="J388" s="95">
        <v>0</v>
      </c>
      <c r="K388" s="95">
        <v>0</v>
      </c>
      <c r="L388" s="88">
        <v>46.128500000000003</v>
      </c>
      <c r="M388" s="88">
        <v>1359</v>
      </c>
      <c r="N388" s="91"/>
    </row>
    <row r="389" spans="1:14" s="92" customFormat="1" ht="18" customHeight="1" x14ac:dyDescent="0.2">
      <c r="A389" s="91"/>
      <c r="B389" s="85" t="s">
        <v>131</v>
      </c>
      <c r="C389" s="86"/>
      <c r="D389" s="86" t="s">
        <v>882</v>
      </c>
      <c r="E389" s="89" t="s">
        <v>132</v>
      </c>
      <c r="F389" s="89" t="s">
        <v>710</v>
      </c>
      <c r="G389" s="87" t="s">
        <v>602</v>
      </c>
      <c r="H389" s="95">
        <v>80.5</v>
      </c>
      <c r="I389" s="95">
        <v>0</v>
      </c>
      <c r="J389" s="95">
        <v>0</v>
      </c>
      <c r="K389" s="95">
        <v>0</v>
      </c>
      <c r="L389" s="88">
        <v>27.450499999999998</v>
      </c>
      <c r="M389" s="88">
        <v>809</v>
      </c>
      <c r="N389" s="91"/>
    </row>
    <row r="390" spans="1:14" s="92" customFormat="1" ht="18" customHeight="1" x14ac:dyDescent="0.2">
      <c r="A390" s="91"/>
      <c r="B390" s="85" t="s">
        <v>141</v>
      </c>
      <c r="C390" s="86"/>
      <c r="D390" s="86" t="s">
        <v>882</v>
      </c>
      <c r="E390" s="89" t="s">
        <v>142</v>
      </c>
      <c r="F390" s="89" t="s">
        <v>714</v>
      </c>
      <c r="G390" s="87" t="s">
        <v>602</v>
      </c>
      <c r="H390" s="95">
        <v>80.5</v>
      </c>
      <c r="I390" s="95">
        <v>60</v>
      </c>
      <c r="J390" s="95">
        <v>0</v>
      </c>
      <c r="K390" s="95">
        <v>0</v>
      </c>
      <c r="L390" s="88">
        <v>42.630499999999998</v>
      </c>
      <c r="M390" s="88">
        <v>1256</v>
      </c>
      <c r="N390" s="91"/>
    </row>
    <row r="391" spans="1:14" s="92" customFormat="1" ht="18" customHeight="1" x14ac:dyDescent="0.2">
      <c r="A391" s="91"/>
      <c r="B391" s="85" t="s">
        <v>1169</v>
      </c>
      <c r="C391" s="86"/>
      <c r="D391" s="86" t="s">
        <v>882</v>
      </c>
      <c r="E391" s="89" t="s">
        <v>1170</v>
      </c>
      <c r="F391" s="89" t="s">
        <v>714</v>
      </c>
      <c r="G391" s="87" t="s">
        <v>602</v>
      </c>
      <c r="H391" s="95">
        <v>94.5</v>
      </c>
      <c r="I391" s="95">
        <v>100</v>
      </c>
      <c r="J391" s="95">
        <v>0</v>
      </c>
      <c r="K391" s="95">
        <v>0</v>
      </c>
      <c r="L391" s="88">
        <v>57.524500000000003</v>
      </c>
      <c r="M391" s="88">
        <v>1695</v>
      </c>
      <c r="N391" s="91"/>
    </row>
    <row r="392" spans="1:14" s="92" customFormat="1" ht="18" customHeight="1" x14ac:dyDescent="0.2">
      <c r="A392" s="91"/>
      <c r="B392" s="85" t="s">
        <v>140</v>
      </c>
      <c r="C392" s="86"/>
      <c r="D392" s="86" t="s">
        <v>882</v>
      </c>
      <c r="E392" s="89" t="s">
        <v>1171</v>
      </c>
      <c r="F392" s="89" t="s">
        <v>743</v>
      </c>
      <c r="G392" s="87" t="s">
        <v>602</v>
      </c>
      <c r="H392" s="95">
        <v>59.2</v>
      </c>
      <c r="I392" s="95">
        <v>100</v>
      </c>
      <c r="J392" s="95">
        <v>0</v>
      </c>
      <c r="K392" s="95">
        <v>0</v>
      </c>
      <c r="L392" s="88">
        <v>45.487200000000001</v>
      </c>
      <c r="M392" s="88">
        <v>1340</v>
      </c>
      <c r="N392" s="91"/>
    </row>
    <row r="393" spans="1:14" s="92" customFormat="1" ht="18" customHeight="1" x14ac:dyDescent="0.2">
      <c r="A393" s="91"/>
      <c r="B393" s="85" t="s">
        <v>145</v>
      </c>
      <c r="C393" s="86"/>
      <c r="D393" s="86" t="s">
        <v>882</v>
      </c>
      <c r="E393" s="89" t="s">
        <v>605</v>
      </c>
      <c r="F393" s="89" t="s">
        <v>717</v>
      </c>
      <c r="G393" s="87" t="s">
        <v>602</v>
      </c>
      <c r="H393" s="95">
        <v>85</v>
      </c>
      <c r="I393" s="95">
        <v>0</v>
      </c>
      <c r="J393" s="95">
        <v>0</v>
      </c>
      <c r="K393" s="95">
        <v>0</v>
      </c>
      <c r="L393" s="88">
        <v>28.985000000000003</v>
      </c>
      <c r="M393" s="88">
        <v>854</v>
      </c>
      <c r="N393" s="91"/>
    </row>
    <row r="394" spans="1:14" s="92" customFormat="1" ht="18" customHeight="1" x14ac:dyDescent="0.2">
      <c r="A394" s="91"/>
      <c r="B394" s="85" t="s">
        <v>146</v>
      </c>
      <c r="C394" s="86"/>
      <c r="D394" s="86" t="s">
        <v>882</v>
      </c>
      <c r="E394" s="89" t="s">
        <v>35</v>
      </c>
      <c r="F394" s="89" t="s">
        <v>717</v>
      </c>
      <c r="G394" s="87" t="s">
        <v>602</v>
      </c>
      <c r="H394" s="95">
        <v>86.5</v>
      </c>
      <c r="I394" s="95">
        <v>90</v>
      </c>
      <c r="J394" s="95">
        <v>0</v>
      </c>
      <c r="K394" s="95">
        <v>0</v>
      </c>
      <c r="L394" s="88">
        <v>52.266500000000001</v>
      </c>
      <c r="M394" s="88">
        <v>1540</v>
      </c>
      <c r="N394" s="91"/>
    </row>
    <row r="395" spans="1:14" s="92" customFormat="1" ht="18" customHeight="1" x14ac:dyDescent="0.2">
      <c r="A395" s="91"/>
      <c r="B395" s="85" t="s">
        <v>606</v>
      </c>
      <c r="C395" s="86"/>
      <c r="D395" s="86" t="s">
        <v>882</v>
      </c>
      <c r="E395" s="89" t="s">
        <v>607</v>
      </c>
      <c r="F395" s="89" t="s">
        <v>978</v>
      </c>
      <c r="G395" s="87" t="s">
        <v>602</v>
      </c>
      <c r="H395" s="95">
        <v>0</v>
      </c>
      <c r="I395" s="95">
        <v>70</v>
      </c>
      <c r="J395" s="95">
        <v>0</v>
      </c>
      <c r="K395" s="95">
        <v>0</v>
      </c>
      <c r="L395" s="88">
        <v>16.100000000000001</v>
      </c>
      <c r="M395" s="88">
        <v>474</v>
      </c>
      <c r="N395" s="91"/>
    </row>
    <row r="396" spans="1:14" s="92" customFormat="1" ht="18" customHeight="1" x14ac:dyDescent="0.2">
      <c r="A396" s="91"/>
      <c r="B396" s="85" t="s">
        <v>136</v>
      </c>
      <c r="C396" s="86"/>
      <c r="D396" s="86" t="s">
        <v>882</v>
      </c>
      <c r="E396" s="89" t="s">
        <v>994</v>
      </c>
      <c r="F396" s="89" t="s">
        <v>726</v>
      </c>
      <c r="G396" s="87" t="s">
        <v>602</v>
      </c>
      <c r="H396" s="95">
        <v>32.200000000000003</v>
      </c>
      <c r="I396" s="95">
        <v>0</v>
      </c>
      <c r="J396" s="95">
        <v>0</v>
      </c>
      <c r="K396" s="95">
        <v>0</v>
      </c>
      <c r="L396" s="88">
        <v>10.980200000000002</v>
      </c>
      <c r="M396" s="88">
        <v>323</v>
      </c>
      <c r="N396" s="91"/>
    </row>
    <row r="397" spans="1:14" s="92" customFormat="1" ht="18" customHeight="1" x14ac:dyDescent="0.2">
      <c r="A397" s="91"/>
      <c r="B397" s="85" t="s">
        <v>135</v>
      </c>
      <c r="C397" s="86"/>
      <c r="D397" s="86" t="s">
        <v>882</v>
      </c>
      <c r="E397" s="89" t="s">
        <v>18</v>
      </c>
      <c r="F397" s="89" t="s">
        <v>726</v>
      </c>
      <c r="G397" s="87" t="s">
        <v>602</v>
      </c>
      <c r="H397" s="95">
        <v>81.5</v>
      </c>
      <c r="I397" s="95">
        <v>90</v>
      </c>
      <c r="J397" s="95">
        <v>0</v>
      </c>
      <c r="K397" s="95">
        <v>0</v>
      </c>
      <c r="L397" s="88">
        <v>50.561500000000002</v>
      </c>
      <c r="M397" s="88">
        <v>1490</v>
      </c>
      <c r="N397" s="91"/>
    </row>
    <row r="398" spans="1:14" s="92" customFormat="1" ht="18" customHeight="1" x14ac:dyDescent="0.2">
      <c r="A398" s="91"/>
      <c r="B398" s="85" t="s">
        <v>126</v>
      </c>
      <c r="C398" s="86"/>
      <c r="D398" s="86" t="s">
        <v>882</v>
      </c>
      <c r="E398" s="89" t="s">
        <v>1172</v>
      </c>
      <c r="F398" s="89" t="s">
        <v>727</v>
      </c>
      <c r="G398" s="87" t="s">
        <v>602</v>
      </c>
      <c r="H398" s="95">
        <v>28.5</v>
      </c>
      <c r="I398" s="95">
        <v>60</v>
      </c>
      <c r="J398" s="95">
        <v>0</v>
      </c>
      <c r="K398" s="95">
        <v>0</v>
      </c>
      <c r="L398" s="88">
        <v>24.898499999999999</v>
      </c>
      <c r="M398" s="88">
        <v>734</v>
      </c>
      <c r="N398" s="91"/>
    </row>
    <row r="399" spans="1:14" s="92" customFormat="1" ht="18" customHeight="1" x14ac:dyDescent="0.2">
      <c r="A399" s="91"/>
      <c r="B399" s="85" t="s">
        <v>995</v>
      </c>
      <c r="C399" s="86"/>
      <c r="D399" s="86" t="s">
        <v>882</v>
      </c>
      <c r="E399" s="89" t="s">
        <v>1173</v>
      </c>
      <c r="F399" s="89" t="s">
        <v>727</v>
      </c>
      <c r="G399" s="87" t="s">
        <v>602</v>
      </c>
      <c r="H399" s="95">
        <v>21.5</v>
      </c>
      <c r="I399" s="95">
        <v>11</v>
      </c>
      <c r="J399" s="95">
        <v>0</v>
      </c>
      <c r="K399" s="95">
        <v>0</v>
      </c>
      <c r="L399" s="88">
        <v>10.1145</v>
      </c>
      <c r="M399" s="88">
        <v>298</v>
      </c>
      <c r="N399" s="91"/>
    </row>
    <row r="400" spans="1:14" s="92" customFormat="1" ht="18" customHeight="1" x14ac:dyDescent="0.2">
      <c r="A400" s="91"/>
      <c r="B400" s="85" t="s">
        <v>608</v>
      </c>
      <c r="C400" s="86"/>
      <c r="D400" s="86" t="s">
        <v>882</v>
      </c>
      <c r="E400" s="89" t="s">
        <v>1174</v>
      </c>
      <c r="F400" s="89" t="s">
        <v>727</v>
      </c>
      <c r="G400" s="87" t="s">
        <v>602</v>
      </c>
      <c r="H400" s="95">
        <v>67.5</v>
      </c>
      <c r="I400" s="95">
        <v>40</v>
      </c>
      <c r="J400" s="95">
        <v>0</v>
      </c>
      <c r="K400" s="95">
        <v>0</v>
      </c>
      <c r="L400" s="88">
        <v>33.137500000000003</v>
      </c>
      <c r="M400" s="88">
        <v>976</v>
      </c>
      <c r="N400" s="91"/>
    </row>
    <row r="401" spans="1:14" s="92" customFormat="1" ht="18" customHeight="1" x14ac:dyDescent="0.2">
      <c r="A401" s="91"/>
      <c r="B401" s="85" t="s">
        <v>113</v>
      </c>
      <c r="C401" s="86"/>
      <c r="D401" s="86" t="s">
        <v>882</v>
      </c>
      <c r="E401" s="89" t="s">
        <v>578</v>
      </c>
      <c r="F401" s="89" t="s">
        <v>727</v>
      </c>
      <c r="G401" s="87" t="s">
        <v>602</v>
      </c>
      <c r="H401" s="95">
        <v>30.1</v>
      </c>
      <c r="I401" s="95">
        <v>80</v>
      </c>
      <c r="J401" s="95">
        <v>0</v>
      </c>
      <c r="K401" s="95">
        <v>0</v>
      </c>
      <c r="L401" s="88">
        <v>27.731000000000002</v>
      </c>
      <c r="M401" s="88">
        <v>817</v>
      </c>
      <c r="N401" s="91"/>
    </row>
    <row r="402" spans="1:14" s="92" customFormat="1" ht="18" customHeight="1" x14ac:dyDescent="0.2">
      <c r="A402" s="91"/>
      <c r="B402" s="85" t="s">
        <v>114</v>
      </c>
      <c r="C402" s="86"/>
      <c r="D402" s="86" t="s">
        <v>882</v>
      </c>
      <c r="E402" s="89" t="s">
        <v>609</v>
      </c>
      <c r="F402" s="89" t="s">
        <v>727</v>
      </c>
      <c r="G402" s="87" t="s">
        <v>602</v>
      </c>
      <c r="H402" s="95">
        <v>0</v>
      </c>
      <c r="I402" s="95">
        <v>60</v>
      </c>
      <c r="J402" s="95">
        <v>0</v>
      </c>
      <c r="K402" s="95">
        <v>0</v>
      </c>
      <c r="L402" s="88">
        <v>15.180000000000001</v>
      </c>
      <c r="M402" s="88">
        <v>447</v>
      </c>
      <c r="N402" s="91"/>
    </row>
    <row r="403" spans="1:14" s="92" customFormat="1" ht="18" customHeight="1" x14ac:dyDescent="0.2">
      <c r="A403" s="91"/>
      <c r="B403" s="85" t="s">
        <v>115</v>
      </c>
      <c r="C403" s="86"/>
      <c r="D403" s="86" t="s">
        <v>882</v>
      </c>
      <c r="E403" s="89" t="s">
        <v>116</v>
      </c>
      <c r="F403" s="89" t="s">
        <v>727</v>
      </c>
      <c r="G403" s="87" t="s">
        <v>602</v>
      </c>
      <c r="H403" s="95">
        <v>97.5</v>
      </c>
      <c r="I403" s="95">
        <v>50</v>
      </c>
      <c r="J403" s="95">
        <v>0</v>
      </c>
      <c r="K403" s="95">
        <v>0</v>
      </c>
      <c r="L403" s="88">
        <v>45.897500000000001</v>
      </c>
      <c r="M403" s="88">
        <v>1352</v>
      </c>
      <c r="N403" s="91"/>
    </row>
    <row r="404" spans="1:14" s="92" customFormat="1" ht="18" customHeight="1" x14ac:dyDescent="0.2">
      <c r="A404" s="91"/>
      <c r="B404" s="85" t="s">
        <v>579</v>
      </c>
      <c r="C404" s="86"/>
      <c r="D404" s="86" t="s">
        <v>882</v>
      </c>
      <c r="E404" s="89" t="s">
        <v>610</v>
      </c>
      <c r="F404" s="89" t="s">
        <v>727</v>
      </c>
      <c r="G404" s="87" t="s">
        <v>602</v>
      </c>
      <c r="H404" s="95">
        <v>42.9</v>
      </c>
      <c r="I404" s="95">
        <v>58.4</v>
      </c>
      <c r="J404" s="95">
        <v>0</v>
      </c>
      <c r="K404" s="95">
        <v>0</v>
      </c>
      <c r="L404" s="88">
        <v>29.404100000000003</v>
      </c>
      <c r="M404" s="88">
        <v>866</v>
      </c>
      <c r="N404" s="91"/>
    </row>
    <row r="405" spans="1:14" s="92" customFormat="1" ht="18" customHeight="1" x14ac:dyDescent="0.2">
      <c r="A405" s="91"/>
      <c r="B405" s="85" t="s">
        <v>117</v>
      </c>
      <c r="C405" s="86"/>
      <c r="D405" s="86" t="s">
        <v>882</v>
      </c>
      <c r="E405" s="89" t="s">
        <v>118</v>
      </c>
      <c r="F405" s="89" t="s">
        <v>727</v>
      </c>
      <c r="G405" s="87" t="s">
        <v>602</v>
      </c>
      <c r="H405" s="95">
        <v>87.5</v>
      </c>
      <c r="I405" s="95">
        <v>80</v>
      </c>
      <c r="J405" s="95">
        <v>0</v>
      </c>
      <c r="K405" s="95">
        <v>0</v>
      </c>
      <c r="L405" s="88">
        <v>45.525000000000006</v>
      </c>
      <c r="M405" s="88">
        <v>1341</v>
      </c>
      <c r="N405" s="91"/>
    </row>
    <row r="406" spans="1:14" s="92" customFormat="1" ht="18" customHeight="1" x14ac:dyDescent="0.2">
      <c r="A406" s="91"/>
      <c r="B406" s="85" t="s">
        <v>580</v>
      </c>
      <c r="C406" s="86"/>
      <c r="D406" s="86" t="s">
        <v>882</v>
      </c>
      <c r="E406" s="89" t="s">
        <v>581</v>
      </c>
      <c r="F406" s="89" t="s">
        <v>727</v>
      </c>
      <c r="G406" s="87" t="s">
        <v>602</v>
      </c>
      <c r="H406" s="95">
        <v>20.100000000000001</v>
      </c>
      <c r="I406" s="95">
        <v>0</v>
      </c>
      <c r="J406" s="95">
        <v>0</v>
      </c>
      <c r="K406" s="95">
        <v>0</v>
      </c>
      <c r="L406" s="88">
        <v>6.2310000000000008</v>
      </c>
      <c r="M406" s="88">
        <v>184</v>
      </c>
      <c r="N406" s="91"/>
    </row>
    <row r="407" spans="1:14" s="92" customFormat="1" ht="18" customHeight="1" x14ac:dyDescent="0.2">
      <c r="A407" s="91"/>
      <c r="B407" s="85" t="s">
        <v>611</v>
      </c>
      <c r="C407" s="86"/>
      <c r="D407" s="86" t="s">
        <v>882</v>
      </c>
      <c r="E407" s="89" t="s">
        <v>612</v>
      </c>
      <c r="F407" s="89" t="s">
        <v>727</v>
      </c>
      <c r="G407" s="87" t="s">
        <v>602</v>
      </c>
      <c r="H407" s="95">
        <v>0</v>
      </c>
      <c r="I407" s="95">
        <v>70</v>
      </c>
      <c r="J407" s="95">
        <v>0</v>
      </c>
      <c r="K407" s="95">
        <v>0</v>
      </c>
      <c r="L407" s="88">
        <v>16.100000000000001</v>
      </c>
      <c r="M407" s="88">
        <v>474</v>
      </c>
      <c r="N407" s="91"/>
    </row>
    <row r="408" spans="1:14" s="92" customFormat="1" ht="18" customHeight="1" x14ac:dyDescent="0.2">
      <c r="A408" s="91"/>
      <c r="B408" s="85" t="s">
        <v>119</v>
      </c>
      <c r="C408" s="86"/>
      <c r="D408" s="86" t="s">
        <v>882</v>
      </c>
      <c r="E408" s="89" t="s">
        <v>582</v>
      </c>
      <c r="F408" s="89" t="s">
        <v>727</v>
      </c>
      <c r="G408" s="87" t="s">
        <v>602</v>
      </c>
      <c r="H408" s="95">
        <v>65.400000000000006</v>
      </c>
      <c r="I408" s="95">
        <v>70</v>
      </c>
      <c r="J408" s="95">
        <v>0</v>
      </c>
      <c r="K408" s="95">
        <v>0</v>
      </c>
      <c r="L408" s="88">
        <v>40.011400000000002</v>
      </c>
      <c r="M408" s="88">
        <v>1179</v>
      </c>
      <c r="N408" s="91"/>
    </row>
    <row r="409" spans="1:14" s="92" customFormat="1" ht="18" customHeight="1" x14ac:dyDescent="0.2">
      <c r="A409" s="91"/>
      <c r="B409" s="85" t="s">
        <v>531</v>
      </c>
      <c r="C409" s="86"/>
      <c r="D409" s="86" t="s">
        <v>882</v>
      </c>
      <c r="E409" s="89" t="s">
        <v>613</v>
      </c>
      <c r="F409" s="89" t="s">
        <v>727</v>
      </c>
      <c r="G409" s="87" t="s">
        <v>602</v>
      </c>
      <c r="H409" s="95">
        <v>12</v>
      </c>
      <c r="I409" s="95">
        <v>70</v>
      </c>
      <c r="J409" s="95">
        <v>0</v>
      </c>
      <c r="K409" s="95">
        <v>0</v>
      </c>
      <c r="L409" s="88">
        <v>21.802</v>
      </c>
      <c r="M409" s="88">
        <v>642</v>
      </c>
      <c r="N409" s="91"/>
    </row>
    <row r="410" spans="1:14" s="92" customFormat="1" ht="18" customHeight="1" x14ac:dyDescent="0.2">
      <c r="A410" s="91"/>
      <c r="B410" s="85" t="s">
        <v>120</v>
      </c>
      <c r="C410" s="86"/>
      <c r="D410" s="86" t="s">
        <v>882</v>
      </c>
      <c r="E410" s="89" t="s">
        <v>121</v>
      </c>
      <c r="F410" s="89" t="s">
        <v>727</v>
      </c>
      <c r="G410" s="87" t="s">
        <v>602</v>
      </c>
      <c r="H410" s="95">
        <v>41.5</v>
      </c>
      <c r="I410" s="95">
        <v>60</v>
      </c>
      <c r="J410" s="95">
        <v>0</v>
      </c>
      <c r="K410" s="95">
        <v>0</v>
      </c>
      <c r="L410" s="88">
        <v>29.331499999999998</v>
      </c>
      <c r="M410" s="88">
        <v>864</v>
      </c>
      <c r="N410" s="91"/>
    </row>
    <row r="411" spans="1:14" s="92" customFormat="1" ht="18" customHeight="1" x14ac:dyDescent="0.2">
      <c r="A411" s="91"/>
      <c r="B411" s="85" t="s">
        <v>532</v>
      </c>
      <c r="C411" s="86"/>
      <c r="D411" s="86" t="s">
        <v>882</v>
      </c>
      <c r="E411" s="89" t="s">
        <v>18</v>
      </c>
      <c r="F411" s="89" t="s">
        <v>727</v>
      </c>
      <c r="G411" s="87" t="s">
        <v>602</v>
      </c>
      <c r="H411" s="95">
        <v>73</v>
      </c>
      <c r="I411" s="95">
        <v>90</v>
      </c>
      <c r="J411" s="95">
        <v>0</v>
      </c>
      <c r="K411" s="95">
        <v>0</v>
      </c>
      <c r="L411" s="88">
        <v>43.33</v>
      </c>
      <c r="M411" s="88">
        <v>1277</v>
      </c>
      <c r="N411" s="91"/>
    </row>
    <row r="412" spans="1:14" s="92" customFormat="1" ht="18" customHeight="1" x14ac:dyDescent="0.2">
      <c r="A412" s="91"/>
      <c r="B412" s="85" t="s">
        <v>1175</v>
      </c>
      <c r="C412" s="86"/>
      <c r="D412" s="86" t="s">
        <v>882</v>
      </c>
      <c r="E412" s="89" t="s">
        <v>1176</v>
      </c>
      <c r="F412" s="89" t="s">
        <v>730</v>
      </c>
      <c r="G412" s="87" t="s">
        <v>602</v>
      </c>
      <c r="H412" s="95">
        <v>85</v>
      </c>
      <c r="I412" s="95">
        <v>80</v>
      </c>
      <c r="J412" s="95">
        <v>0</v>
      </c>
      <c r="K412" s="95">
        <v>0</v>
      </c>
      <c r="L412" s="88">
        <v>49.225000000000001</v>
      </c>
      <c r="M412" s="88">
        <v>1450</v>
      </c>
      <c r="N412" s="91"/>
    </row>
    <row r="413" spans="1:14" s="92" customFormat="1" ht="18" customHeight="1" x14ac:dyDescent="0.2">
      <c r="A413" s="91"/>
      <c r="B413" s="85" t="s">
        <v>159</v>
      </c>
      <c r="C413" s="86"/>
      <c r="D413" s="86" t="s">
        <v>882</v>
      </c>
      <c r="E413" s="89" t="s">
        <v>1088</v>
      </c>
      <c r="F413" s="89" t="s">
        <v>748</v>
      </c>
      <c r="G413" s="87" t="s">
        <v>602</v>
      </c>
      <c r="H413" s="95">
        <v>37.4</v>
      </c>
      <c r="I413" s="95">
        <v>59.2</v>
      </c>
      <c r="J413" s="95">
        <v>0</v>
      </c>
      <c r="K413" s="95">
        <v>0</v>
      </c>
      <c r="L413" s="88">
        <v>27.731000000000002</v>
      </c>
      <c r="M413" s="88">
        <v>817</v>
      </c>
      <c r="N413" s="91"/>
    </row>
    <row r="414" spans="1:14" s="92" customFormat="1" ht="18" customHeight="1" x14ac:dyDescent="0.2">
      <c r="A414" s="91"/>
      <c r="B414" s="85" t="s">
        <v>164</v>
      </c>
      <c r="C414" s="86"/>
      <c r="D414" s="86" t="s">
        <v>882</v>
      </c>
      <c r="E414" s="89" t="s">
        <v>165</v>
      </c>
      <c r="F414" s="89" t="s">
        <v>737</v>
      </c>
      <c r="G414" s="87" t="s">
        <v>602</v>
      </c>
      <c r="H414" s="95">
        <v>57.9</v>
      </c>
      <c r="I414" s="95">
        <v>90</v>
      </c>
      <c r="J414" s="95">
        <v>0</v>
      </c>
      <c r="K414" s="95">
        <v>0</v>
      </c>
      <c r="L414" s="88">
        <v>42.5139</v>
      </c>
      <c r="M414" s="88">
        <v>1252</v>
      </c>
      <c r="N414" s="91"/>
    </row>
    <row r="415" spans="1:14" s="92" customFormat="1" ht="18" customHeight="1" x14ac:dyDescent="0.2">
      <c r="A415" s="91"/>
      <c r="B415" s="85" t="s">
        <v>583</v>
      </c>
      <c r="C415" s="86"/>
      <c r="D415" s="86" t="s">
        <v>882</v>
      </c>
      <c r="E415" s="89" t="s">
        <v>584</v>
      </c>
      <c r="F415" s="89" t="s">
        <v>737</v>
      </c>
      <c r="G415" s="87" t="s">
        <v>602</v>
      </c>
      <c r="H415" s="95">
        <v>95</v>
      </c>
      <c r="I415" s="95">
        <v>100</v>
      </c>
      <c r="J415" s="95">
        <v>0</v>
      </c>
      <c r="K415" s="95">
        <v>0</v>
      </c>
      <c r="L415" s="88">
        <v>57.695000000000007</v>
      </c>
      <c r="M415" s="88">
        <v>1700</v>
      </c>
      <c r="N415" s="91"/>
    </row>
    <row r="416" spans="1:14" s="92" customFormat="1" ht="18" customHeight="1" x14ac:dyDescent="0.2">
      <c r="A416" s="91"/>
      <c r="B416" s="85" t="s">
        <v>167</v>
      </c>
      <c r="C416" s="86"/>
      <c r="D416" s="86" t="s">
        <v>882</v>
      </c>
      <c r="E416" s="89" t="s">
        <v>614</v>
      </c>
      <c r="F416" s="89" t="s">
        <v>1028</v>
      </c>
      <c r="G416" s="87" t="s">
        <v>602</v>
      </c>
      <c r="H416" s="95">
        <v>26.2</v>
      </c>
      <c r="I416" s="95">
        <v>11.2</v>
      </c>
      <c r="J416" s="95">
        <v>0</v>
      </c>
      <c r="K416" s="95">
        <v>0</v>
      </c>
      <c r="L416" s="88">
        <v>11.767800000000001</v>
      </c>
      <c r="M416" s="88">
        <v>347</v>
      </c>
      <c r="N416" s="91"/>
    </row>
    <row r="417" spans="1:14" s="92" customFormat="1" ht="18" customHeight="1" x14ac:dyDescent="0.2">
      <c r="A417" s="91"/>
      <c r="B417" s="85" t="s">
        <v>868</v>
      </c>
      <c r="C417" s="86"/>
      <c r="D417" s="86" t="s">
        <v>882</v>
      </c>
      <c r="E417" s="89" t="s">
        <v>1089</v>
      </c>
      <c r="F417" s="89" t="s">
        <v>738</v>
      </c>
      <c r="G417" s="87" t="s">
        <v>602</v>
      </c>
      <c r="H417" s="95">
        <v>56.7</v>
      </c>
      <c r="I417" s="95">
        <v>80</v>
      </c>
      <c r="J417" s="95">
        <v>0</v>
      </c>
      <c r="K417" s="95">
        <v>0</v>
      </c>
      <c r="L417" s="88">
        <v>39.574700000000007</v>
      </c>
      <c r="M417" s="88">
        <v>1166</v>
      </c>
      <c r="N417" s="91"/>
    </row>
    <row r="418" spans="1:14" s="92" customFormat="1" ht="18" customHeight="1" x14ac:dyDescent="0.2">
      <c r="A418" s="91"/>
      <c r="B418" s="85" t="s">
        <v>97</v>
      </c>
      <c r="C418" s="86"/>
      <c r="D418" s="86" t="s">
        <v>882</v>
      </c>
      <c r="E418" s="89" t="s">
        <v>1177</v>
      </c>
      <c r="F418" s="89" t="s">
        <v>747</v>
      </c>
      <c r="G418" s="87" t="s">
        <v>602</v>
      </c>
      <c r="H418" s="95">
        <v>0</v>
      </c>
      <c r="I418" s="95">
        <v>50</v>
      </c>
      <c r="J418" s="95">
        <v>0</v>
      </c>
      <c r="K418" s="95">
        <v>0</v>
      </c>
      <c r="L418" s="88">
        <v>12.65</v>
      </c>
      <c r="M418" s="88">
        <v>373</v>
      </c>
      <c r="N418" s="91"/>
    </row>
    <row r="419" spans="1:14" s="92" customFormat="1" ht="18" customHeight="1" x14ac:dyDescent="0.2">
      <c r="A419" s="91"/>
      <c r="B419" s="85" t="s">
        <v>1090</v>
      </c>
      <c r="C419" s="86"/>
      <c r="D419" s="86" t="s">
        <v>882</v>
      </c>
      <c r="E419" s="89" t="s">
        <v>1091</v>
      </c>
      <c r="F419" s="89" t="s">
        <v>742</v>
      </c>
      <c r="G419" s="87" t="s">
        <v>602</v>
      </c>
      <c r="H419" s="95">
        <v>79.5</v>
      </c>
      <c r="I419" s="95">
        <v>80</v>
      </c>
      <c r="J419" s="95">
        <v>0</v>
      </c>
      <c r="K419" s="95">
        <v>0</v>
      </c>
      <c r="L419" s="88">
        <v>47.349499999999999</v>
      </c>
      <c r="M419" s="88">
        <v>1395</v>
      </c>
      <c r="N419" s="91"/>
    </row>
    <row r="420" spans="1:14" s="92" customFormat="1" ht="18" customHeight="1" x14ac:dyDescent="0.2">
      <c r="A420" s="91"/>
      <c r="B420" s="85" t="s">
        <v>106</v>
      </c>
      <c r="C420" s="86"/>
      <c r="D420" s="86" t="s">
        <v>882</v>
      </c>
      <c r="E420" s="89" t="s">
        <v>615</v>
      </c>
      <c r="F420" s="89" t="s">
        <v>758</v>
      </c>
      <c r="G420" s="87" t="s">
        <v>602</v>
      </c>
      <c r="H420" s="95">
        <v>75</v>
      </c>
      <c r="I420" s="95">
        <v>80</v>
      </c>
      <c r="J420" s="95">
        <v>0</v>
      </c>
      <c r="K420" s="95">
        <v>0</v>
      </c>
      <c r="L420" s="88">
        <v>45.815000000000005</v>
      </c>
      <c r="M420" s="88">
        <v>1350</v>
      </c>
      <c r="N420" s="91"/>
    </row>
    <row r="421" spans="1:14" s="92" customFormat="1" ht="18" customHeight="1" x14ac:dyDescent="0.2">
      <c r="A421" s="91"/>
      <c r="B421" s="85" t="s">
        <v>1092</v>
      </c>
      <c r="C421" s="86"/>
      <c r="D421" s="86" t="s">
        <v>882</v>
      </c>
      <c r="E421" s="89" t="s">
        <v>1178</v>
      </c>
      <c r="F421" s="89" t="s">
        <v>737</v>
      </c>
      <c r="G421" s="87" t="s">
        <v>602</v>
      </c>
      <c r="H421" s="95">
        <v>45</v>
      </c>
      <c r="I421" s="95">
        <v>45.5</v>
      </c>
      <c r="J421" s="95">
        <v>0</v>
      </c>
      <c r="K421" s="95">
        <v>0</v>
      </c>
      <c r="L421" s="88">
        <v>26.8565</v>
      </c>
      <c r="M421" s="88">
        <v>791</v>
      </c>
      <c r="N421" s="91"/>
    </row>
    <row r="422" spans="1:14" s="92" customFormat="1" ht="18" customHeight="1" x14ac:dyDescent="0.2">
      <c r="A422" s="91"/>
      <c r="B422" s="85" t="s">
        <v>1093</v>
      </c>
      <c r="C422" s="86"/>
      <c r="D422" s="86" t="s">
        <v>882</v>
      </c>
      <c r="E422" s="89" t="s">
        <v>1094</v>
      </c>
      <c r="F422" s="89" t="s">
        <v>737</v>
      </c>
      <c r="G422" s="87" t="s">
        <v>602</v>
      </c>
      <c r="H422" s="95">
        <v>47.5</v>
      </c>
      <c r="I422" s="95">
        <v>11.5</v>
      </c>
      <c r="J422" s="95">
        <v>0</v>
      </c>
      <c r="K422" s="95">
        <v>0</v>
      </c>
      <c r="L422" s="88">
        <v>19.106999999999999</v>
      </c>
      <c r="M422" s="88">
        <v>563</v>
      </c>
      <c r="N422" s="91"/>
    </row>
    <row r="423" spans="1:14" s="92" customFormat="1" ht="18" customHeight="1" x14ac:dyDescent="0.2">
      <c r="A423" s="91"/>
      <c r="B423" s="85" t="s">
        <v>996</v>
      </c>
      <c r="C423" s="86"/>
      <c r="D423" s="86" t="s">
        <v>882</v>
      </c>
      <c r="E423" s="89" t="s">
        <v>997</v>
      </c>
      <c r="F423" s="89" t="s">
        <v>727</v>
      </c>
      <c r="G423" s="87" t="s">
        <v>602</v>
      </c>
      <c r="H423" s="95">
        <v>0</v>
      </c>
      <c r="I423" s="95">
        <v>45.6</v>
      </c>
      <c r="J423" s="95">
        <v>0</v>
      </c>
      <c r="K423" s="95">
        <v>0</v>
      </c>
      <c r="L423" s="88">
        <v>11.536800000000001</v>
      </c>
      <c r="M423" s="88">
        <v>340</v>
      </c>
      <c r="N423" s="91"/>
    </row>
    <row r="424" spans="1:14" s="92" customFormat="1" ht="18" customHeight="1" x14ac:dyDescent="0.2">
      <c r="A424" s="91"/>
      <c r="B424" s="85" t="s">
        <v>998</v>
      </c>
      <c r="C424" s="86"/>
      <c r="D424" s="86" t="s">
        <v>882</v>
      </c>
      <c r="E424" s="89" t="s">
        <v>999</v>
      </c>
      <c r="F424" s="89" t="s">
        <v>747</v>
      </c>
      <c r="G424" s="87" t="s">
        <v>602</v>
      </c>
      <c r="H424" s="95">
        <v>76.5</v>
      </c>
      <c r="I424" s="95">
        <v>70</v>
      </c>
      <c r="J424" s="95">
        <v>0</v>
      </c>
      <c r="K424" s="95">
        <v>0</v>
      </c>
      <c r="L424" s="88">
        <v>43.796499999999995</v>
      </c>
      <c r="M424" s="88">
        <v>1290</v>
      </c>
      <c r="N424" s="91"/>
    </row>
    <row r="425" spans="1:14" s="92" customFormat="1" ht="18" customHeight="1" x14ac:dyDescent="0.2">
      <c r="A425" s="91"/>
      <c r="B425" s="85" t="s">
        <v>869</v>
      </c>
      <c r="C425" s="86"/>
      <c r="D425" s="86" t="s">
        <v>882</v>
      </c>
      <c r="E425" s="89" t="s">
        <v>1095</v>
      </c>
      <c r="F425" s="89" t="s">
        <v>748</v>
      </c>
      <c r="G425" s="87" t="s">
        <v>602</v>
      </c>
      <c r="H425" s="95">
        <v>17.899999999999999</v>
      </c>
      <c r="I425" s="95">
        <v>0</v>
      </c>
      <c r="J425" s="95">
        <v>0</v>
      </c>
      <c r="K425" s="95">
        <v>0</v>
      </c>
      <c r="L425" s="88">
        <v>6.1038999999999994</v>
      </c>
      <c r="M425" s="88">
        <v>180</v>
      </c>
      <c r="N425" s="91"/>
    </row>
    <row r="426" spans="1:14" s="92" customFormat="1" ht="18" customHeight="1" x14ac:dyDescent="0.2">
      <c r="A426" s="91"/>
      <c r="B426" s="85" t="s">
        <v>24</v>
      </c>
      <c r="C426" s="86"/>
      <c r="D426" s="86" t="s">
        <v>882</v>
      </c>
      <c r="E426" s="89" t="s">
        <v>25</v>
      </c>
      <c r="F426" s="89" t="s">
        <v>857</v>
      </c>
      <c r="G426" s="87" t="s">
        <v>616</v>
      </c>
      <c r="H426" s="95">
        <v>64</v>
      </c>
      <c r="I426" s="95">
        <v>80</v>
      </c>
      <c r="J426" s="95">
        <v>0</v>
      </c>
      <c r="K426" s="95">
        <v>0</v>
      </c>
      <c r="L426" s="88">
        <v>42.064</v>
      </c>
      <c r="M426" s="88">
        <v>1239</v>
      </c>
      <c r="N426" s="91"/>
    </row>
    <row r="427" spans="1:14" s="92" customFormat="1" ht="18" customHeight="1" x14ac:dyDescent="0.2">
      <c r="A427" s="91"/>
      <c r="B427" s="85" t="s">
        <v>39</v>
      </c>
      <c r="C427" s="86"/>
      <c r="D427" s="86" t="s">
        <v>882</v>
      </c>
      <c r="E427" s="89" t="s">
        <v>40</v>
      </c>
      <c r="F427" s="89" t="s">
        <v>783</v>
      </c>
      <c r="G427" s="87" t="s">
        <v>616</v>
      </c>
      <c r="H427" s="95">
        <v>85</v>
      </c>
      <c r="I427" s="95">
        <v>100</v>
      </c>
      <c r="J427" s="95">
        <v>0</v>
      </c>
      <c r="K427" s="95">
        <v>0</v>
      </c>
      <c r="L427" s="88">
        <v>54.285000000000004</v>
      </c>
      <c r="M427" s="88">
        <v>1599</v>
      </c>
      <c r="N427" s="91"/>
    </row>
    <row r="428" spans="1:14" s="92" customFormat="1" ht="18" customHeight="1" x14ac:dyDescent="0.2">
      <c r="A428" s="91"/>
      <c r="B428" s="85" t="s">
        <v>36</v>
      </c>
      <c r="C428" s="86"/>
      <c r="D428" s="86" t="s">
        <v>882</v>
      </c>
      <c r="E428" s="89" t="s">
        <v>37</v>
      </c>
      <c r="F428" s="89" t="s">
        <v>832</v>
      </c>
      <c r="G428" s="87" t="s">
        <v>616</v>
      </c>
      <c r="H428" s="95">
        <v>76</v>
      </c>
      <c r="I428" s="95">
        <v>90</v>
      </c>
      <c r="J428" s="95">
        <v>0</v>
      </c>
      <c r="K428" s="95">
        <v>0</v>
      </c>
      <c r="L428" s="88">
        <v>48.686</v>
      </c>
      <c r="M428" s="88">
        <v>1434</v>
      </c>
      <c r="N428" s="91"/>
    </row>
    <row r="429" spans="1:14" s="92" customFormat="1" ht="18" customHeight="1" x14ac:dyDescent="0.2">
      <c r="A429" s="91"/>
      <c r="B429" s="85" t="s">
        <v>1096</v>
      </c>
      <c r="C429" s="86"/>
      <c r="D429" s="86" t="s">
        <v>882</v>
      </c>
      <c r="E429" s="89" t="s">
        <v>1097</v>
      </c>
      <c r="F429" s="89" t="s">
        <v>783</v>
      </c>
      <c r="G429" s="87" t="s">
        <v>616</v>
      </c>
      <c r="H429" s="95">
        <v>41.5</v>
      </c>
      <c r="I429" s="95">
        <v>0</v>
      </c>
      <c r="J429" s="95">
        <v>0</v>
      </c>
      <c r="K429" s="95">
        <v>0</v>
      </c>
      <c r="L429" s="88">
        <v>14.1515</v>
      </c>
      <c r="M429" s="88">
        <v>417</v>
      </c>
      <c r="N429" s="91"/>
    </row>
    <row r="430" spans="1:14" s="92" customFormat="1" ht="18" customHeight="1" x14ac:dyDescent="0.2">
      <c r="A430" s="91"/>
      <c r="B430" s="85" t="s">
        <v>617</v>
      </c>
      <c r="C430" s="86"/>
      <c r="D430" s="86" t="s">
        <v>882</v>
      </c>
      <c r="E430" s="89" t="s">
        <v>618</v>
      </c>
      <c r="F430" s="89" t="s">
        <v>783</v>
      </c>
      <c r="G430" s="87" t="s">
        <v>616</v>
      </c>
      <c r="H430" s="95">
        <v>37</v>
      </c>
      <c r="I430" s="95">
        <v>0</v>
      </c>
      <c r="J430" s="95">
        <v>0</v>
      </c>
      <c r="K430" s="95">
        <v>0</v>
      </c>
      <c r="L430" s="88">
        <v>11.47</v>
      </c>
      <c r="M430" s="88">
        <v>338</v>
      </c>
      <c r="N430" s="91"/>
    </row>
    <row r="431" spans="1:14" s="92" customFormat="1" ht="18" customHeight="1" x14ac:dyDescent="0.2">
      <c r="A431" s="91"/>
      <c r="B431" s="85" t="s">
        <v>1098</v>
      </c>
      <c r="C431" s="86"/>
      <c r="D431" s="86" t="s">
        <v>882</v>
      </c>
      <c r="E431" s="89" t="s">
        <v>1099</v>
      </c>
      <c r="F431" s="89" t="s">
        <v>783</v>
      </c>
      <c r="G431" s="87" t="s">
        <v>616</v>
      </c>
      <c r="H431" s="95">
        <v>74</v>
      </c>
      <c r="I431" s="95">
        <v>80</v>
      </c>
      <c r="J431" s="95">
        <v>0</v>
      </c>
      <c r="K431" s="95">
        <v>0</v>
      </c>
      <c r="L431" s="88">
        <v>45.474000000000004</v>
      </c>
      <c r="M431" s="88">
        <v>1340</v>
      </c>
      <c r="N431" s="91"/>
    </row>
    <row r="432" spans="1:14" s="92" customFormat="1" ht="18" customHeight="1" x14ac:dyDescent="0.2">
      <c r="A432" s="91"/>
      <c r="B432" s="85" t="s">
        <v>52</v>
      </c>
      <c r="C432" s="86"/>
      <c r="D432" s="86" t="s">
        <v>882</v>
      </c>
      <c r="E432" s="89" t="s">
        <v>53</v>
      </c>
      <c r="F432" s="89" t="s">
        <v>783</v>
      </c>
      <c r="G432" s="87" t="s">
        <v>616</v>
      </c>
      <c r="H432" s="95">
        <v>69</v>
      </c>
      <c r="I432" s="95">
        <v>80</v>
      </c>
      <c r="J432" s="95">
        <v>0</v>
      </c>
      <c r="K432" s="95">
        <v>0</v>
      </c>
      <c r="L432" s="88">
        <v>43.769000000000005</v>
      </c>
      <c r="M432" s="88">
        <v>1289</v>
      </c>
      <c r="N432" s="91"/>
    </row>
    <row r="433" spans="1:14" s="92" customFormat="1" ht="18" customHeight="1" x14ac:dyDescent="0.2">
      <c r="A433" s="91"/>
      <c r="B433" s="85" t="s">
        <v>55</v>
      </c>
      <c r="C433" s="86"/>
      <c r="D433" s="86" t="s">
        <v>882</v>
      </c>
      <c r="E433" s="89" t="s">
        <v>56</v>
      </c>
      <c r="F433" s="89" t="s">
        <v>854</v>
      </c>
      <c r="G433" s="87" t="s">
        <v>616</v>
      </c>
      <c r="H433" s="95">
        <v>97.5</v>
      </c>
      <c r="I433" s="95">
        <v>80</v>
      </c>
      <c r="J433" s="95">
        <v>0</v>
      </c>
      <c r="K433" s="95">
        <v>0</v>
      </c>
      <c r="L433" s="88">
        <v>53.487499999999997</v>
      </c>
      <c r="M433" s="88">
        <v>1576</v>
      </c>
      <c r="N433" s="91"/>
    </row>
    <row r="434" spans="1:14" s="92" customFormat="1" ht="18" customHeight="1" x14ac:dyDescent="0.2">
      <c r="A434" s="91"/>
      <c r="B434" s="85" t="s">
        <v>64</v>
      </c>
      <c r="C434" s="86"/>
      <c r="D434" s="86" t="s">
        <v>882</v>
      </c>
      <c r="E434" s="89" t="s">
        <v>65</v>
      </c>
      <c r="F434" s="89" t="s">
        <v>797</v>
      </c>
      <c r="G434" s="87" t="s">
        <v>616</v>
      </c>
      <c r="H434" s="95">
        <v>75.5</v>
      </c>
      <c r="I434" s="95">
        <v>80</v>
      </c>
      <c r="J434" s="95">
        <v>0</v>
      </c>
      <c r="K434" s="95">
        <v>0</v>
      </c>
      <c r="L434" s="88">
        <v>45.985500000000009</v>
      </c>
      <c r="M434" s="88">
        <v>1355</v>
      </c>
      <c r="N434" s="91"/>
    </row>
    <row r="435" spans="1:14" s="92" customFormat="1" ht="18" customHeight="1" x14ac:dyDescent="0.2">
      <c r="A435" s="91"/>
      <c r="B435" s="85" t="s">
        <v>68</v>
      </c>
      <c r="C435" s="86"/>
      <c r="D435" s="86" t="s">
        <v>882</v>
      </c>
      <c r="E435" s="89" t="s">
        <v>619</v>
      </c>
      <c r="F435" s="89" t="s">
        <v>800</v>
      </c>
      <c r="G435" s="87" t="s">
        <v>616</v>
      </c>
      <c r="H435" s="95">
        <v>57.4</v>
      </c>
      <c r="I435" s="95">
        <v>80</v>
      </c>
      <c r="J435" s="95">
        <v>0</v>
      </c>
      <c r="K435" s="95">
        <v>0</v>
      </c>
      <c r="L435" s="88">
        <v>39.813400000000001</v>
      </c>
      <c r="M435" s="88">
        <v>1173</v>
      </c>
      <c r="N435" s="91"/>
    </row>
    <row r="436" spans="1:14" s="92" customFormat="1" ht="18" customHeight="1" x14ac:dyDescent="0.2">
      <c r="A436" s="91"/>
      <c r="B436" s="85" t="s">
        <v>66</v>
      </c>
      <c r="C436" s="86"/>
      <c r="D436" s="86" t="s">
        <v>882</v>
      </c>
      <c r="E436" s="89" t="s">
        <v>67</v>
      </c>
      <c r="F436" s="89" t="s">
        <v>801</v>
      </c>
      <c r="G436" s="87" t="s">
        <v>616</v>
      </c>
      <c r="H436" s="95">
        <v>92.5</v>
      </c>
      <c r="I436" s="95">
        <v>100</v>
      </c>
      <c r="J436" s="95">
        <v>0</v>
      </c>
      <c r="K436" s="95">
        <v>0</v>
      </c>
      <c r="L436" s="88">
        <v>56.842500000000001</v>
      </c>
      <c r="M436" s="88">
        <v>1675</v>
      </c>
      <c r="N436" s="91"/>
    </row>
    <row r="437" spans="1:14" s="92" customFormat="1" ht="18" customHeight="1" x14ac:dyDescent="0.2">
      <c r="A437" s="91"/>
      <c r="B437" s="85" t="s">
        <v>1100</v>
      </c>
      <c r="C437" s="86"/>
      <c r="D437" s="86" t="s">
        <v>882</v>
      </c>
      <c r="E437" s="89" t="s">
        <v>1101</v>
      </c>
      <c r="F437" s="89" t="s">
        <v>801</v>
      </c>
      <c r="G437" s="87" t="s">
        <v>616</v>
      </c>
      <c r="H437" s="95">
        <v>47.9</v>
      </c>
      <c r="I437" s="95">
        <v>50</v>
      </c>
      <c r="J437" s="95">
        <v>0</v>
      </c>
      <c r="K437" s="95">
        <v>0</v>
      </c>
      <c r="L437" s="88">
        <v>28.983899999999998</v>
      </c>
      <c r="M437" s="88">
        <v>854</v>
      </c>
      <c r="N437" s="91"/>
    </row>
    <row r="438" spans="1:14" s="92" customFormat="1" ht="18" customHeight="1" x14ac:dyDescent="0.2">
      <c r="A438" s="91"/>
      <c r="B438" s="85" t="s">
        <v>74</v>
      </c>
      <c r="C438" s="86"/>
      <c r="D438" s="86" t="s">
        <v>882</v>
      </c>
      <c r="E438" s="89" t="s">
        <v>75</v>
      </c>
      <c r="F438" s="89" t="s">
        <v>833</v>
      </c>
      <c r="G438" s="87" t="s">
        <v>616</v>
      </c>
      <c r="H438" s="95">
        <v>92.5</v>
      </c>
      <c r="I438" s="95">
        <v>70</v>
      </c>
      <c r="J438" s="95">
        <v>0</v>
      </c>
      <c r="K438" s="95">
        <v>0</v>
      </c>
      <c r="L438" s="88">
        <v>49.252500000000005</v>
      </c>
      <c r="M438" s="88">
        <v>1451</v>
      </c>
      <c r="N438" s="91"/>
    </row>
    <row r="439" spans="1:14" s="92" customFormat="1" ht="18" customHeight="1" x14ac:dyDescent="0.2">
      <c r="A439" s="91"/>
      <c r="B439" s="85" t="s">
        <v>594</v>
      </c>
      <c r="C439" s="86"/>
      <c r="D439" s="86" t="s">
        <v>882</v>
      </c>
      <c r="E439" s="89" t="s">
        <v>620</v>
      </c>
      <c r="F439" s="89" t="s">
        <v>809</v>
      </c>
      <c r="G439" s="87" t="s">
        <v>616</v>
      </c>
      <c r="H439" s="95">
        <v>82.5</v>
      </c>
      <c r="I439" s="95">
        <v>60</v>
      </c>
      <c r="J439" s="95">
        <v>0</v>
      </c>
      <c r="K439" s="95">
        <v>0</v>
      </c>
      <c r="L439" s="88">
        <v>43.3125</v>
      </c>
      <c r="M439" s="88">
        <v>1276</v>
      </c>
      <c r="N439" s="91"/>
    </row>
    <row r="440" spans="1:14" s="92" customFormat="1" ht="18" customHeight="1" x14ac:dyDescent="0.2">
      <c r="A440" s="91"/>
      <c r="B440" s="85" t="s">
        <v>1000</v>
      </c>
      <c r="C440" s="86"/>
      <c r="D440" s="86" t="s">
        <v>882</v>
      </c>
      <c r="E440" s="89" t="s">
        <v>1001</v>
      </c>
      <c r="F440" s="89" t="s">
        <v>812</v>
      </c>
      <c r="G440" s="87" t="s">
        <v>616</v>
      </c>
      <c r="H440" s="95">
        <v>92.5</v>
      </c>
      <c r="I440" s="95">
        <v>70</v>
      </c>
      <c r="J440" s="95">
        <v>0</v>
      </c>
      <c r="K440" s="95">
        <v>0</v>
      </c>
      <c r="L440" s="88">
        <v>49.252500000000005</v>
      </c>
      <c r="M440" s="88">
        <v>1451</v>
      </c>
      <c r="N440" s="91"/>
    </row>
    <row r="441" spans="1:14" s="92" customFormat="1" ht="18" customHeight="1" x14ac:dyDescent="0.2">
      <c r="A441" s="91"/>
      <c r="B441" s="85" t="s">
        <v>1179</v>
      </c>
      <c r="C441" s="86"/>
      <c r="D441" s="86" t="s">
        <v>882</v>
      </c>
      <c r="E441" s="89" t="s">
        <v>1180</v>
      </c>
      <c r="F441" s="89" t="s">
        <v>815</v>
      </c>
      <c r="G441" s="87" t="s">
        <v>616</v>
      </c>
      <c r="H441" s="95">
        <v>97.5</v>
      </c>
      <c r="I441" s="95">
        <v>100</v>
      </c>
      <c r="J441" s="95">
        <v>0</v>
      </c>
      <c r="K441" s="95">
        <v>0</v>
      </c>
      <c r="L441" s="88">
        <v>58.547499999999999</v>
      </c>
      <c r="M441" s="88">
        <v>1725</v>
      </c>
      <c r="N441" s="91"/>
    </row>
    <row r="442" spans="1:14" s="92" customFormat="1" ht="18" customHeight="1" x14ac:dyDescent="0.2">
      <c r="A442" s="91"/>
      <c r="B442" s="85" t="s">
        <v>80</v>
      </c>
      <c r="C442" s="86"/>
      <c r="D442" s="86" t="s">
        <v>882</v>
      </c>
      <c r="E442" s="89" t="s">
        <v>81</v>
      </c>
      <c r="F442" s="89" t="s">
        <v>817</v>
      </c>
      <c r="G442" s="87" t="s">
        <v>616</v>
      </c>
      <c r="H442" s="95">
        <v>62</v>
      </c>
      <c r="I442" s="95">
        <v>70</v>
      </c>
      <c r="J442" s="95">
        <v>0</v>
      </c>
      <c r="K442" s="95">
        <v>0</v>
      </c>
      <c r="L442" s="88">
        <v>38.852000000000004</v>
      </c>
      <c r="M442" s="88">
        <v>1145</v>
      </c>
      <c r="N442" s="91"/>
    </row>
    <row r="443" spans="1:14" s="92" customFormat="1" ht="18" customHeight="1" x14ac:dyDescent="0.2">
      <c r="A443" s="91"/>
      <c r="B443" s="85" t="s">
        <v>870</v>
      </c>
      <c r="C443" s="86"/>
      <c r="D443" s="86" t="s">
        <v>882</v>
      </c>
      <c r="E443" s="89" t="s">
        <v>871</v>
      </c>
      <c r="F443" s="89" t="s">
        <v>818</v>
      </c>
      <c r="G443" s="87" t="s">
        <v>616</v>
      </c>
      <c r="H443" s="95">
        <v>87.5</v>
      </c>
      <c r="I443" s="95">
        <v>70</v>
      </c>
      <c r="J443" s="95">
        <v>0</v>
      </c>
      <c r="K443" s="95">
        <v>0</v>
      </c>
      <c r="L443" s="88">
        <v>47.547499999999999</v>
      </c>
      <c r="M443" s="88">
        <v>1401</v>
      </c>
      <c r="N443" s="91"/>
    </row>
    <row r="444" spans="1:14" s="92" customFormat="1" ht="18" customHeight="1" x14ac:dyDescent="0.2">
      <c r="A444" s="91"/>
      <c r="B444" s="85" t="s">
        <v>86</v>
      </c>
      <c r="C444" s="86"/>
      <c r="D444" s="86" t="s">
        <v>882</v>
      </c>
      <c r="E444" s="89" t="s">
        <v>87</v>
      </c>
      <c r="F444" s="89" t="s">
        <v>820</v>
      </c>
      <c r="G444" s="87" t="s">
        <v>616</v>
      </c>
      <c r="H444" s="95">
        <v>52.3</v>
      </c>
      <c r="I444" s="95">
        <v>70</v>
      </c>
      <c r="J444" s="95">
        <v>0</v>
      </c>
      <c r="K444" s="95">
        <v>0</v>
      </c>
      <c r="L444" s="88">
        <v>35.5443</v>
      </c>
      <c r="M444" s="88">
        <v>1047</v>
      </c>
      <c r="N444" s="91"/>
    </row>
    <row r="445" spans="1:14" s="92" customFormat="1" ht="18" customHeight="1" x14ac:dyDescent="0.2">
      <c r="A445" s="91"/>
      <c r="B445" s="85" t="s">
        <v>1002</v>
      </c>
      <c r="C445" s="86"/>
      <c r="D445" s="86" t="s">
        <v>882</v>
      </c>
      <c r="E445" s="89" t="s">
        <v>1003</v>
      </c>
      <c r="F445" s="89" t="s">
        <v>852</v>
      </c>
      <c r="G445" s="87" t="s">
        <v>616</v>
      </c>
      <c r="H445" s="95">
        <v>97.5</v>
      </c>
      <c r="I445" s="95">
        <v>100</v>
      </c>
      <c r="J445" s="95">
        <v>0</v>
      </c>
      <c r="K445" s="95">
        <v>0</v>
      </c>
      <c r="L445" s="88">
        <v>58.547499999999999</v>
      </c>
      <c r="M445" s="88">
        <v>1725</v>
      </c>
      <c r="N445" s="91"/>
    </row>
    <row r="446" spans="1:14" s="92" customFormat="1" ht="18" customHeight="1" x14ac:dyDescent="0.2">
      <c r="A446" s="91"/>
      <c r="B446" s="85" t="s">
        <v>28</v>
      </c>
      <c r="C446" s="86"/>
      <c r="D446" s="86" t="s">
        <v>882</v>
      </c>
      <c r="E446" s="89" t="s">
        <v>29</v>
      </c>
      <c r="F446" s="89" t="s">
        <v>824</v>
      </c>
      <c r="G446" s="87" t="s">
        <v>616</v>
      </c>
      <c r="H446" s="95">
        <v>24.5</v>
      </c>
      <c r="I446" s="95">
        <v>90</v>
      </c>
      <c r="J446" s="95">
        <v>0</v>
      </c>
      <c r="K446" s="95">
        <v>0</v>
      </c>
      <c r="L446" s="88">
        <v>31.124499999999998</v>
      </c>
      <c r="M446" s="88">
        <v>917</v>
      </c>
      <c r="N446" s="91"/>
    </row>
    <row r="447" spans="1:14" s="92" customFormat="1" ht="18" customHeight="1" x14ac:dyDescent="0.2">
      <c r="A447" s="91"/>
      <c r="B447" s="85" t="s">
        <v>76</v>
      </c>
      <c r="C447" s="86"/>
      <c r="D447" s="86" t="s">
        <v>882</v>
      </c>
      <c r="E447" s="89" t="s">
        <v>77</v>
      </c>
      <c r="F447" s="89" t="s">
        <v>1029</v>
      </c>
      <c r="G447" s="87" t="s">
        <v>616</v>
      </c>
      <c r="H447" s="95">
        <v>92.5</v>
      </c>
      <c r="I447" s="95">
        <v>80</v>
      </c>
      <c r="J447" s="95">
        <v>0</v>
      </c>
      <c r="K447" s="95">
        <v>0</v>
      </c>
      <c r="L447" s="88">
        <v>51.782500000000006</v>
      </c>
      <c r="M447" s="88">
        <v>1526</v>
      </c>
      <c r="N447" s="91"/>
    </row>
    <row r="448" spans="1:14" s="92" customFormat="1" ht="18" customHeight="1" x14ac:dyDescent="0.2">
      <c r="A448" s="91"/>
      <c r="B448" s="85" t="s">
        <v>26</v>
      </c>
      <c r="C448" s="86"/>
      <c r="D448" s="86" t="s">
        <v>882</v>
      </c>
      <c r="E448" s="89" t="s">
        <v>585</v>
      </c>
      <c r="F448" s="89" t="s">
        <v>857</v>
      </c>
      <c r="G448" s="87" t="s">
        <v>616</v>
      </c>
      <c r="H448" s="95">
        <v>90</v>
      </c>
      <c r="I448" s="95">
        <v>80</v>
      </c>
      <c r="J448" s="95">
        <v>0</v>
      </c>
      <c r="K448" s="95">
        <v>0</v>
      </c>
      <c r="L448" s="88">
        <v>50.93</v>
      </c>
      <c r="M448" s="88">
        <v>1500</v>
      </c>
      <c r="N448" s="91"/>
    </row>
    <row r="449" spans="1:14" s="92" customFormat="1" ht="18" customHeight="1" x14ac:dyDescent="0.2">
      <c r="A449" s="91"/>
      <c r="B449" s="85" t="s">
        <v>27</v>
      </c>
      <c r="C449" s="86"/>
      <c r="D449" s="86" t="s">
        <v>882</v>
      </c>
      <c r="E449" s="89" t="s">
        <v>621</v>
      </c>
      <c r="F449" s="89" t="s">
        <v>857</v>
      </c>
      <c r="G449" s="87" t="s">
        <v>616</v>
      </c>
      <c r="H449" s="95">
        <v>92.5</v>
      </c>
      <c r="I449" s="95">
        <v>100</v>
      </c>
      <c r="J449" s="95">
        <v>0</v>
      </c>
      <c r="K449" s="95">
        <v>0</v>
      </c>
      <c r="L449" s="88">
        <v>51.674999999999997</v>
      </c>
      <c r="M449" s="88">
        <v>1522</v>
      </c>
      <c r="N449" s="91"/>
    </row>
    <row r="450" spans="1:14" s="92" customFormat="1" ht="18" customHeight="1" x14ac:dyDescent="0.2">
      <c r="A450" s="91"/>
      <c r="B450" s="85" t="s">
        <v>1102</v>
      </c>
      <c r="C450" s="86"/>
      <c r="D450" s="86" t="s">
        <v>882</v>
      </c>
      <c r="E450" s="89" t="s">
        <v>1103</v>
      </c>
      <c r="F450" s="89" t="s">
        <v>778</v>
      </c>
      <c r="G450" s="87" t="s">
        <v>616</v>
      </c>
      <c r="H450" s="95">
        <v>95</v>
      </c>
      <c r="I450" s="95">
        <v>0</v>
      </c>
      <c r="J450" s="95">
        <v>0</v>
      </c>
      <c r="K450" s="95">
        <v>0</v>
      </c>
      <c r="L450" s="88">
        <v>32.394999999999996</v>
      </c>
      <c r="M450" s="88">
        <v>954</v>
      </c>
      <c r="N450" s="91"/>
    </row>
    <row r="451" spans="1:14" s="92" customFormat="1" ht="18" customHeight="1" x14ac:dyDescent="0.2">
      <c r="A451" s="91"/>
      <c r="B451" s="85" t="s">
        <v>31</v>
      </c>
      <c r="C451" s="86"/>
      <c r="D451" s="86" t="s">
        <v>882</v>
      </c>
      <c r="E451" s="89" t="s">
        <v>586</v>
      </c>
      <c r="F451" s="89" t="s">
        <v>778</v>
      </c>
      <c r="G451" s="87" t="s">
        <v>616</v>
      </c>
      <c r="H451" s="95">
        <v>90</v>
      </c>
      <c r="I451" s="95">
        <v>90</v>
      </c>
      <c r="J451" s="95">
        <v>0</v>
      </c>
      <c r="K451" s="95">
        <v>0</v>
      </c>
      <c r="L451" s="88">
        <v>53.459999999999994</v>
      </c>
      <c r="M451" s="88">
        <v>1575</v>
      </c>
      <c r="N451" s="91"/>
    </row>
    <row r="452" spans="1:14" s="92" customFormat="1" ht="18" customHeight="1" x14ac:dyDescent="0.2">
      <c r="A452" s="91"/>
      <c r="B452" s="85" t="s">
        <v>32</v>
      </c>
      <c r="C452" s="86"/>
      <c r="D452" s="86" t="s">
        <v>882</v>
      </c>
      <c r="E452" s="89" t="s">
        <v>33</v>
      </c>
      <c r="F452" s="89" t="s">
        <v>778</v>
      </c>
      <c r="G452" s="87" t="s">
        <v>616</v>
      </c>
      <c r="H452" s="95">
        <v>87.5</v>
      </c>
      <c r="I452" s="95">
        <v>90</v>
      </c>
      <c r="J452" s="95">
        <v>0</v>
      </c>
      <c r="K452" s="95">
        <v>0</v>
      </c>
      <c r="L452" s="88">
        <v>52.607500000000002</v>
      </c>
      <c r="M452" s="88">
        <v>1550</v>
      </c>
      <c r="N452" s="91"/>
    </row>
    <row r="453" spans="1:14" s="92" customFormat="1" ht="18" customHeight="1" x14ac:dyDescent="0.2">
      <c r="A453" s="91"/>
      <c r="B453" s="85" t="s">
        <v>34</v>
      </c>
      <c r="C453" s="86"/>
      <c r="D453" s="86" t="s">
        <v>882</v>
      </c>
      <c r="E453" s="89" t="s">
        <v>1004</v>
      </c>
      <c r="F453" s="89" t="s">
        <v>778</v>
      </c>
      <c r="G453" s="87" t="s">
        <v>616</v>
      </c>
      <c r="H453" s="95">
        <v>55.4</v>
      </c>
      <c r="I453" s="95">
        <v>50</v>
      </c>
      <c r="J453" s="95">
        <v>0</v>
      </c>
      <c r="K453" s="95">
        <v>0</v>
      </c>
      <c r="L453" s="88">
        <v>31.541399999999999</v>
      </c>
      <c r="M453" s="88">
        <v>929</v>
      </c>
      <c r="N453" s="91"/>
    </row>
    <row r="454" spans="1:14" s="92" customFormat="1" ht="18" customHeight="1" x14ac:dyDescent="0.2">
      <c r="A454" s="91"/>
      <c r="B454" s="85" t="s">
        <v>872</v>
      </c>
      <c r="C454" s="86"/>
      <c r="D454" s="86" t="s">
        <v>882</v>
      </c>
      <c r="E454" s="89" t="s">
        <v>873</v>
      </c>
      <c r="F454" s="89" t="s">
        <v>779</v>
      </c>
      <c r="G454" s="87" t="s">
        <v>616</v>
      </c>
      <c r="H454" s="95">
        <v>44.7</v>
      </c>
      <c r="I454" s="95">
        <v>40</v>
      </c>
      <c r="J454" s="95">
        <v>0</v>
      </c>
      <c r="K454" s="95">
        <v>0</v>
      </c>
      <c r="L454" s="88">
        <v>25.362700000000004</v>
      </c>
      <c r="M454" s="88">
        <v>747</v>
      </c>
      <c r="N454" s="91"/>
    </row>
    <row r="455" spans="1:14" s="92" customFormat="1" ht="18" customHeight="1" x14ac:dyDescent="0.2">
      <c r="A455" s="91"/>
      <c r="B455" s="85" t="s">
        <v>1104</v>
      </c>
      <c r="C455" s="86"/>
      <c r="D455" s="86" t="s">
        <v>882</v>
      </c>
      <c r="E455" s="89" t="s">
        <v>1105</v>
      </c>
      <c r="F455" s="89" t="s">
        <v>779</v>
      </c>
      <c r="G455" s="87" t="s">
        <v>616</v>
      </c>
      <c r="H455" s="95">
        <v>49.9</v>
      </c>
      <c r="I455" s="95">
        <v>0</v>
      </c>
      <c r="J455" s="95">
        <v>0</v>
      </c>
      <c r="K455" s="95">
        <v>0</v>
      </c>
      <c r="L455" s="88">
        <v>17.015899999999998</v>
      </c>
      <c r="M455" s="88">
        <v>501</v>
      </c>
      <c r="N455" s="91"/>
    </row>
    <row r="456" spans="1:14" s="92" customFormat="1" ht="18" customHeight="1" x14ac:dyDescent="0.2">
      <c r="A456" s="91"/>
      <c r="B456" s="85" t="s">
        <v>38</v>
      </c>
      <c r="C456" s="86"/>
      <c r="D456" s="86" t="s">
        <v>882</v>
      </c>
      <c r="E456" s="89" t="s">
        <v>18</v>
      </c>
      <c r="F456" s="89" t="s">
        <v>832</v>
      </c>
      <c r="G456" s="87" t="s">
        <v>616</v>
      </c>
      <c r="H456" s="95">
        <v>77.5</v>
      </c>
      <c r="I456" s="95">
        <v>60</v>
      </c>
      <c r="J456" s="95">
        <v>0</v>
      </c>
      <c r="K456" s="95">
        <v>0</v>
      </c>
      <c r="L456" s="88">
        <v>41.607500000000002</v>
      </c>
      <c r="M456" s="88">
        <v>1226</v>
      </c>
      <c r="N456" s="91"/>
    </row>
    <row r="457" spans="1:14" s="92" customFormat="1" ht="18" customHeight="1" x14ac:dyDescent="0.2">
      <c r="A457" s="91"/>
      <c r="B457" s="85" t="s">
        <v>41</v>
      </c>
      <c r="C457" s="86"/>
      <c r="D457" s="86" t="s">
        <v>882</v>
      </c>
      <c r="E457" s="89" t="s">
        <v>42</v>
      </c>
      <c r="F457" s="89" t="s">
        <v>783</v>
      </c>
      <c r="G457" s="87" t="s">
        <v>616</v>
      </c>
      <c r="H457" s="95">
        <v>78.5</v>
      </c>
      <c r="I457" s="95">
        <v>59.2</v>
      </c>
      <c r="J457" s="95">
        <v>0</v>
      </c>
      <c r="K457" s="95">
        <v>0</v>
      </c>
      <c r="L457" s="88">
        <v>41.746099999999998</v>
      </c>
      <c r="M457" s="88">
        <v>1230</v>
      </c>
      <c r="N457" s="91"/>
    </row>
    <row r="458" spans="1:14" s="92" customFormat="1" ht="18" customHeight="1" x14ac:dyDescent="0.2">
      <c r="A458" s="91"/>
      <c r="B458" s="85" t="s">
        <v>43</v>
      </c>
      <c r="C458" s="86"/>
      <c r="D458" s="86" t="s">
        <v>882</v>
      </c>
      <c r="E458" s="89" t="s">
        <v>44</v>
      </c>
      <c r="F458" s="89" t="s">
        <v>783</v>
      </c>
      <c r="G458" s="87" t="s">
        <v>616</v>
      </c>
      <c r="H458" s="95">
        <v>77.5</v>
      </c>
      <c r="I458" s="95">
        <v>80</v>
      </c>
      <c r="J458" s="95">
        <v>0</v>
      </c>
      <c r="K458" s="95">
        <v>0</v>
      </c>
      <c r="L458" s="88">
        <v>42.424999999999997</v>
      </c>
      <c r="M458" s="88">
        <v>1250</v>
      </c>
      <c r="N458" s="91"/>
    </row>
    <row r="459" spans="1:14" s="92" customFormat="1" ht="18" customHeight="1" x14ac:dyDescent="0.2">
      <c r="A459" s="91"/>
      <c r="B459" s="85" t="s">
        <v>45</v>
      </c>
      <c r="C459" s="86"/>
      <c r="D459" s="86" t="s">
        <v>882</v>
      </c>
      <c r="E459" s="89" t="s">
        <v>622</v>
      </c>
      <c r="F459" s="89" t="s">
        <v>783</v>
      </c>
      <c r="G459" s="87" t="s">
        <v>616</v>
      </c>
      <c r="H459" s="95">
        <v>39.200000000000003</v>
      </c>
      <c r="I459" s="95">
        <v>14.7</v>
      </c>
      <c r="J459" s="95">
        <v>0</v>
      </c>
      <c r="K459" s="95">
        <v>0</v>
      </c>
      <c r="L459" s="88">
        <v>17.086300000000001</v>
      </c>
      <c r="M459" s="88">
        <v>503</v>
      </c>
      <c r="N459" s="91"/>
    </row>
    <row r="460" spans="1:14" s="92" customFormat="1" ht="18" customHeight="1" x14ac:dyDescent="0.2">
      <c r="A460" s="91"/>
      <c r="B460" s="85" t="s">
        <v>1005</v>
      </c>
      <c r="C460" s="86"/>
      <c r="D460" s="86" t="s">
        <v>882</v>
      </c>
      <c r="E460" s="89" t="s">
        <v>1006</v>
      </c>
      <c r="F460" s="89" t="s">
        <v>783</v>
      </c>
      <c r="G460" s="87" t="s">
        <v>616</v>
      </c>
      <c r="H460" s="95">
        <v>0</v>
      </c>
      <c r="I460" s="95">
        <v>15.7</v>
      </c>
      <c r="J460" s="95">
        <v>0</v>
      </c>
      <c r="K460" s="95">
        <v>0</v>
      </c>
      <c r="L460" s="88">
        <v>3.9721000000000002</v>
      </c>
      <c r="M460" s="88">
        <v>117</v>
      </c>
      <c r="N460" s="91"/>
    </row>
    <row r="461" spans="1:14" s="92" customFormat="1" ht="18" customHeight="1" x14ac:dyDescent="0.2">
      <c r="A461" s="91"/>
      <c r="B461" s="85" t="s">
        <v>46</v>
      </c>
      <c r="C461" s="86"/>
      <c r="D461" s="86" t="s">
        <v>882</v>
      </c>
      <c r="E461" s="89" t="s">
        <v>47</v>
      </c>
      <c r="F461" s="89" t="s">
        <v>783</v>
      </c>
      <c r="G461" s="87" t="s">
        <v>616</v>
      </c>
      <c r="H461" s="95">
        <v>50.4</v>
      </c>
      <c r="I461" s="95">
        <v>50</v>
      </c>
      <c r="J461" s="95">
        <v>0</v>
      </c>
      <c r="K461" s="95">
        <v>0</v>
      </c>
      <c r="L461" s="88">
        <v>29.836399999999998</v>
      </c>
      <c r="M461" s="88">
        <v>879</v>
      </c>
      <c r="N461" s="91"/>
    </row>
    <row r="462" spans="1:14" s="92" customFormat="1" ht="18" customHeight="1" x14ac:dyDescent="0.2">
      <c r="A462" s="91"/>
      <c r="B462" s="85" t="s">
        <v>48</v>
      </c>
      <c r="C462" s="86"/>
      <c r="D462" s="86" t="s">
        <v>882</v>
      </c>
      <c r="E462" s="89" t="s">
        <v>49</v>
      </c>
      <c r="F462" s="89" t="s">
        <v>783</v>
      </c>
      <c r="G462" s="87" t="s">
        <v>616</v>
      </c>
      <c r="H462" s="95">
        <v>85</v>
      </c>
      <c r="I462" s="95">
        <v>60</v>
      </c>
      <c r="J462" s="95">
        <v>0</v>
      </c>
      <c r="K462" s="95">
        <v>0</v>
      </c>
      <c r="L462" s="88">
        <v>44.165000000000006</v>
      </c>
      <c r="M462" s="88">
        <v>1300</v>
      </c>
      <c r="N462" s="91"/>
    </row>
    <row r="463" spans="1:14" s="92" customFormat="1" ht="18" customHeight="1" x14ac:dyDescent="0.2">
      <c r="A463" s="91"/>
      <c r="B463" s="85" t="s">
        <v>54</v>
      </c>
      <c r="C463" s="86"/>
      <c r="D463" s="86" t="s">
        <v>882</v>
      </c>
      <c r="E463" s="89" t="s">
        <v>1007</v>
      </c>
      <c r="F463" s="89" t="s">
        <v>783</v>
      </c>
      <c r="G463" s="87" t="s">
        <v>616</v>
      </c>
      <c r="H463" s="95">
        <v>87.5</v>
      </c>
      <c r="I463" s="95">
        <v>80</v>
      </c>
      <c r="J463" s="95">
        <v>0</v>
      </c>
      <c r="K463" s="95">
        <v>0</v>
      </c>
      <c r="L463" s="88">
        <v>50.077500000000008</v>
      </c>
      <c r="M463" s="88">
        <v>1475</v>
      </c>
      <c r="N463" s="91"/>
    </row>
    <row r="464" spans="1:14" s="92" customFormat="1" ht="18" customHeight="1" x14ac:dyDescent="0.2">
      <c r="A464" s="91"/>
      <c r="B464" s="85" t="s">
        <v>1008</v>
      </c>
      <c r="C464" s="86"/>
      <c r="D464" s="86" t="s">
        <v>882</v>
      </c>
      <c r="E464" s="89" t="s">
        <v>877</v>
      </c>
      <c r="F464" s="89" t="s">
        <v>783</v>
      </c>
      <c r="G464" s="87" t="s">
        <v>616</v>
      </c>
      <c r="H464" s="95">
        <v>90</v>
      </c>
      <c r="I464" s="95">
        <v>50</v>
      </c>
      <c r="J464" s="95">
        <v>0</v>
      </c>
      <c r="K464" s="95">
        <v>0</v>
      </c>
      <c r="L464" s="88">
        <v>43.339999999999996</v>
      </c>
      <c r="M464" s="88">
        <v>1277</v>
      </c>
      <c r="N464" s="91"/>
    </row>
    <row r="465" spans="1:14" s="92" customFormat="1" ht="18" customHeight="1" x14ac:dyDescent="0.2">
      <c r="A465" s="91"/>
      <c r="B465" s="85" t="s">
        <v>1106</v>
      </c>
      <c r="C465" s="86"/>
      <c r="D465" s="86" t="s">
        <v>882</v>
      </c>
      <c r="E465" s="89" t="s">
        <v>1107</v>
      </c>
      <c r="F465" s="89" t="s">
        <v>783</v>
      </c>
      <c r="G465" s="87" t="s">
        <v>616</v>
      </c>
      <c r="H465" s="95">
        <v>87.5</v>
      </c>
      <c r="I465" s="95">
        <v>24</v>
      </c>
      <c r="J465" s="95">
        <v>0</v>
      </c>
      <c r="K465" s="95">
        <v>0</v>
      </c>
      <c r="L465" s="88">
        <v>35.909500000000001</v>
      </c>
      <c r="M465" s="88">
        <v>1058</v>
      </c>
      <c r="N465" s="91"/>
    </row>
    <row r="466" spans="1:14" s="92" customFormat="1" ht="18" customHeight="1" x14ac:dyDescent="0.2">
      <c r="A466" s="91"/>
      <c r="B466" s="85" t="s">
        <v>587</v>
      </c>
      <c r="C466" s="86"/>
      <c r="D466" s="86" t="s">
        <v>882</v>
      </c>
      <c r="E466" s="89" t="s">
        <v>588</v>
      </c>
      <c r="F466" s="89" t="s">
        <v>783</v>
      </c>
      <c r="G466" s="87" t="s">
        <v>616</v>
      </c>
      <c r="H466" s="95">
        <v>48.4</v>
      </c>
      <c r="I466" s="95">
        <v>0</v>
      </c>
      <c r="J466" s="95">
        <v>0</v>
      </c>
      <c r="K466" s="95">
        <v>0</v>
      </c>
      <c r="L466" s="88">
        <v>15.004</v>
      </c>
      <c r="M466" s="88">
        <v>442</v>
      </c>
      <c r="N466" s="91"/>
    </row>
    <row r="467" spans="1:14" s="92" customFormat="1" ht="18" customHeight="1" x14ac:dyDescent="0.2">
      <c r="A467" s="91"/>
      <c r="B467" s="85" t="s">
        <v>1181</v>
      </c>
      <c r="C467" s="86"/>
      <c r="D467" s="86" t="s">
        <v>882</v>
      </c>
      <c r="E467" s="89" t="s">
        <v>1182</v>
      </c>
      <c r="F467" s="89" t="s">
        <v>783</v>
      </c>
      <c r="G467" s="87" t="s">
        <v>616</v>
      </c>
      <c r="H467" s="95">
        <v>58.2</v>
      </c>
      <c r="I467" s="95">
        <v>21.6</v>
      </c>
      <c r="J467" s="95">
        <v>0</v>
      </c>
      <c r="K467" s="95">
        <v>0</v>
      </c>
      <c r="L467" s="88">
        <v>25.311</v>
      </c>
      <c r="M467" s="88">
        <v>746</v>
      </c>
      <c r="N467" s="91"/>
    </row>
    <row r="468" spans="1:14" s="92" customFormat="1" ht="18" customHeight="1" x14ac:dyDescent="0.2">
      <c r="A468" s="91"/>
      <c r="B468" s="85" t="s">
        <v>533</v>
      </c>
      <c r="C468" s="86"/>
      <c r="D468" s="86" t="s">
        <v>882</v>
      </c>
      <c r="E468" s="89" t="s">
        <v>534</v>
      </c>
      <c r="F468" s="89" t="s">
        <v>783</v>
      </c>
      <c r="G468" s="87" t="s">
        <v>616</v>
      </c>
      <c r="H468" s="95">
        <v>95</v>
      </c>
      <c r="I468" s="95">
        <v>90</v>
      </c>
      <c r="J468" s="95">
        <v>0</v>
      </c>
      <c r="K468" s="95">
        <v>0</v>
      </c>
      <c r="L468" s="88">
        <v>50.15</v>
      </c>
      <c r="M468" s="88">
        <v>1477</v>
      </c>
      <c r="N468" s="91"/>
    </row>
    <row r="469" spans="1:14" s="92" customFormat="1" ht="18" customHeight="1" x14ac:dyDescent="0.2">
      <c r="A469" s="91"/>
      <c r="B469" s="85" t="s">
        <v>50</v>
      </c>
      <c r="C469" s="86"/>
      <c r="D469" s="86" t="s">
        <v>882</v>
      </c>
      <c r="E469" s="89" t="s">
        <v>51</v>
      </c>
      <c r="F469" s="89" t="s">
        <v>783</v>
      </c>
      <c r="G469" s="87" t="s">
        <v>616</v>
      </c>
      <c r="H469" s="95">
        <v>90</v>
      </c>
      <c r="I469" s="95">
        <v>100</v>
      </c>
      <c r="J469" s="95">
        <v>0</v>
      </c>
      <c r="K469" s="95">
        <v>0</v>
      </c>
      <c r="L469" s="88">
        <v>50.9</v>
      </c>
      <c r="M469" s="88">
        <v>1500</v>
      </c>
      <c r="N469" s="91"/>
    </row>
    <row r="470" spans="1:14" s="92" customFormat="1" ht="18" customHeight="1" x14ac:dyDescent="0.2">
      <c r="A470" s="91"/>
      <c r="B470" s="85" t="s">
        <v>874</v>
      </c>
      <c r="C470" s="86"/>
      <c r="D470" s="86" t="s">
        <v>882</v>
      </c>
      <c r="E470" s="89" t="s">
        <v>1009</v>
      </c>
      <c r="F470" s="89" t="s">
        <v>854</v>
      </c>
      <c r="G470" s="87" t="s">
        <v>616</v>
      </c>
      <c r="H470" s="95">
        <v>92.5</v>
      </c>
      <c r="I470" s="95">
        <v>90</v>
      </c>
      <c r="J470" s="95">
        <v>0</v>
      </c>
      <c r="K470" s="95">
        <v>0</v>
      </c>
      <c r="L470" s="88">
        <v>54.3125</v>
      </c>
      <c r="M470" s="88">
        <v>1600</v>
      </c>
      <c r="N470" s="91"/>
    </row>
    <row r="471" spans="1:14" s="92" customFormat="1" ht="18" customHeight="1" x14ac:dyDescent="0.2">
      <c r="A471" s="91"/>
      <c r="B471" s="85" t="s">
        <v>57</v>
      </c>
      <c r="C471" s="86"/>
      <c r="D471" s="86" t="s">
        <v>882</v>
      </c>
      <c r="E471" s="89" t="s">
        <v>1010</v>
      </c>
      <c r="F471" s="89" t="s">
        <v>854</v>
      </c>
      <c r="G471" s="87" t="s">
        <v>616</v>
      </c>
      <c r="H471" s="95">
        <v>35.5</v>
      </c>
      <c r="I471" s="95">
        <v>40</v>
      </c>
      <c r="J471" s="95">
        <v>0</v>
      </c>
      <c r="K471" s="95">
        <v>0</v>
      </c>
      <c r="L471" s="88">
        <v>22.225500000000004</v>
      </c>
      <c r="M471" s="88">
        <v>655</v>
      </c>
      <c r="N471" s="91"/>
    </row>
    <row r="472" spans="1:14" s="92" customFormat="1" ht="18" customHeight="1" x14ac:dyDescent="0.2">
      <c r="A472" s="91"/>
      <c r="B472" s="85" t="s">
        <v>58</v>
      </c>
      <c r="C472" s="86"/>
      <c r="D472" s="86" t="s">
        <v>882</v>
      </c>
      <c r="E472" s="89" t="s">
        <v>59</v>
      </c>
      <c r="F472" s="89" t="s">
        <v>854</v>
      </c>
      <c r="G472" s="87" t="s">
        <v>616</v>
      </c>
      <c r="H472" s="95">
        <v>97.5</v>
      </c>
      <c r="I472" s="95">
        <v>12.5</v>
      </c>
      <c r="J472" s="95">
        <v>0</v>
      </c>
      <c r="K472" s="95">
        <v>0</v>
      </c>
      <c r="L472" s="88">
        <v>36.410000000000004</v>
      </c>
      <c r="M472" s="88">
        <v>1073</v>
      </c>
      <c r="N472" s="91"/>
    </row>
    <row r="473" spans="1:14" s="92" customFormat="1" ht="18" customHeight="1" x14ac:dyDescent="0.2">
      <c r="A473" s="91"/>
      <c r="B473" s="85" t="s">
        <v>62</v>
      </c>
      <c r="C473" s="86"/>
      <c r="D473" s="86" t="s">
        <v>882</v>
      </c>
      <c r="E473" s="89" t="s">
        <v>1108</v>
      </c>
      <c r="F473" s="89" t="s">
        <v>795</v>
      </c>
      <c r="G473" s="87" t="s">
        <v>616</v>
      </c>
      <c r="H473" s="95">
        <v>0</v>
      </c>
      <c r="I473" s="95">
        <v>14.4</v>
      </c>
      <c r="J473" s="95">
        <v>0</v>
      </c>
      <c r="K473" s="95">
        <v>0</v>
      </c>
      <c r="L473" s="88">
        <v>3.6432000000000002</v>
      </c>
      <c r="M473" s="88">
        <v>107</v>
      </c>
      <c r="N473" s="91"/>
    </row>
    <row r="474" spans="1:14" s="92" customFormat="1" ht="18" customHeight="1" x14ac:dyDescent="0.2">
      <c r="A474" s="91"/>
      <c r="B474" s="85" t="s">
        <v>1183</v>
      </c>
      <c r="C474" s="86"/>
      <c r="D474" s="86" t="s">
        <v>882</v>
      </c>
      <c r="E474" s="89" t="s">
        <v>1184</v>
      </c>
      <c r="F474" s="89" t="s">
        <v>796</v>
      </c>
      <c r="G474" s="87" t="s">
        <v>616</v>
      </c>
      <c r="H474" s="95">
        <v>34.6</v>
      </c>
      <c r="I474" s="95">
        <v>50</v>
      </c>
      <c r="J474" s="95">
        <v>0</v>
      </c>
      <c r="K474" s="95">
        <v>0</v>
      </c>
      <c r="L474" s="88">
        <v>22.225999999999999</v>
      </c>
      <c r="M474" s="88">
        <v>655</v>
      </c>
      <c r="N474" s="91"/>
    </row>
    <row r="475" spans="1:14" s="92" customFormat="1" ht="18" customHeight="1" x14ac:dyDescent="0.2">
      <c r="A475" s="91"/>
      <c r="B475" s="85" t="s">
        <v>1109</v>
      </c>
      <c r="C475" s="86"/>
      <c r="D475" s="86" t="s">
        <v>882</v>
      </c>
      <c r="E475" s="89" t="s">
        <v>1110</v>
      </c>
      <c r="F475" s="89" t="s">
        <v>800</v>
      </c>
      <c r="G475" s="87" t="s">
        <v>616</v>
      </c>
      <c r="H475" s="95">
        <v>21.8</v>
      </c>
      <c r="I475" s="95">
        <v>40</v>
      </c>
      <c r="J475" s="95">
        <v>0</v>
      </c>
      <c r="K475" s="95">
        <v>0</v>
      </c>
      <c r="L475" s="88">
        <v>17.553800000000003</v>
      </c>
      <c r="M475" s="88">
        <v>517</v>
      </c>
      <c r="N475" s="91"/>
    </row>
    <row r="476" spans="1:14" s="92" customFormat="1" ht="18" customHeight="1" x14ac:dyDescent="0.2">
      <c r="A476" s="91"/>
      <c r="B476" s="85" t="s">
        <v>69</v>
      </c>
      <c r="C476" s="86"/>
      <c r="D476" s="86" t="s">
        <v>882</v>
      </c>
      <c r="E476" s="89" t="s">
        <v>589</v>
      </c>
      <c r="F476" s="89" t="s">
        <v>1078</v>
      </c>
      <c r="G476" s="87" t="s">
        <v>616</v>
      </c>
      <c r="H476" s="95">
        <v>90</v>
      </c>
      <c r="I476" s="95">
        <v>100</v>
      </c>
      <c r="J476" s="95">
        <v>0</v>
      </c>
      <c r="K476" s="95">
        <v>0</v>
      </c>
      <c r="L476" s="88">
        <v>55.989999999999995</v>
      </c>
      <c r="M476" s="88">
        <v>1650</v>
      </c>
      <c r="N476" s="91"/>
    </row>
    <row r="477" spans="1:14" s="92" customFormat="1" ht="18" customHeight="1" x14ac:dyDescent="0.2">
      <c r="A477" s="91"/>
      <c r="B477" s="85" t="s">
        <v>1185</v>
      </c>
      <c r="C477" s="86"/>
      <c r="D477" s="86" t="s">
        <v>882</v>
      </c>
      <c r="E477" s="89" t="s">
        <v>1186</v>
      </c>
      <c r="F477" s="89" t="s">
        <v>801</v>
      </c>
      <c r="G477" s="87" t="s">
        <v>616</v>
      </c>
      <c r="H477" s="95">
        <v>86</v>
      </c>
      <c r="I477" s="95">
        <v>70</v>
      </c>
      <c r="J477" s="95">
        <v>0</v>
      </c>
      <c r="K477" s="95">
        <v>0</v>
      </c>
      <c r="L477" s="88">
        <v>47.036000000000008</v>
      </c>
      <c r="M477" s="88">
        <v>1386</v>
      </c>
      <c r="N477" s="91"/>
    </row>
    <row r="478" spans="1:14" s="92" customFormat="1" ht="18" customHeight="1" x14ac:dyDescent="0.2">
      <c r="A478" s="91"/>
      <c r="B478" s="85" t="s">
        <v>590</v>
      </c>
      <c r="C478" s="86"/>
      <c r="D478" s="86" t="s">
        <v>882</v>
      </c>
      <c r="E478" s="89" t="s">
        <v>875</v>
      </c>
      <c r="F478" s="89" t="s">
        <v>806</v>
      </c>
      <c r="G478" s="87" t="s">
        <v>616</v>
      </c>
      <c r="H478" s="95">
        <v>83</v>
      </c>
      <c r="I478" s="95">
        <v>60</v>
      </c>
      <c r="J478" s="95">
        <v>0</v>
      </c>
      <c r="K478" s="95">
        <v>0</v>
      </c>
      <c r="L478" s="88">
        <v>43.483000000000004</v>
      </c>
      <c r="M478" s="88">
        <v>1281</v>
      </c>
      <c r="N478" s="91"/>
    </row>
    <row r="479" spans="1:14" s="92" customFormat="1" ht="18" customHeight="1" x14ac:dyDescent="0.2">
      <c r="A479" s="91"/>
      <c r="B479" s="85" t="s">
        <v>72</v>
      </c>
      <c r="C479" s="86"/>
      <c r="D479" s="86" t="s">
        <v>882</v>
      </c>
      <c r="E479" s="89" t="s">
        <v>73</v>
      </c>
      <c r="F479" s="89" t="s">
        <v>806</v>
      </c>
      <c r="G479" s="87" t="s">
        <v>616</v>
      </c>
      <c r="H479" s="95">
        <v>84</v>
      </c>
      <c r="I479" s="95">
        <v>0</v>
      </c>
      <c r="J479" s="95">
        <v>0</v>
      </c>
      <c r="K479" s="95">
        <v>0</v>
      </c>
      <c r="L479" s="88">
        <v>26.04</v>
      </c>
      <c r="M479" s="88">
        <v>767</v>
      </c>
      <c r="N479" s="91"/>
    </row>
    <row r="480" spans="1:14" s="92" customFormat="1" ht="18" customHeight="1" x14ac:dyDescent="0.2">
      <c r="A480" s="91"/>
      <c r="B480" s="85" t="s">
        <v>78</v>
      </c>
      <c r="C480" s="86"/>
      <c r="D480" s="86" t="s">
        <v>882</v>
      </c>
      <c r="E480" s="89" t="s">
        <v>535</v>
      </c>
      <c r="F480" s="89" t="s">
        <v>812</v>
      </c>
      <c r="G480" s="87" t="s">
        <v>616</v>
      </c>
      <c r="H480" s="95">
        <v>34.299999999999997</v>
      </c>
      <c r="I480" s="95">
        <v>60</v>
      </c>
      <c r="J480" s="95">
        <v>0</v>
      </c>
      <c r="K480" s="95">
        <v>0</v>
      </c>
      <c r="L480" s="88">
        <v>26.876300000000001</v>
      </c>
      <c r="M480" s="88">
        <v>792</v>
      </c>
      <c r="N480" s="91"/>
    </row>
    <row r="481" spans="1:14" s="92" customFormat="1" ht="18" customHeight="1" x14ac:dyDescent="0.2">
      <c r="A481" s="91"/>
      <c r="B481" s="85" t="s">
        <v>876</v>
      </c>
      <c r="C481" s="86"/>
      <c r="D481" s="86" t="s">
        <v>882</v>
      </c>
      <c r="E481" s="89" t="s">
        <v>877</v>
      </c>
      <c r="F481" s="89" t="s">
        <v>817</v>
      </c>
      <c r="G481" s="87" t="s">
        <v>616</v>
      </c>
      <c r="H481" s="95">
        <v>14.5</v>
      </c>
      <c r="I481" s="95">
        <v>90</v>
      </c>
      <c r="J481" s="95">
        <v>0</v>
      </c>
      <c r="K481" s="95">
        <v>0</v>
      </c>
      <c r="L481" s="88">
        <v>27.714500000000001</v>
      </c>
      <c r="M481" s="88">
        <v>816</v>
      </c>
      <c r="N481" s="91"/>
    </row>
    <row r="482" spans="1:14" s="92" customFormat="1" ht="18" customHeight="1" x14ac:dyDescent="0.2">
      <c r="A482" s="91"/>
      <c r="B482" s="85" t="s">
        <v>82</v>
      </c>
      <c r="C482" s="86"/>
      <c r="D482" s="86" t="s">
        <v>882</v>
      </c>
      <c r="E482" s="89" t="s">
        <v>83</v>
      </c>
      <c r="F482" s="89" t="s">
        <v>817</v>
      </c>
      <c r="G482" s="87" t="s">
        <v>616</v>
      </c>
      <c r="H482" s="95">
        <v>82.5</v>
      </c>
      <c r="I482" s="95">
        <v>60</v>
      </c>
      <c r="J482" s="95">
        <v>0</v>
      </c>
      <c r="K482" s="95">
        <v>0</v>
      </c>
      <c r="L482" s="88">
        <v>43.3125</v>
      </c>
      <c r="M482" s="88">
        <v>1276</v>
      </c>
      <c r="N482" s="91"/>
    </row>
    <row r="483" spans="1:14" s="92" customFormat="1" ht="18" customHeight="1" x14ac:dyDescent="0.2">
      <c r="A483" s="91"/>
      <c r="B483" s="85" t="s">
        <v>1111</v>
      </c>
      <c r="C483" s="86"/>
      <c r="D483" s="86" t="s">
        <v>882</v>
      </c>
      <c r="E483" s="89" t="s">
        <v>1112</v>
      </c>
      <c r="F483" s="89" t="s">
        <v>818</v>
      </c>
      <c r="G483" s="87" t="s">
        <v>616</v>
      </c>
      <c r="H483" s="95">
        <v>65.5</v>
      </c>
      <c r="I483" s="95">
        <v>100</v>
      </c>
      <c r="J483" s="95">
        <v>0</v>
      </c>
      <c r="K483" s="95">
        <v>0</v>
      </c>
      <c r="L483" s="88">
        <v>47.6355</v>
      </c>
      <c r="M483" s="88">
        <v>1403</v>
      </c>
      <c r="N483" s="91"/>
    </row>
    <row r="484" spans="1:14" s="92" customFormat="1" ht="18" customHeight="1" x14ac:dyDescent="0.2">
      <c r="A484" s="91"/>
      <c r="B484" s="85" t="s">
        <v>878</v>
      </c>
      <c r="C484" s="86"/>
      <c r="D484" s="86" t="s">
        <v>882</v>
      </c>
      <c r="E484" s="89" t="s">
        <v>879</v>
      </c>
      <c r="F484" s="89" t="s">
        <v>820</v>
      </c>
      <c r="G484" s="87" t="s">
        <v>616</v>
      </c>
      <c r="H484" s="95">
        <v>53.2</v>
      </c>
      <c r="I484" s="95">
        <v>60</v>
      </c>
      <c r="J484" s="95">
        <v>0</v>
      </c>
      <c r="K484" s="95">
        <v>0</v>
      </c>
      <c r="L484" s="88">
        <v>33.321200000000005</v>
      </c>
      <c r="M484" s="88">
        <v>982</v>
      </c>
      <c r="N484" s="91"/>
    </row>
    <row r="485" spans="1:14" s="92" customFormat="1" ht="18" customHeight="1" x14ac:dyDescent="0.2">
      <c r="A485" s="91"/>
      <c r="B485" s="85" t="s">
        <v>88</v>
      </c>
      <c r="C485" s="86"/>
      <c r="D485" s="86" t="s">
        <v>882</v>
      </c>
      <c r="E485" s="89" t="s">
        <v>89</v>
      </c>
      <c r="F485" s="89" t="s">
        <v>820</v>
      </c>
      <c r="G485" s="87" t="s">
        <v>616</v>
      </c>
      <c r="H485" s="95">
        <v>61</v>
      </c>
      <c r="I485" s="95">
        <v>60</v>
      </c>
      <c r="J485" s="95">
        <v>0</v>
      </c>
      <c r="K485" s="95">
        <v>0</v>
      </c>
      <c r="L485" s="88">
        <v>35.981000000000002</v>
      </c>
      <c r="M485" s="88">
        <v>1060</v>
      </c>
      <c r="N485" s="91"/>
    </row>
    <row r="486" spans="1:14" s="92" customFormat="1" ht="18" customHeight="1" x14ac:dyDescent="0.2">
      <c r="A486" s="91"/>
      <c r="B486" s="85" t="s">
        <v>84</v>
      </c>
      <c r="C486" s="86"/>
      <c r="D486" s="86" t="s">
        <v>882</v>
      </c>
      <c r="E486" s="89" t="s">
        <v>85</v>
      </c>
      <c r="F486" s="89" t="s">
        <v>820</v>
      </c>
      <c r="G486" s="87" t="s">
        <v>616</v>
      </c>
      <c r="H486" s="95">
        <v>60.5</v>
      </c>
      <c r="I486" s="95">
        <v>90</v>
      </c>
      <c r="J486" s="95">
        <v>0</v>
      </c>
      <c r="K486" s="95">
        <v>0</v>
      </c>
      <c r="L486" s="88">
        <v>39.454999999999998</v>
      </c>
      <c r="M486" s="88">
        <v>1162</v>
      </c>
      <c r="N486" s="91"/>
    </row>
    <row r="487" spans="1:14" s="92" customFormat="1" ht="18" customHeight="1" x14ac:dyDescent="0.2">
      <c r="A487" s="91"/>
      <c r="B487" s="85" t="s">
        <v>79</v>
      </c>
      <c r="C487" s="86"/>
      <c r="D487" s="86" t="s">
        <v>882</v>
      </c>
      <c r="E487" s="89" t="s">
        <v>1113</v>
      </c>
      <c r="F487" s="89" t="s">
        <v>821</v>
      </c>
      <c r="G487" s="87" t="s">
        <v>616</v>
      </c>
      <c r="H487" s="95">
        <v>65</v>
      </c>
      <c r="I487" s="95">
        <v>42.1</v>
      </c>
      <c r="J487" s="95">
        <v>0</v>
      </c>
      <c r="K487" s="95">
        <v>0</v>
      </c>
      <c r="L487" s="88">
        <v>32.816299999999998</v>
      </c>
      <c r="M487" s="88">
        <v>967</v>
      </c>
      <c r="N487" s="91"/>
    </row>
    <row r="488" spans="1:14" s="92" customFormat="1" ht="18" customHeight="1" x14ac:dyDescent="0.2">
      <c r="A488" s="91"/>
      <c r="B488" s="85" t="s">
        <v>90</v>
      </c>
      <c r="C488" s="86"/>
      <c r="D488" s="86" t="s">
        <v>882</v>
      </c>
      <c r="E488" s="89" t="s">
        <v>91</v>
      </c>
      <c r="F488" s="89" t="s">
        <v>822</v>
      </c>
      <c r="G488" s="87" t="s">
        <v>616</v>
      </c>
      <c r="H488" s="95">
        <v>79.599999999999994</v>
      </c>
      <c r="I488" s="95">
        <v>60</v>
      </c>
      <c r="J488" s="95">
        <v>0</v>
      </c>
      <c r="K488" s="95">
        <v>0</v>
      </c>
      <c r="L488" s="88">
        <v>42.323599999999999</v>
      </c>
      <c r="M488" s="88">
        <v>1247</v>
      </c>
      <c r="N488" s="91"/>
    </row>
    <row r="489" spans="1:14" s="92" customFormat="1" ht="18" customHeight="1" x14ac:dyDescent="0.2">
      <c r="A489" s="91"/>
      <c r="B489" s="85" t="s">
        <v>92</v>
      </c>
      <c r="C489" s="86"/>
      <c r="D489" s="86" t="s">
        <v>882</v>
      </c>
      <c r="E489" s="89" t="s">
        <v>93</v>
      </c>
      <c r="F489" s="89" t="s">
        <v>822</v>
      </c>
      <c r="G489" s="87" t="s">
        <v>616</v>
      </c>
      <c r="H489" s="95">
        <v>78</v>
      </c>
      <c r="I489" s="95">
        <v>90</v>
      </c>
      <c r="J489" s="95">
        <v>0</v>
      </c>
      <c r="K489" s="95">
        <v>0</v>
      </c>
      <c r="L489" s="88">
        <v>44.879999999999995</v>
      </c>
      <c r="M489" s="88">
        <v>1322</v>
      </c>
      <c r="N489" s="91"/>
    </row>
    <row r="490" spans="1:14" s="92" customFormat="1" ht="18" customHeight="1" x14ac:dyDescent="0.2">
      <c r="A490" s="91"/>
      <c r="B490" s="85" t="s">
        <v>94</v>
      </c>
      <c r="C490" s="86"/>
      <c r="D490" s="86" t="s">
        <v>882</v>
      </c>
      <c r="E490" s="89" t="s">
        <v>1187</v>
      </c>
      <c r="F490" s="89" t="s">
        <v>1030</v>
      </c>
      <c r="G490" s="87" t="s">
        <v>616</v>
      </c>
      <c r="H490" s="95">
        <v>43.9</v>
      </c>
      <c r="I490" s="95">
        <v>70</v>
      </c>
      <c r="J490" s="95">
        <v>0</v>
      </c>
      <c r="K490" s="95">
        <v>0</v>
      </c>
      <c r="L490" s="88">
        <v>32.679900000000004</v>
      </c>
      <c r="M490" s="88">
        <v>963</v>
      </c>
      <c r="N490" s="91"/>
    </row>
    <row r="491" spans="1:14" s="92" customFormat="1" ht="18" customHeight="1" x14ac:dyDescent="0.2">
      <c r="A491" s="91"/>
      <c r="B491" s="85" t="s">
        <v>1011</v>
      </c>
      <c r="C491" s="86"/>
      <c r="D491" s="86" t="s">
        <v>882</v>
      </c>
      <c r="E491" s="89" t="s">
        <v>1012</v>
      </c>
      <c r="F491" s="89" t="s">
        <v>828</v>
      </c>
      <c r="G491" s="87" t="s">
        <v>616</v>
      </c>
      <c r="H491" s="95">
        <v>95</v>
      </c>
      <c r="I491" s="95">
        <v>70</v>
      </c>
      <c r="J491" s="95">
        <v>0</v>
      </c>
      <c r="K491" s="95">
        <v>0</v>
      </c>
      <c r="L491" s="88">
        <v>50.104999999999997</v>
      </c>
      <c r="M491" s="88">
        <v>1476</v>
      </c>
      <c r="N491" s="91"/>
    </row>
    <row r="492" spans="1:14" s="92" customFormat="1" ht="18" customHeight="1" x14ac:dyDescent="0.2">
      <c r="A492" s="91"/>
      <c r="B492" s="85" t="s">
        <v>63</v>
      </c>
      <c r="C492" s="86"/>
      <c r="D492" s="86" t="s">
        <v>882</v>
      </c>
      <c r="E492" s="89" t="s">
        <v>623</v>
      </c>
      <c r="F492" s="89" t="s">
        <v>830</v>
      </c>
      <c r="G492" s="87" t="s">
        <v>616</v>
      </c>
      <c r="H492" s="95">
        <v>100</v>
      </c>
      <c r="I492" s="95">
        <v>100</v>
      </c>
      <c r="J492" s="95">
        <v>0</v>
      </c>
      <c r="K492" s="95">
        <v>0</v>
      </c>
      <c r="L492" s="88">
        <v>59.4</v>
      </c>
      <c r="M492" s="88">
        <v>1750</v>
      </c>
      <c r="N492" s="91"/>
    </row>
    <row r="493" spans="1:14" s="92" customFormat="1" ht="18" customHeight="1" x14ac:dyDescent="0.2">
      <c r="A493" s="91"/>
      <c r="B493" s="85" t="s">
        <v>592</v>
      </c>
      <c r="C493" s="86"/>
      <c r="D493" s="86" t="s">
        <v>882</v>
      </c>
      <c r="E493" s="89" t="s">
        <v>593</v>
      </c>
      <c r="F493" s="89" t="s">
        <v>1029</v>
      </c>
      <c r="G493" s="87" t="s">
        <v>616</v>
      </c>
      <c r="H493" s="95">
        <v>71.5</v>
      </c>
      <c r="I493" s="95">
        <v>50</v>
      </c>
      <c r="J493" s="95">
        <v>0</v>
      </c>
      <c r="K493" s="95">
        <v>0</v>
      </c>
      <c r="L493" s="88">
        <v>33.664999999999999</v>
      </c>
      <c r="M493" s="88">
        <v>992</v>
      </c>
      <c r="N493" s="91"/>
    </row>
    <row r="494" spans="1:14" s="92" customFormat="1" ht="18" customHeight="1" x14ac:dyDescent="0.2">
      <c r="A494" s="91"/>
      <c r="B494" s="85" t="s">
        <v>1013</v>
      </c>
      <c r="C494" s="86"/>
      <c r="D494" s="86" t="s">
        <v>882</v>
      </c>
      <c r="E494" s="89" t="s">
        <v>1014</v>
      </c>
      <c r="F494" s="89" t="s">
        <v>1029</v>
      </c>
      <c r="G494" s="87" t="s">
        <v>616</v>
      </c>
      <c r="H494" s="95">
        <v>66.5</v>
      </c>
      <c r="I494" s="95">
        <v>70</v>
      </c>
      <c r="J494" s="95">
        <v>0</v>
      </c>
      <c r="K494" s="95">
        <v>0</v>
      </c>
      <c r="L494" s="88">
        <v>36.715000000000003</v>
      </c>
      <c r="M494" s="88">
        <v>1082</v>
      </c>
      <c r="N494" s="91"/>
    </row>
    <row r="495" spans="1:14" s="92" customFormat="1" ht="18" customHeight="1" x14ac:dyDescent="0.2">
      <c r="A495" s="91"/>
      <c r="B495" s="85" t="s">
        <v>536</v>
      </c>
      <c r="C495" s="86"/>
      <c r="D495" s="86" t="s">
        <v>882</v>
      </c>
      <c r="E495" s="89" t="s">
        <v>537</v>
      </c>
      <c r="F495" s="89" t="s">
        <v>778</v>
      </c>
      <c r="G495" s="87" t="s">
        <v>616</v>
      </c>
      <c r="H495" s="95">
        <v>87.5</v>
      </c>
      <c r="I495" s="95">
        <v>80</v>
      </c>
      <c r="J495" s="95">
        <v>0</v>
      </c>
      <c r="K495" s="95">
        <v>0</v>
      </c>
      <c r="L495" s="88">
        <v>50.077500000000008</v>
      </c>
      <c r="M495" s="88">
        <v>1475</v>
      </c>
      <c r="N495" s="91"/>
    </row>
    <row r="496" spans="1:14" s="92" customFormat="1" ht="18" customHeight="1" x14ac:dyDescent="0.2">
      <c r="A496" s="91"/>
      <c r="B496" s="85" t="s">
        <v>70</v>
      </c>
      <c r="C496" s="86"/>
      <c r="D496" s="86" t="s">
        <v>882</v>
      </c>
      <c r="E496" s="89" t="s">
        <v>71</v>
      </c>
      <c r="F496" s="89" t="s">
        <v>806</v>
      </c>
      <c r="G496" s="87" t="s">
        <v>616</v>
      </c>
      <c r="H496" s="95">
        <v>65.5</v>
      </c>
      <c r="I496" s="95">
        <v>80</v>
      </c>
      <c r="J496" s="95">
        <v>0</v>
      </c>
      <c r="K496" s="95">
        <v>0</v>
      </c>
      <c r="L496" s="88">
        <v>42.575499999999998</v>
      </c>
      <c r="M496" s="88">
        <v>1254</v>
      </c>
      <c r="N496" s="91"/>
    </row>
    <row r="497" spans="1:232" s="92" customFormat="1" ht="18" customHeight="1" x14ac:dyDescent="0.2">
      <c r="A497" s="91"/>
      <c r="B497" s="85" t="s">
        <v>880</v>
      </c>
      <c r="C497" s="86"/>
      <c r="D497" s="86" t="s">
        <v>882</v>
      </c>
      <c r="E497" s="89" t="s">
        <v>881</v>
      </c>
      <c r="F497" s="89" t="s">
        <v>795</v>
      </c>
      <c r="G497" s="87" t="s">
        <v>616</v>
      </c>
      <c r="H497" s="95">
        <v>88</v>
      </c>
      <c r="I497" s="95">
        <v>0</v>
      </c>
      <c r="J497" s="95">
        <v>0</v>
      </c>
      <c r="K497" s="95">
        <v>0</v>
      </c>
      <c r="L497" s="88">
        <v>30.008000000000003</v>
      </c>
      <c r="M497" s="88">
        <v>884</v>
      </c>
      <c r="N497" s="91"/>
    </row>
    <row r="498" spans="1:232" s="92" customFormat="1" ht="18" customHeight="1" x14ac:dyDescent="0.2">
      <c r="A498" s="91"/>
      <c r="B498" s="85" t="s">
        <v>60</v>
      </c>
      <c r="C498" s="86"/>
      <c r="D498" s="86" t="s">
        <v>882</v>
      </c>
      <c r="E498" s="89" t="s">
        <v>61</v>
      </c>
      <c r="F498" s="89" t="s">
        <v>854</v>
      </c>
      <c r="G498" s="87" t="s">
        <v>616</v>
      </c>
      <c r="H498" s="95">
        <v>91.5</v>
      </c>
      <c r="I498" s="95">
        <v>100</v>
      </c>
      <c r="J498" s="95">
        <v>0</v>
      </c>
      <c r="K498" s="95">
        <v>0</v>
      </c>
      <c r="L498" s="88">
        <v>56.501499999999993</v>
      </c>
      <c r="M498" s="88">
        <v>1665</v>
      </c>
      <c r="N498" s="91"/>
    </row>
    <row r="499" spans="1:232" s="92" customFormat="1" ht="18" customHeight="1" x14ac:dyDescent="0.2">
      <c r="A499" s="91"/>
      <c r="B499" s="85" t="s">
        <v>1114</v>
      </c>
      <c r="C499" s="86"/>
      <c r="D499" s="86" t="s">
        <v>882</v>
      </c>
      <c r="E499" s="89" t="s">
        <v>1115</v>
      </c>
      <c r="F499" s="89" t="s">
        <v>783</v>
      </c>
      <c r="G499" s="87" t="s">
        <v>616</v>
      </c>
      <c r="H499" s="95">
        <v>49.5</v>
      </c>
      <c r="I499" s="95">
        <v>11</v>
      </c>
      <c r="J499" s="95">
        <v>0</v>
      </c>
      <c r="K499" s="95">
        <v>0</v>
      </c>
      <c r="L499" s="88">
        <v>17.875</v>
      </c>
      <c r="M499" s="88">
        <v>527</v>
      </c>
      <c r="N499" s="91"/>
    </row>
    <row r="500" spans="1:232" s="92" customFormat="1" ht="18" customHeight="1" x14ac:dyDescent="0.2">
      <c r="A500" s="91"/>
      <c r="B500" s="85" t="s">
        <v>1015</v>
      </c>
      <c r="C500" s="86"/>
      <c r="D500" s="86" t="s">
        <v>882</v>
      </c>
      <c r="E500" s="89" t="s">
        <v>1016</v>
      </c>
      <c r="F500" s="89" t="s">
        <v>809</v>
      </c>
      <c r="G500" s="87" t="s">
        <v>616</v>
      </c>
      <c r="H500" s="95">
        <v>0</v>
      </c>
      <c r="I500" s="95">
        <v>50</v>
      </c>
      <c r="J500" s="95">
        <v>0</v>
      </c>
      <c r="K500" s="95">
        <v>0</v>
      </c>
      <c r="L500" s="88">
        <v>11.5</v>
      </c>
      <c r="M500" s="88">
        <v>339</v>
      </c>
      <c r="N500" s="91"/>
    </row>
    <row r="501" spans="1:232" s="92" customFormat="1" ht="18" customHeight="1" x14ac:dyDescent="0.2">
      <c r="A501" s="91"/>
      <c r="B501" s="85" t="s">
        <v>1017</v>
      </c>
      <c r="C501" s="86"/>
      <c r="D501" s="86" t="s">
        <v>882</v>
      </c>
      <c r="E501" s="89" t="s">
        <v>1018</v>
      </c>
      <c r="F501" s="89" t="s">
        <v>1030</v>
      </c>
      <c r="G501" s="87" t="s">
        <v>616</v>
      </c>
      <c r="H501" s="95">
        <v>88</v>
      </c>
      <c r="I501" s="95">
        <v>70</v>
      </c>
      <c r="J501" s="95">
        <v>0</v>
      </c>
      <c r="K501" s="95">
        <v>0</v>
      </c>
      <c r="L501" s="88">
        <v>47.718000000000004</v>
      </c>
      <c r="M501" s="88">
        <v>1406</v>
      </c>
      <c r="N501" s="91"/>
    </row>
    <row r="502" spans="1:232" s="92" customFormat="1" ht="18" customHeight="1" x14ac:dyDescent="0.2">
      <c r="A502" s="91"/>
      <c r="B502" s="85" t="s">
        <v>1019</v>
      </c>
      <c r="C502" s="86"/>
      <c r="D502" s="86" t="s">
        <v>882</v>
      </c>
      <c r="E502" s="89" t="s">
        <v>1020</v>
      </c>
      <c r="F502" s="89" t="s">
        <v>820</v>
      </c>
      <c r="G502" s="87" t="s">
        <v>616</v>
      </c>
      <c r="H502" s="95">
        <v>80</v>
      </c>
      <c r="I502" s="95">
        <v>70</v>
      </c>
      <c r="J502" s="95">
        <v>0</v>
      </c>
      <c r="K502" s="95">
        <v>0</v>
      </c>
      <c r="L502" s="88">
        <v>44.990000000000009</v>
      </c>
      <c r="M502" s="88">
        <v>1325</v>
      </c>
      <c r="N502" s="91"/>
    </row>
    <row r="503" spans="1:232" ht="18" customHeight="1" x14ac:dyDescent="0.2">
      <c r="E503" s="56"/>
      <c r="F503" s="56"/>
      <c r="H503" s="96"/>
      <c r="I503" s="96"/>
      <c r="J503" s="96"/>
      <c r="K503" s="96"/>
      <c r="L503" s="96"/>
      <c r="M503" s="96"/>
      <c r="HS503" s="57"/>
      <c r="HT503" s="57"/>
      <c r="HU503" s="57"/>
      <c r="HV503" s="57"/>
      <c r="HW503" s="57"/>
      <c r="HX503" s="57"/>
    </row>
    <row r="504" spans="1:232" ht="18" customHeight="1" x14ac:dyDescent="0.2">
      <c r="E504" s="56"/>
      <c r="F504" s="56"/>
      <c r="H504" s="96"/>
      <c r="I504" s="96"/>
      <c r="J504" s="96"/>
      <c r="K504" s="96"/>
      <c r="L504" s="96"/>
      <c r="M504" s="96"/>
      <c r="HS504" s="57"/>
      <c r="HT504" s="57"/>
      <c r="HU504" s="57"/>
      <c r="HV504" s="57"/>
      <c r="HW504" s="57"/>
      <c r="HX504" s="57"/>
    </row>
    <row r="505" spans="1:232" ht="18" customHeight="1" x14ac:dyDescent="0.2">
      <c r="E505" s="56"/>
      <c r="F505" s="56"/>
      <c r="H505" s="96"/>
      <c r="I505" s="96"/>
      <c r="J505" s="96"/>
      <c r="K505" s="96"/>
      <c r="L505" s="96"/>
      <c r="M505" s="96"/>
      <c r="HS505" s="57"/>
      <c r="HT505" s="57"/>
      <c r="HU505" s="57"/>
      <c r="HV505" s="57"/>
      <c r="HW505" s="57"/>
      <c r="HX505" s="57"/>
    </row>
    <row r="506" spans="1:232" ht="18" customHeight="1" x14ac:dyDescent="0.2">
      <c r="E506" s="56"/>
      <c r="F506" s="56"/>
      <c r="H506" s="96"/>
      <c r="I506" s="96"/>
      <c r="J506" s="96"/>
      <c r="K506" s="96"/>
      <c r="L506" s="96"/>
      <c r="M506" s="96"/>
      <c r="HS506" s="57"/>
      <c r="HT506" s="57"/>
      <c r="HU506" s="57"/>
      <c r="HV506" s="57"/>
      <c r="HW506" s="57"/>
      <c r="HX506" s="57"/>
    </row>
    <row r="507" spans="1:232" ht="18" customHeight="1" x14ac:dyDescent="0.2">
      <c r="E507" s="56"/>
      <c r="F507" s="56"/>
      <c r="H507" s="96"/>
      <c r="I507" s="96"/>
      <c r="J507" s="96"/>
      <c r="K507" s="96"/>
      <c r="L507" s="96"/>
      <c r="M507" s="96"/>
      <c r="HS507" s="57"/>
      <c r="HT507" s="57"/>
      <c r="HU507" s="57"/>
      <c r="HV507" s="57"/>
      <c r="HW507" s="57"/>
      <c r="HX507" s="57"/>
    </row>
    <row r="508" spans="1:232" ht="18" customHeight="1" x14ac:dyDescent="0.2">
      <c r="E508" s="56"/>
      <c r="F508" s="56"/>
      <c r="H508" s="96"/>
      <c r="I508" s="96"/>
      <c r="J508" s="96"/>
      <c r="K508" s="96"/>
      <c r="L508" s="96"/>
      <c r="M508" s="96"/>
      <c r="HS508" s="57"/>
      <c r="HT508" s="57"/>
      <c r="HU508" s="57"/>
      <c r="HV508" s="57"/>
      <c r="HW508" s="57"/>
      <c r="HX508" s="57"/>
    </row>
    <row r="509" spans="1:232" ht="18" customHeight="1" x14ac:dyDescent="0.2">
      <c r="E509" s="56"/>
      <c r="F509" s="56"/>
      <c r="H509" s="96"/>
      <c r="I509" s="96"/>
      <c r="J509" s="96"/>
      <c r="K509" s="96"/>
      <c r="L509" s="96"/>
      <c r="M509" s="96"/>
      <c r="HS509" s="57"/>
      <c r="HT509" s="57"/>
      <c r="HU509" s="57"/>
      <c r="HV509" s="57"/>
      <c r="HW509" s="57"/>
      <c r="HX509" s="57"/>
    </row>
    <row r="510" spans="1:232" ht="18" customHeight="1" x14ac:dyDescent="0.2">
      <c r="E510" s="56"/>
      <c r="F510" s="56"/>
      <c r="H510" s="96"/>
      <c r="I510" s="96"/>
      <c r="J510" s="96"/>
      <c r="K510" s="96"/>
      <c r="L510" s="96"/>
      <c r="M510" s="96"/>
      <c r="HS510" s="57"/>
      <c r="HT510" s="57"/>
      <c r="HU510" s="57"/>
      <c r="HV510" s="57"/>
      <c r="HW510" s="57"/>
      <c r="HX510" s="57"/>
    </row>
    <row r="511" spans="1:232" ht="18" customHeight="1" x14ac:dyDescent="0.2">
      <c r="E511" s="56"/>
      <c r="F511" s="56"/>
      <c r="H511" s="96"/>
      <c r="I511" s="96"/>
      <c r="J511" s="96"/>
      <c r="K511" s="96"/>
      <c r="L511" s="96"/>
      <c r="M511" s="96"/>
      <c r="HS511" s="57"/>
      <c r="HT511" s="57"/>
      <c r="HU511" s="57"/>
      <c r="HV511" s="57"/>
      <c r="HW511" s="57"/>
      <c r="HX511" s="57"/>
    </row>
    <row r="512" spans="1:232" ht="18" customHeight="1" x14ac:dyDescent="0.2">
      <c r="E512" s="56"/>
      <c r="F512" s="56"/>
      <c r="H512" s="96"/>
      <c r="I512" s="96"/>
      <c r="J512" s="96"/>
      <c r="K512" s="96"/>
      <c r="L512" s="96"/>
      <c r="M512" s="96"/>
      <c r="HS512" s="57"/>
      <c r="HT512" s="57"/>
      <c r="HU512" s="57"/>
      <c r="HV512" s="57"/>
      <c r="HW512" s="57"/>
      <c r="HX512" s="57"/>
    </row>
    <row r="513" spans="5:232" ht="18" customHeight="1" x14ac:dyDescent="0.2">
      <c r="E513" s="56"/>
      <c r="F513" s="56"/>
      <c r="H513" s="96"/>
      <c r="I513" s="96"/>
      <c r="J513" s="96"/>
      <c r="K513" s="96"/>
      <c r="L513" s="96"/>
      <c r="M513" s="96"/>
      <c r="HS513" s="57"/>
      <c r="HT513" s="57"/>
      <c r="HU513" s="57"/>
      <c r="HV513" s="57"/>
      <c r="HW513" s="57"/>
      <c r="HX513" s="57"/>
    </row>
    <row r="514" spans="5:232" ht="18" customHeight="1" x14ac:dyDescent="0.2">
      <c r="E514" s="56"/>
      <c r="F514" s="56"/>
      <c r="H514" s="96"/>
      <c r="I514" s="96"/>
      <c r="J514" s="96"/>
      <c r="K514" s="96"/>
      <c r="L514" s="96"/>
      <c r="M514" s="96"/>
      <c r="HS514" s="57"/>
      <c r="HT514" s="57"/>
      <c r="HU514" s="57"/>
      <c r="HV514" s="57"/>
      <c r="HW514" s="57"/>
      <c r="HX514" s="57"/>
    </row>
    <row r="515" spans="5:232" ht="18" customHeight="1" x14ac:dyDescent="0.2">
      <c r="E515" s="56"/>
      <c r="F515" s="56"/>
      <c r="H515" s="96"/>
      <c r="I515" s="96"/>
      <c r="J515" s="96"/>
      <c r="K515" s="96"/>
      <c r="L515" s="96"/>
      <c r="M515" s="96"/>
      <c r="HS515" s="57"/>
      <c r="HT515" s="57"/>
      <c r="HU515" s="57"/>
      <c r="HV515" s="57"/>
      <c r="HW515" s="57"/>
      <c r="HX515" s="57"/>
    </row>
    <row r="516" spans="5:232" ht="18" customHeight="1" x14ac:dyDescent="0.2">
      <c r="E516" s="56"/>
      <c r="F516" s="56"/>
      <c r="H516" s="96"/>
      <c r="I516" s="96"/>
      <c r="J516" s="96"/>
      <c r="K516" s="96"/>
      <c r="L516" s="96"/>
      <c r="M516" s="96"/>
      <c r="HS516" s="57"/>
      <c r="HT516" s="57"/>
      <c r="HU516" s="57"/>
      <c r="HV516" s="57"/>
      <c r="HW516" s="57"/>
      <c r="HX516" s="57"/>
    </row>
    <row r="517" spans="5:232" ht="18" customHeight="1" x14ac:dyDescent="0.2">
      <c r="E517" s="56"/>
      <c r="F517" s="56"/>
      <c r="H517" s="96"/>
      <c r="I517" s="96"/>
      <c r="J517" s="96"/>
      <c r="K517" s="96"/>
      <c r="L517" s="96"/>
      <c r="M517" s="96"/>
      <c r="HS517" s="57"/>
      <c r="HT517" s="57"/>
      <c r="HU517" s="57"/>
      <c r="HV517" s="57"/>
      <c r="HW517" s="57"/>
      <c r="HX517" s="57"/>
    </row>
    <row r="518" spans="5:232" ht="18" customHeight="1" x14ac:dyDescent="0.2">
      <c r="E518" s="56"/>
      <c r="F518" s="56"/>
      <c r="H518" s="96"/>
      <c r="I518" s="96"/>
      <c r="J518" s="96"/>
      <c r="K518" s="96"/>
      <c r="L518" s="96"/>
      <c r="M518" s="96"/>
      <c r="HS518" s="57"/>
      <c r="HT518" s="57"/>
      <c r="HU518" s="57"/>
      <c r="HV518" s="57"/>
      <c r="HW518" s="57"/>
      <c r="HX518" s="57"/>
    </row>
    <row r="519" spans="5:232" ht="18" customHeight="1" x14ac:dyDescent="0.2">
      <c r="E519" s="56"/>
      <c r="F519" s="56"/>
      <c r="H519" s="96"/>
      <c r="I519" s="96"/>
      <c r="J519" s="96"/>
      <c r="K519" s="96"/>
      <c r="L519" s="96"/>
      <c r="M519" s="96"/>
      <c r="HS519" s="57"/>
      <c r="HT519" s="57"/>
      <c r="HU519" s="57"/>
      <c r="HV519" s="57"/>
      <c r="HW519" s="57"/>
      <c r="HX519" s="57"/>
    </row>
    <row r="520" spans="5:232" ht="18" customHeight="1" x14ac:dyDescent="0.2">
      <c r="E520" s="56"/>
      <c r="F520" s="56"/>
      <c r="H520" s="96"/>
      <c r="I520" s="96"/>
      <c r="J520" s="96"/>
      <c r="K520" s="96"/>
      <c r="L520" s="96"/>
      <c r="M520" s="96"/>
      <c r="HS520" s="57"/>
      <c r="HT520" s="57"/>
      <c r="HU520" s="57"/>
      <c r="HV520" s="57"/>
      <c r="HW520" s="57"/>
      <c r="HX520" s="57"/>
    </row>
    <row r="521" spans="5:232" ht="18" customHeight="1" x14ac:dyDescent="0.2">
      <c r="E521" s="56"/>
      <c r="F521" s="56"/>
      <c r="H521" s="96"/>
      <c r="I521" s="96"/>
      <c r="J521" s="96"/>
      <c r="K521" s="96"/>
      <c r="L521" s="96"/>
      <c r="M521" s="96"/>
      <c r="HS521" s="57"/>
      <c r="HT521" s="57"/>
      <c r="HU521" s="57"/>
      <c r="HV521" s="57"/>
      <c r="HW521" s="57"/>
      <c r="HX521" s="57"/>
    </row>
    <row r="522" spans="5:232" ht="18" customHeight="1" x14ac:dyDescent="0.2">
      <c r="E522" s="56"/>
      <c r="F522" s="56"/>
      <c r="H522" s="96"/>
      <c r="I522" s="96"/>
      <c r="J522" s="96"/>
      <c r="K522" s="96"/>
      <c r="L522" s="96"/>
      <c r="M522" s="96"/>
      <c r="HS522" s="57"/>
      <c r="HT522" s="57"/>
      <c r="HU522" s="57"/>
      <c r="HV522" s="57"/>
      <c r="HW522" s="57"/>
      <c r="HX522" s="57"/>
    </row>
    <row r="523" spans="5:232" ht="18" customHeight="1" x14ac:dyDescent="0.2">
      <c r="E523" s="56"/>
      <c r="F523" s="56"/>
      <c r="H523" s="96"/>
      <c r="I523" s="96"/>
      <c r="J523" s="96"/>
      <c r="K523" s="96"/>
      <c r="L523" s="96"/>
      <c r="M523" s="96"/>
      <c r="HS523" s="57"/>
      <c r="HT523" s="57"/>
      <c r="HU523" s="57"/>
      <c r="HV523" s="57"/>
      <c r="HW523" s="57"/>
      <c r="HX523" s="57"/>
    </row>
    <row r="524" spans="5:232" ht="18" customHeight="1" x14ac:dyDescent="0.2">
      <c r="E524" s="56"/>
      <c r="F524" s="56"/>
      <c r="H524" s="96"/>
      <c r="I524" s="96"/>
      <c r="J524" s="96"/>
      <c r="K524" s="96"/>
      <c r="L524" s="96"/>
      <c r="M524" s="96"/>
      <c r="HS524" s="57"/>
      <c r="HT524" s="57"/>
      <c r="HU524" s="57"/>
      <c r="HV524" s="57"/>
      <c r="HW524" s="57"/>
      <c r="HX524" s="57"/>
    </row>
    <row r="525" spans="5:232" ht="18" customHeight="1" x14ac:dyDescent="0.2">
      <c r="E525" s="56"/>
      <c r="F525" s="56"/>
      <c r="H525" s="96"/>
      <c r="I525" s="96"/>
      <c r="J525" s="96"/>
      <c r="K525" s="96"/>
      <c r="L525" s="96"/>
      <c r="M525" s="96"/>
      <c r="HS525" s="57"/>
      <c r="HT525" s="57"/>
      <c r="HU525" s="57"/>
      <c r="HV525" s="57"/>
      <c r="HW525" s="57"/>
      <c r="HX525" s="57"/>
    </row>
    <row r="526" spans="5:232" ht="18" customHeight="1" x14ac:dyDescent="0.2">
      <c r="E526" s="56"/>
      <c r="F526" s="56"/>
      <c r="H526" s="96"/>
      <c r="I526" s="96"/>
      <c r="J526" s="96"/>
      <c r="K526" s="96"/>
      <c r="L526" s="96"/>
      <c r="M526" s="96"/>
      <c r="HS526" s="57"/>
      <c r="HT526" s="57"/>
      <c r="HU526" s="57"/>
      <c r="HV526" s="57"/>
      <c r="HW526" s="57"/>
      <c r="HX526" s="57"/>
    </row>
    <row r="527" spans="5:232" ht="18" customHeight="1" x14ac:dyDescent="0.2">
      <c r="E527" s="56"/>
      <c r="F527" s="56"/>
      <c r="H527" s="96"/>
      <c r="I527" s="96"/>
      <c r="J527" s="96"/>
      <c r="K527" s="96"/>
      <c r="L527" s="96"/>
      <c r="M527" s="96"/>
      <c r="HS527" s="57"/>
      <c r="HT527" s="57"/>
      <c r="HU527" s="57"/>
      <c r="HV527" s="57"/>
      <c r="HW527" s="57"/>
      <c r="HX527" s="57"/>
    </row>
    <row r="528" spans="5:232" ht="18" customHeight="1" x14ac:dyDescent="0.2">
      <c r="E528" s="56"/>
      <c r="F528" s="56"/>
      <c r="H528" s="96"/>
      <c r="I528" s="96"/>
      <c r="J528" s="96"/>
      <c r="K528" s="96"/>
      <c r="L528" s="96"/>
      <c r="M528" s="96"/>
      <c r="HS528" s="57"/>
      <c r="HT528" s="57"/>
      <c r="HU528" s="57"/>
      <c r="HV528" s="57"/>
      <c r="HW528" s="57"/>
      <c r="HX528" s="57"/>
    </row>
    <row r="529" spans="5:232" ht="18" customHeight="1" x14ac:dyDescent="0.2">
      <c r="E529" s="56"/>
      <c r="F529" s="56"/>
      <c r="H529" s="96"/>
      <c r="I529" s="96"/>
      <c r="J529" s="96"/>
      <c r="K529" s="96"/>
      <c r="L529" s="96"/>
      <c r="M529" s="96"/>
      <c r="HS529" s="57"/>
      <c r="HT529" s="57"/>
      <c r="HU529" s="57"/>
      <c r="HV529" s="57"/>
      <c r="HW529" s="57"/>
      <c r="HX529" s="57"/>
    </row>
    <row r="530" spans="5:232" ht="18" customHeight="1" x14ac:dyDescent="0.2">
      <c r="E530" s="56"/>
      <c r="F530" s="56"/>
      <c r="H530" s="96"/>
      <c r="I530" s="96"/>
      <c r="J530" s="96"/>
      <c r="K530" s="96"/>
      <c r="L530" s="96"/>
      <c r="M530" s="96"/>
      <c r="HS530" s="57"/>
      <c r="HT530" s="57"/>
      <c r="HU530" s="57"/>
      <c r="HV530" s="57"/>
      <c r="HW530" s="57"/>
      <c r="HX530" s="57"/>
    </row>
    <row r="531" spans="5:232" ht="18" customHeight="1" x14ac:dyDescent="0.2">
      <c r="E531" s="56"/>
      <c r="F531" s="56"/>
      <c r="H531" s="96"/>
      <c r="I531" s="96"/>
      <c r="J531" s="96"/>
      <c r="K531" s="96"/>
      <c r="L531" s="96"/>
      <c r="M531" s="96"/>
      <c r="HS531" s="57"/>
      <c r="HT531" s="57"/>
      <c r="HU531" s="57"/>
      <c r="HV531" s="57"/>
      <c r="HW531" s="57"/>
      <c r="HX531" s="57"/>
    </row>
    <row r="532" spans="5:232" ht="18" customHeight="1" x14ac:dyDescent="0.2">
      <c r="E532" s="56"/>
      <c r="F532" s="56"/>
      <c r="H532" s="96"/>
      <c r="I532" s="96"/>
      <c r="J532" s="96"/>
      <c r="K532" s="96"/>
      <c r="L532" s="96"/>
      <c r="M532" s="96"/>
      <c r="HS532" s="57"/>
      <c r="HT532" s="57"/>
      <c r="HU532" s="57"/>
      <c r="HV532" s="57"/>
      <c r="HW532" s="57"/>
      <c r="HX532" s="57"/>
    </row>
    <row r="533" spans="5:232" ht="18" customHeight="1" x14ac:dyDescent="0.2">
      <c r="E533" s="56"/>
      <c r="F533" s="56"/>
      <c r="H533" s="96"/>
      <c r="I533" s="96"/>
      <c r="J533" s="96"/>
      <c r="K533" s="96"/>
      <c r="L533" s="96"/>
      <c r="M533" s="96"/>
      <c r="HS533" s="57"/>
      <c r="HT533" s="57"/>
      <c r="HU533" s="57"/>
      <c r="HV533" s="57"/>
      <c r="HW533" s="57"/>
      <c r="HX533" s="57"/>
    </row>
    <row r="534" spans="5:232" ht="18" customHeight="1" x14ac:dyDescent="0.2">
      <c r="E534" s="56"/>
      <c r="F534" s="56"/>
      <c r="H534" s="96"/>
      <c r="I534" s="96"/>
      <c r="J534" s="96"/>
      <c r="K534" s="96"/>
      <c r="L534" s="96"/>
      <c r="M534" s="96"/>
      <c r="HS534" s="57"/>
      <c r="HT534" s="57"/>
      <c r="HU534" s="57"/>
      <c r="HV534" s="57"/>
      <c r="HW534" s="57"/>
      <c r="HX534" s="57"/>
    </row>
    <row r="535" spans="5:232" ht="18" customHeight="1" x14ac:dyDescent="0.2">
      <c r="E535" s="56"/>
      <c r="F535" s="56"/>
      <c r="H535" s="96"/>
      <c r="I535" s="96"/>
      <c r="J535" s="96"/>
      <c r="K535" s="96"/>
      <c r="L535" s="96"/>
      <c r="M535" s="96"/>
      <c r="HS535" s="57"/>
      <c r="HT535" s="57"/>
      <c r="HU535" s="57"/>
      <c r="HV535" s="57"/>
      <c r="HW535" s="57"/>
      <c r="HX535" s="57"/>
    </row>
    <row r="536" spans="5:232" ht="18" customHeight="1" x14ac:dyDescent="0.2">
      <c r="E536" s="56"/>
      <c r="F536" s="56"/>
      <c r="H536" s="96"/>
      <c r="I536" s="96"/>
      <c r="J536" s="96"/>
      <c r="K536" s="96"/>
      <c r="L536" s="96"/>
      <c r="M536" s="96"/>
      <c r="HS536" s="57"/>
      <c r="HT536" s="57"/>
      <c r="HU536" s="57"/>
      <c r="HV536" s="57"/>
      <c r="HW536" s="57"/>
      <c r="HX536" s="57"/>
    </row>
    <row r="537" spans="5:232" ht="18" customHeight="1" x14ac:dyDescent="0.2">
      <c r="E537" s="56"/>
      <c r="F537" s="56"/>
      <c r="H537" s="96"/>
      <c r="I537" s="96"/>
      <c r="J537" s="96"/>
      <c r="K537" s="96"/>
      <c r="L537" s="96"/>
      <c r="M537" s="96"/>
      <c r="HS537" s="57"/>
      <c r="HT537" s="57"/>
      <c r="HU537" s="57"/>
      <c r="HV537" s="57"/>
      <c r="HW537" s="57"/>
      <c r="HX537" s="57"/>
    </row>
    <row r="538" spans="5:232" ht="18" customHeight="1" x14ac:dyDescent="0.2">
      <c r="E538" s="56"/>
      <c r="F538" s="56"/>
      <c r="H538" s="96"/>
      <c r="I538" s="96"/>
      <c r="J538" s="96"/>
      <c r="K538" s="96"/>
      <c r="L538" s="96"/>
      <c r="M538" s="96"/>
      <c r="HS538" s="57"/>
      <c r="HT538" s="57"/>
      <c r="HU538" s="57"/>
      <c r="HV538" s="57"/>
      <c r="HW538" s="57"/>
      <c r="HX538" s="57"/>
    </row>
    <row r="539" spans="5:232" ht="18" customHeight="1" x14ac:dyDescent="0.2">
      <c r="E539" s="56"/>
      <c r="F539" s="56"/>
      <c r="H539" s="96"/>
      <c r="I539" s="96"/>
      <c r="J539" s="96"/>
      <c r="K539" s="96"/>
      <c r="L539" s="96"/>
      <c r="M539" s="96"/>
      <c r="HS539" s="57"/>
      <c r="HT539" s="57"/>
      <c r="HU539" s="57"/>
      <c r="HV539" s="57"/>
      <c r="HW539" s="57"/>
      <c r="HX539" s="57"/>
    </row>
    <row r="540" spans="5:232" ht="18" customHeight="1" x14ac:dyDescent="0.2">
      <c r="E540" s="56"/>
      <c r="F540" s="56"/>
      <c r="H540" s="96"/>
      <c r="I540" s="96"/>
      <c r="J540" s="96"/>
      <c r="K540" s="96"/>
      <c r="L540" s="96"/>
      <c r="M540" s="96"/>
      <c r="HS540" s="57"/>
      <c r="HT540" s="57"/>
      <c r="HU540" s="57"/>
      <c r="HV540" s="57"/>
      <c r="HW540" s="57"/>
      <c r="HX540" s="57"/>
    </row>
    <row r="541" spans="5:232" ht="18" customHeight="1" x14ac:dyDescent="0.2">
      <c r="E541" s="56"/>
      <c r="F541" s="56"/>
      <c r="H541" s="96"/>
      <c r="I541" s="96"/>
      <c r="J541" s="96"/>
      <c r="K541" s="96"/>
      <c r="L541" s="96"/>
      <c r="M541" s="96"/>
      <c r="HS541" s="57"/>
      <c r="HT541" s="57"/>
      <c r="HU541" s="57"/>
      <c r="HV541" s="57"/>
      <c r="HW541" s="57"/>
      <c r="HX541" s="57"/>
    </row>
    <row r="542" spans="5:232" ht="18" customHeight="1" x14ac:dyDescent="0.2">
      <c r="E542" s="56"/>
      <c r="F542" s="56"/>
      <c r="H542" s="96"/>
      <c r="I542" s="96"/>
      <c r="J542" s="96"/>
      <c r="K542" s="96"/>
      <c r="L542" s="96"/>
      <c r="M542" s="96"/>
      <c r="HS542" s="57"/>
      <c r="HT542" s="57"/>
      <c r="HU542" s="57"/>
      <c r="HV542" s="57"/>
      <c r="HW542" s="57"/>
      <c r="HX542" s="57"/>
    </row>
    <row r="543" spans="5:232" ht="18" customHeight="1" x14ac:dyDescent="0.2">
      <c r="E543" s="56"/>
      <c r="F543" s="56"/>
      <c r="H543" s="96"/>
      <c r="I543" s="96"/>
      <c r="J543" s="96"/>
      <c r="K543" s="96"/>
      <c r="L543" s="96"/>
      <c r="M543" s="96"/>
      <c r="HS543" s="57"/>
      <c r="HT543" s="57"/>
      <c r="HU543" s="57"/>
      <c r="HV543" s="57"/>
      <c r="HW543" s="57"/>
      <c r="HX543" s="57"/>
    </row>
    <row r="544" spans="5:232" ht="18" customHeight="1" x14ac:dyDescent="0.2">
      <c r="E544" s="56"/>
      <c r="F544" s="56"/>
      <c r="H544" s="96"/>
      <c r="I544" s="96"/>
      <c r="J544" s="96"/>
      <c r="K544" s="96"/>
      <c r="L544" s="96"/>
      <c r="M544" s="96"/>
      <c r="HS544" s="57"/>
      <c r="HT544" s="57"/>
      <c r="HU544" s="57"/>
      <c r="HV544" s="57"/>
      <c r="HW544" s="57"/>
      <c r="HX544" s="57"/>
    </row>
    <row r="545" spans="5:232" ht="18" customHeight="1" x14ac:dyDescent="0.2">
      <c r="E545" s="56"/>
      <c r="F545" s="56"/>
      <c r="H545" s="96"/>
      <c r="I545" s="96"/>
      <c r="J545" s="96"/>
      <c r="K545" s="96"/>
      <c r="L545" s="96"/>
      <c r="M545" s="96"/>
      <c r="HS545" s="57"/>
      <c r="HT545" s="57"/>
      <c r="HU545" s="57"/>
      <c r="HV545" s="57"/>
      <c r="HW545" s="57"/>
      <c r="HX545" s="57"/>
    </row>
    <row r="546" spans="5:232" ht="18" customHeight="1" x14ac:dyDescent="0.2">
      <c r="E546" s="56"/>
      <c r="F546" s="56"/>
      <c r="H546" s="96"/>
      <c r="I546" s="96"/>
      <c r="J546" s="96"/>
      <c r="K546" s="96"/>
      <c r="L546" s="96"/>
      <c r="M546" s="96"/>
      <c r="HS546" s="57"/>
      <c r="HT546" s="57"/>
      <c r="HU546" s="57"/>
      <c r="HV546" s="57"/>
      <c r="HW546" s="57"/>
      <c r="HX546" s="57"/>
    </row>
    <row r="547" spans="5:232" ht="18" customHeight="1" x14ac:dyDescent="0.2">
      <c r="E547" s="56"/>
      <c r="F547" s="56"/>
      <c r="H547" s="96"/>
      <c r="I547" s="96"/>
      <c r="J547" s="96"/>
      <c r="K547" s="96"/>
      <c r="L547" s="96"/>
      <c r="M547" s="96"/>
      <c r="HS547" s="57"/>
      <c r="HT547" s="57"/>
      <c r="HU547" s="57"/>
      <c r="HV547" s="57"/>
      <c r="HW547" s="57"/>
      <c r="HX547" s="57"/>
    </row>
    <row r="548" spans="5:232" ht="18" customHeight="1" x14ac:dyDescent="0.2">
      <c r="E548" s="56"/>
      <c r="F548" s="56"/>
      <c r="H548" s="96"/>
      <c r="I548" s="96"/>
      <c r="J548" s="96"/>
      <c r="K548" s="96"/>
      <c r="L548" s="96"/>
      <c r="M548" s="96"/>
      <c r="HS548" s="57"/>
      <c r="HT548" s="57"/>
      <c r="HU548" s="57"/>
      <c r="HV548" s="57"/>
      <c r="HW548" s="57"/>
      <c r="HX548" s="57"/>
    </row>
    <row r="549" spans="5:232" ht="18" customHeight="1" x14ac:dyDescent="0.2">
      <c r="E549" s="56"/>
      <c r="F549" s="56"/>
      <c r="H549" s="96"/>
      <c r="I549" s="96"/>
      <c r="J549" s="96"/>
      <c r="K549" s="96"/>
      <c r="L549" s="96"/>
      <c r="M549" s="96"/>
      <c r="HS549" s="57"/>
      <c r="HT549" s="57"/>
      <c r="HU549" s="57"/>
      <c r="HV549" s="57"/>
      <c r="HW549" s="57"/>
      <c r="HX549" s="57"/>
    </row>
    <row r="550" spans="5:232" ht="18" customHeight="1" x14ac:dyDescent="0.2">
      <c r="E550" s="56"/>
      <c r="F550" s="56"/>
      <c r="H550" s="96"/>
      <c r="I550" s="96"/>
      <c r="J550" s="96"/>
      <c r="K550" s="96"/>
      <c r="L550" s="96"/>
      <c r="M550" s="96"/>
      <c r="HS550" s="57"/>
      <c r="HT550" s="57"/>
      <c r="HU550" s="57"/>
      <c r="HV550" s="57"/>
      <c r="HW550" s="57"/>
      <c r="HX550" s="57"/>
    </row>
    <row r="551" spans="5:232" ht="18" customHeight="1" x14ac:dyDescent="0.2">
      <c r="E551" s="56"/>
      <c r="F551" s="56"/>
      <c r="H551" s="96"/>
      <c r="I551" s="96"/>
      <c r="J551" s="96"/>
      <c r="K551" s="96"/>
      <c r="L551" s="96"/>
      <c r="M551" s="96"/>
      <c r="HS551" s="57"/>
      <c r="HT551" s="57"/>
      <c r="HU551" s="57"/>
      <c r="HV551" s="57"/>
      <c r="HW551" s="57"/>
      <c r="HX551" s="57"/>
    </row>
    <row r="552" spans="5:232" ht="18" customHeight="1" x14ac:dyDescent="0.2">
      <c r="E552" s="56"/>
      <c r="F552" s="56"/>
      <c r="H552" s="96"/>
      <c r="I552" s="96"/>
      <c r="J552" s="96"/>
      <c r="K552" s="96"/>
      <c r="L552" s="96"/>
      <c r="M552" s="96"/>
      <c r="HS552" s="57"/>
      <c r="HT552" s="57"/>
      <c r="HU552" s="57"/>
      <c r="HV552" s="57"/>
      <c r="HW552" s="57"/>
      <c r="HX552" s="57"/>
    </row>
    <row r="553" spans="5:232" ht="18" customHeight="1" x14ac:dyDescent="0.2">
      <c r="E553" s="56"/>
      <c r="F553" s="56"/>
      <c r="H553" s="96"/>
      <c r="I553" s="96"/>
      <c r="J553" s="96"/>
      <c r="K553" s="96"/>
      <c r="L553" s="96"/>
      <c r="M553" s="96"/>
      <c r="HS553" s="57"/>
      <c r="HT553" s="57"/>
      <c r="HU553" s="57"/>
      <c r="HV553" s="57"/>
      <c r="HW553" s="57"/>
      <c r="HX553" s="57"/>
    </row>
    <row r="554" spans="5:232" ht="18" customHeight="1" x14ac:dyDescent="0.2">
      <c r="E554" s="56"/>
      <c r="F554" s="56"/>
      <c r="H554" s="96"/>
      <c r="I554" s="96"/>
      <c r="J554" s="96"/>
      <c r="K554" s="96"/>
      <c r="L554" s="96"/>
      <c r="M554" s="96"/>
      <c r="HS554" s="57"/>
      <c r="HT554" s="57"/>
      <c r="HU554" s="57"/>
      <c r="HV554" s="57"/>
      <c r="HW554" s="57"/>
      <c r="HX554" s="57"/>
    </row>
    <row r="555" spans="5:232" ht="18" customHeight="1" x14ac:dyDescent="0.2">
      <c r="E555" s="56"/>
      <c r="F555" s="56"/>
      <c r="H555" s="96"/>
      <c r="I555" s="96"/>
      <c r="J555" s="96"/>
      <c r="K555" s="96"/>
      <c r="L555" s="96"/>
      <c r="M555" s="96"/>
      <c r="HS555" s="57"/>
      <c r="HT555" s="57"/>
      <c r="HU555" s="57"/>
      <c r="HV555" s="57"/>
      <c r="HW555" s="57"/>
      <c r="HX555" s="57"/>
    </row>
    <row r="556" spans="5:232" ht="18" customHeight="1" x14ac:dyDescent="0.2">
      <c r="E556" s="56"/>
      <c r="F556" s="56"/>
      <c r="H556" s="96"/>
      <c r="I556" s="96"/>
      <c r="J556" s="96"/>
      <c r="K556" s="96"/>
      <c r="L556" s="96"/>
      <c r="M556" s="96"/>
      <c r="HS556" s="57"/>
      <c r="HT556" s="57"/>
      <c r="HU556" s="57"/>
      <c r="HV556" s="57"/>
      <c r="HW556" s="57"/>
      <c r="HX556" s="57"/>
    </row>
    <row r="557" spans="5:232" ht="18" customHeight="1" x14ac:dyDescent="0.2">
      <c r="E557" s="56"/>
      <c r="F557" s="56"/>
      <c r="H557" s="96"/>
      <c r="I557" s="96"/>
      <c r="J557" s="96"/>
      <c r="K557" s="96"/>
      <c r="L557" s="96"/>
      <c r="M557" s="96"/>
      <c r="HS557" s="57"/>
      <c r="HT557" s="57"/>
      <c r="HU557" s="57"/>
      <c r="HV557" s="57"/>
      <c r="HW557" s="57"/>
      <c r="HX557" s="57"/>
    </row>
    <row r="558" spans="5:232" ht="18" customHeight="1" x14ac:dyDescent="0.2">
      <c r="E558" s="56"/>
      <c r="F558" s="56"/>
      <c r="H558" s="96"/>
      <c r="I558" s="96"/>
      <c r="J558" s="96"/>
      <c r="K558" s="96"/>
      <c r="L558" s="96"/>
      <c r="M558" s="96"/>
      <c r="HS558" s="57"/>
      <c r="HT558" s="57"/>
      <c r="HU558" s="57"/>
      <c r="HV558" s="57"/>
      <c r="HW558" s="57"/>
      <c r="HX558" s="57"/>
    </row>
    <row r="559" spans="5:232" ht="18" customHeight="1" x14ac:dyDescent="0.2">
      <c r="E559" s="56"/>
      <c r="F559" s="56"/>
      <c r="H559" s="96"/>
      <c r="I559" s="96"/>
      <c r="J559" s="96"/>
      <c r="K559" s="96"/>
      <c r="L559" s="96"/>
      <c r="M559" s="96"/>
      <c r="HS559" s="57"/>
      <c r="HT559" s="57"/>
      <c r="HU559" s="57"/>
      <c r="HV559" s="57"/>
      <c r="HW559" s="57"/>
      <c r="HX559" s="57"/>
    </row>
    <row r="560" spans="5:232" ht="18" customHeight="1" x14ac:dyDescent="0.2">
      <c r="E560" s="56"/>
      <c r="F560" s="56"/>
      <c r="H560" s="96"/>
      <c r="I560" s="96"/>
      <c r="J560" s="96"/>
      <c r="K560" s="96"/>
      <c r="L560" s="96"/>
      <c r="M560" s="96"/>
      <c r="HS560" s="57"/>
      <c r="HT560" s="57"/>
      <c r="HU560" s="57"/>
      <c r="HV560" s="57"/>
      <c r="HW560" s="57"/>
      <c r="HX560" s="57"/>
    </row>
    <row r="561" spans="5:232" ht="18" customHeight="1" x14ac:dyDescent="0.2">
      <c r="E561" s="56"/>
      <c r="F561" s="56"/>
      <c r="H561" s="96"/>
      <c r="I561" s="96"/>
      <c r="J561" s="96"/>
      <c r="K561" s="96"/>
      <c r="L561" s="96"/>
      <c r="M561" s="96"/>
      <c r="HS561" s="57"/>
      <c r="HT561" s="57"/>
      <c r="HU561" s="57"/>
      <c r="HV561" s="57"/>
      <c r="HW561" s="57"/>
      <c r="HX561" s="57"/>
    </row>
    <row r="562" spans="5:232" ht="18" customHeight="1" x14ac:dyDescent="0.2">
      <c r="E562" s="56"/>
      <c r="F562" s="56"/>
      <c r="H562" s="96"/>
      <c r="I562" s="96"/>
      <c r="J562" s="96"/>
      <c r="K562" s="96"/>
      <c r="L562" s="96"/>
      <c r="M562" s="96"/>
      <c r="HS562" s="57"/>
      <c r="HT562" s="57"/>
      <c r="HU562" s="57"/>
      <c r="HV562" s="57"/>
      <c r="HW562" s="57"/>
      <c r="HX562" s="57"/>
    </row>
    <row r="563" spans="5:232" ht="18" customHeight="1" x14ac:dyDescent="0.2">
      <c r="E563" s="56"/>
      <c r="F563" s="56"/>
      <c r="H563" s="96"/>
      <c r="I563" s="96"/>
      <c r="J563" s="96"/>
      <c r="K563" s="96"/>
      <c r="L563" s="96"/>
      <c r="M563" s="96"/>
      <c r="HS563" s="57"/>
      <c r="HT563" s="57"/>
      <c r="HU563" s="57"/>
      <c r="HV563" s="57"/>
      <c r="HW563" s="57"/>
      <c r="HX563" s="57"/>
    </row>
    <row r="564" spans="5:232" ht="18" customHeight="1" x14ac:dyDescent="0.2">
      <c r="E564" s="56"/>
      <c r="F564" s="56"/>
      <c r="H564" s="96"/>
      <c r="I564" s="96"/>
      <c r="J564" s="96"/>
      <c r="K564" s="96"/>
      <c r="L564" s="96"/>
      <c r="M564" s="96"/>
      <c r="HS564" s="57"/>
      <c r="HT564" s="57"/>
      <c r="HU564" s="57"/>
      <c r="HV564" s="57"/>
      <c r="HW564" s="57"/>
      <c r="HX564" s="57"/>
    </row>
    <row r="565" spans="5:232" ht="18" customHeight="1" x14ac:dyDescent="0.2">
      <c r="E565" s="56"/>
      <c r="F565" s="56"/>
      <c r="H565" s="96"/>
      <c r="I565" s="96"/>
      <c r="J565" s="96"/>
      <c r="K565" s="96"/>
      <c r="L565" s="96"/>
      <c r="M565" s="96"/>
      <c r="HS565" s="57"/>
      <c r="HT565" s="57"/>
      <c r="HU565" s="57"/>
      <c r="HV565" s="57"/>
      <c r="HW565" s="57"/>
      <c r="HX565" s="57"/>
    </row>
    <row r="566" spans="5:232" ht="18" customHeight="1" x14ac:dyDescent="0.2">
      <c r="E566" s="56"/>
      <c r="F566" s="56"/>
      <c r="H566" s="96"/>
      <c r="I566" s="96"/>
      <c r="J566" s="96"/>
      <c r="K566" s="96"/>
      <c r="L566" s="96"/>
      <c r="M566" s="96"/>
      <c r="HS566" s="57"/>
      <c r="HT566" s="57"/>
      <c r="HU566" s="57"/>
      <c r="HV566" s="57"/>
      <c r="HW566" s="57"/>
      <c r="HX566" s="57"/>
    </row>
    <row r="567" spans="5:232" ht="18" customHeight="1" x14ac:dyDescent="0.2">
      <c r="E567" s="56"/>
      <c r="F567" s="56"/>
      <c r="H567" s="96"/>
      <c r="I567" s="96"/>
      <c r="J567" s="96"/>
      <c r="K567" s="96"/>
      <c r="L567" s="96"/>
      <c r="M567" s="96"/>
      <c r="HS567" s="57"/>
      <c r="HT567" s="57"/>
      <c r="HU567" s="57"/>
      <c r="HV567" s="57"/>
      <c r="HW567" s="57"/>
      <c r="HX567" s="57"/>
    </row>
    <row r="568" spans="5:232" ht="18" customHeight="1" x14ac:dyDescent="0.2">
      <c r="E568" s="56"/>
      <c r="F568" s="56"/>
      <c r="H568" s="96"/>
      <c r="I568" s="96"/>
      <c r="J568" s="96"/>
      <c r="K568" s="96"/>
      <c r="L568" s="96"/>
      <c r="M568" s="96"/>
      <c r="HS568" s="57"/>
      <c r="HT568" s="57"/>
      <c r="HU568" s="57"/>
      <c r="HV568" s="57"/>
      <c r="HW568" s="57"/>
      <c r="HX568" s="57"/>
    </row>
    <row r="569" spans="5:232" ht="18" customHeight="1" x14ac:dyDescent="0.2">
      <c r="E569" s="56"/>
      <c r="F569" s="56"/>
      <c r="H569" s="96"/>
      <c r="I569" s="96"/>
      <c r="J569" s="96"/>
      <c r="K569" s="96"/>
      <c r="L569" s="96"/>
      <c r="M569" s="96"/>
      <c r="HS569" s="57"/>
      <c r="HT569" s="57"/>
      <c r="HU569" s="57"/>
      <c r="HV569" s="57"/>
      <c r="HW569" s="57"/>
      <c r="HX569" s="57"/>
    </row>
    <row r="570" spans="5:232" ht="18" customHeight="1" x14ac:dyDescent="0.2">
      <c r="E570" s="56"/>
      <c r="F570" s="56"/>
      <c r="H570" s="96"/>
      <c r="I570" s="96"/>
      <c r="J570" s="96"/>
      <c r="K570" s="96"/>
      <c r="L570" s="96"/>
      <c r="M570" s="96"/>
      <c r="HS570" s="57"/>
      <c r="HT570" s="57"/>
      <c r="HU570" s="57"/>
      <c r="HV570" s="57"/>
      <c r="HW570" s="57"/>
      <c r="HX570" s="57"/>
    </row>
    <row r="571" spans="5:232" ht="18" customHeight="1" x14ac:dyDescent="0.2">
      <c r="E571" s="56"/>
      <c r="F571" s="56"/>
      <c r="H571" s="96"/>
      <c r="I571" s="96"/>
      <c r="J571" s="96"/>
      <c r="K571" s="96"/>
      <c r="L571" s="96"/>
      <c r="M571" s="96"/>
      <c r="HS571" s="57"/>
      <c r="HT571" s="57"/>
      <c r="HU571" s="57"/>
      <c r="HV571" s="57"/>
      <c r="HW571" s="57"/>
      <c r="HX571" s="57"/>
    </row>
    <row r="572" spans="5:232" ht="18" customHeight="1" x14ac:dyDescent="0.2">
      <c r="E572" s="56"/>
      <c r="F572" s="56"/>
      <c r="H572" s="96"/>
      <c r="I572" s="96"/>
      <c r="J572" s="96"/>
      <c r="K572" s="96"/>
      <c r="L572" s="96"/>
      <c r="M572" s="96"/>
      <c r="HS572" s="57"/>
      <c r="HT572" s="57"/>
      <c r="HU572" s="57"/>
      <c r="HV572" s="57"/>
      <c r="HW572" s="57"/>
      <c r="HX572" s="57"/>
    </row>
    <row r="573" spans="5:232" ht="18" customHeight="1" x14ac:dyDescent="0.2">
      <c r="E573" s="56"/>
      <c r="F573" s="56"/>
      <c r="H573" s="96"/>
      <c r="I573" s="96"/>
      <c r="J573" s="96"/>
      <c r="K573" s="96"/>
      <c r="L573" s="96"/>
      <c r="M573" s="96"/>
      <c r="HS573" s="57"/>
      <c r="HT573" s="57"/>
      <c r="HU573" s="57"/>
      <c r="HV573" s="57"/>
      <c r="HW573" s="57"/>
      <c r="HX573" s="57"/>
    </row>
    <row r="574" spans="5:232" ht="18" customHeight="1" x14ac:dyDescent="0.2">
      <c r="E574" s="56"/>
      <c r="F574" s="56"/>
      <c r="H574" s="96"/>
      <c r="I574" s="96"/>
      <c r="J574" s="96"/>
      <c r="K574" s="96"/>
      <c r="L574" s="96"/>
      <c r="M574" s="96"/>
      <c r="HS574" s="57"/>
      <c r="HT574" s="57"/>
      <c r="HU574" s="57"/>
      <c r="HV574" s="57"/>
      <c r="HW574" s="57"/>
      <c r="HX574" s="57"/>
    </row>
    <row r="575" spans="5:232" ht="18" customHeight="1" x14ac:dyDescent="0.2">
      <c r="E575" s="56"/>
      <c r="F575" s="56"/>
      <c r="H575" s="96"/>
      <c r="I575" s="96"/>
      <c r="J575" s="96"/>
      <c r="K575" s="96"/>
      <c r="L575" s="96"/>
      <c r="M575" s="96"/>
      <c r="HS575" s="57"/>
      <c r="HT575" s="57"/>
      <c r="HU575" s="57"/>
      <c r="HV575" s="57"/>
      <c r="HW575" s="57"/>
      <c r="HX575" s="57"/>
    </row>
    <row r="576" spans="5:232" ht="18" customHeight="1" x14ac:dyDescent="0.2">
      <c r="E576" s="56"/>
      <c r="F576" s="56"/>
      <c r="H576" s="96"/>
      <c r="I576" s="96"/>
      <c r="J576" s="96"/>
      <c r="K576" s="96"/>
      <c r="L576" s="96"/>
      <c r="M576" s="96"/>
      <c r="HS576" s="57"/>
      <c r="HT576" s="57"/>
      <c r="HU576" s="57"/>
      <c r="HV576" s="57"/>
      <c r="HW576" s="57"/>
      <c r="HX576" s="57"/>
    </row>
    <row r="577" spans="5:232" ht="18" customHeight="1" x14ac:dyDescent="0.2">
      <c r="E577" s="56"/>
      <c r="F577" s="56"/>
      <c r="H577" s="96"/>
      <c r="I577" s="96"/>
      <c r="J577" s="96"/>
      <c r="K577" s="96"/>
      <c r="L577" s="96"/>
      <c r="M577" s="96"/>
      <c r="HS577" s="57"/>
      <c r="HT577" s="57"/>
      <c r="HU577" s="57"/>
      <c r="HV577" s="57"/>
      <c r="HW577" s="57"/>
      <c r="HX577" s="57"/>
    </row>
    <row r="578" spans="5:232" ht="18" customHeight="1" x14ac:dyDescent="0.2">
      <c r="E578" s="56"/>
      <c r="F578" s="56"/>
      <c r="H578" s="96"/>
      <c r="I578" s="96"/>
      <c r="J578" s="96"/>
      <c r="K578" s="96"/>
      <c r="L578" s="96"/>
      <c r="M578" s="96"/>
      <c r="HS578" s="57"/>
      <c r="HT578" s="57"/>
      <c r="HU578" s="57"/>
      <c r="HV578" s="57"/>
      <c r="HW578" s="57"/>
      <c r="HX578" s="57"/>
    </row>
    <row r="579" spans="5:232" ht="18" customHeight="1" x14ac:dyDescent="0.2">
      <c r="E579" s="56"/>
      <c r="F579" s="56"/>
      <c r="H579" s="96"/>
      <c r="I579" s="96"/>
      <c r="J579" s="96"/>
      <c r="K579" s="96"/>
      <c r="L579" s="96"/>
      <c r="M579" s="96"/>
      <c r="HS579" s="57"/>
      <c r="HT579" s="57"/>
      <c r="HU579" s="57"/>
      <c r="HV579" s="57"/>
      <c r="HW579" s="57"/>
      <c r="HX579" s="57"/>
    </row>
    <row r="580" spans="5:232" ht="18" customHeight="1" x14ac:dyDescent="0.2">
      <c r="E580" s="56"/>
      <c r="F580" s="56"/>
      <c r="H580" s="96"/>
      <c r="I580" s="96"/>
      <c r="J580" s="96"/>
      <c r="K580" s="96"/>
      <c r="L580" s="96"/>
      <c r="M580" s="96"/>
      <c r="HS580" s="57"/>
      <c r="HT580" s="57"/>
      <c r="HU580" s="57"/>
      <c r="HV580" s="57"/>
      <c r="HW580" s="57"/>
      <c r="HX580" s="57"/>
    </row>
    <row r="581" spans="5:232" ht="18" customHeight="1" x14ac:dyDescent="0.2">
      <c r="E581" s="56"/>
      <c r="F581" s="56"/>
      <c r="H581" s="96"/>
      <c r="I581" s="96"/>
      <c r="J581" s="96"/>
      <c r="K581" s="96"/>
      <c r="L581" s="96"/>
      <c r="M581" s="96"/>
      <c r="HS581" s="57"/>
      <c r="HT581" s="57"/>
      <c r="HU581" s="57"/>
      <c r="HV581" s="57"/>
      <c r="HW581" s="57"/>
      <c r="HX581" s="57"/>
    </row>
    <row r="582" spans="5:232" ht="18" customHeight="1" x14ac:dyDescent="0.2">
      <c r="E582" s="56"/>
      <c r="F582" s="56"/>
      <c r="H582" s="96"/>
      <c r="I582" s="96"/>
      <c r="J582" s="96"/>
      <c r="K582" s="96"/>
      <c r="L582" s="96"/>
      <c r="M582" s="96"/>
      <c r="HS582" s="57"/>
      <c r="HT582" s="57"/>
      <c r="HU582" s="57"/>
      <c r="HV582" s="57"/>
      <c r="HW582" s="57"/>
      <c r="HX582" s="57"/>
    </row>
    <row r="583" spans="5:232" ht="18" customHeight="1" x14ac:dyDescent="0.2">
      <c r="E583" s="56"/>
      <c r="F583" s="56"/>
      <c r="H583" s="96"/>
      <c r="I583" s="96"/>
      <c r="J583" s="96"/>
      <c r="K583" s="96"/>
      <c r="L583" s="96"/>
      <c r="M583" s="96"/>
      <c r="HS583" s="57"/>
      <c r="HT583" s="57"/>
      <c r="HU583" s="57"/>
      <c r="HV583" s="57"/>
      <c r="HW583" s="57"/>
      <c r="HX583" s="57"/>
    </row>
    <row r="584" spans="5:232" ht="18" customHeight="1" x14ac:dyDescent="0.2">
      <c r="E584" s="56"/>
      <c r="F584" s="56"/>
      <c r="H584" s="96"/>
      <c r="I584" s="96"/>
      <c r="J584" s="96"/>
      <c r="K584" s="96"/>
      <c r="L584" s="96"/>
      <c r="M584" s="96"/>
      <c r="HS584" s="57"/>
      <c r="HT584" s="57"/>
      <c r="HU584" s="57"/>
      <c r="HV584" s="57"/>
      <c r="HW584" s="57"/>
      <c r="HX584" s="57"/>
    </row>
    <row r="585" spans="5:232" ht="18" customHeight="1" x14ac:dyDescent="0.2">
      <c r="E585" s="56"/>
      <c r="F585" s="56"/>
      <c r="H585" s="96"/>
      <c r="I585" s="96"/>
      <c r="J585" s="96"/>
      <c r="K585" s="96"/>
      <c r="L585" s="96"/>
      <c r="M585" s="96"/>
      <c r="HS585" s="57"/>
      <c r="HT585" s="57"/>
      <c r="HU585" s="57"/>
      <c r="HV585" s="57"/>
      <c r="HW585" s="57"/>
      <c r="HX585" s="57"/>
    </row>
    <row r="586" spans="5:232" ht="18" customHeight="1" x14ac:dyDescent="0.2">
      <c r="E586" s="56"/>
      <c r="F586" s="56"/>
      <c r="H586" s="96"/>
      <c r="I586" s="96"/>
      <c r="J586" s="96"/>
      <c r="K586" s="96"/>
      <c r="L586" s="96"/>
      <c r="M586" s="96"/>
      <c r="HS586" s="57"/>
      <c r="HT586" s="57"/>
      <c r="HU586" s="57"/>
      <c r="HV586" s="57"/>
      <c r="HW586" s="57"/>
      <c r="HX586" s="57"/>
    </row>
    <row r="587" spans="5:232" ht="18" customHeight="1" x14ac:dyDescent="0.2">
      <c r="E587" s="56"/>
      <c r="F587" s="56"/>
      <c r="H587" s="96"/>
      <c r="I587" s="96"/>
      <c r="J587" s="96"/>
      <c r="K587" s="96"/>
      <c r="L587" s="96"/>
      <c r="M587" s="96"/>
      <c r="HS587" s="57"/>
      <c r="HT587" s="57"/>
      <c r="HU587" s="57"/>
      <c r="HV587" s="57"/>
      <c r="HW587" s="57"/>
      <c r="HX587" s="57"/>
    </row>
    <row r="588" spans="5:232" ht="18" customHeight="1" x14ac:dyDescent="0.2">
      <c r="E588" s="56"/>
      <c r="F588" s="56"/>
      <c r="H588" s="96"/>
      <c r="I588" s="96"/>
      <c r="J588" s="96"/>
      <c r="K588" s="96"/>
      <c r="L588" s="96"/>
      <c r="M588" s="96"/>
      <c r="HS588" s="57"/>
      <c r="HT588" s="57"/>
      <c r="HU588" s="57"/>
      <c r="HV588" s="57"/>
      <c r="HW588" s="57"/>
      <c r="HX588" s="57"/>
    </row>
    <row r="589" spans="5:232" ht="18" customHeight="1" x14ac:dyDescent="0.2">
      <c r="E589" s="56"/>
      <c r="F589" s="56"/>
      <c r="H589" s="96"/>
      <c r="I589" s="96"/>
      <c r="J589" s="96"/>
      <c r="K589" s="96"/>
      <c r="L589" s="96"/>
      <c r="M589" s="96"/>
      <c r="HS589" s="57"/>
      <c r="HT589" s="57"/>
      <c r="HU589" s="57"/>
      <c r="HV589" s="57"/>
      <c r="HW589" s="57"/>
      <c r="HX589" s="57"/>
    </row>
    <row r="590" spans="5:232" ht="18" customHeight="1" x14ac:dyDescent="0.2">
      <c r="E590" s="56"/>
      <c r="F590" s="56"/>
      <c r="H590" s="96"/>
      <c r="I590" s="96"/>
      <c r="J590" s="96"/>
      <c r="K590" s="96"/>
      <c r="L590" s="96"/>
      <c r="M590" s="96"/>
      <c r="HS590" s="57"/>
      <c r="HT590" s="57"/>
      <c r="HU590" s="57"/>
      <c r="HV590" s="57"/>
      <c r="HW590" s="57"/>
      <c r="HX590" s="57"/>
    </row>
    <row r="591" spans="5:232" ht="18" customHeight="1" x14ac:dyDescent="0.2">
      <c r="E591" s="56"/>
      <c r="F591" s="56"/>
      <c r="H591" s="96"/>
      <c r="I591" s="96"/>
      <c r="J591" s="96"/>
      <c r="K591" s="96"/>
      <c r="L591" s="96"/>
      <c r="M591" s="96"/>
      <c r="HS591" s="57"/>
      <c r="HT591" s="57"/>
      <c r="HU591" s="57"/>
      <c r="HV591" s="57"/>
      <c r="HW591" s="57"/>
      <c r="HX591" s="57"/>
    </row>
    <row r="592" spans="5:232" ht="18" customHeight="1" x14ac:dyDescent="0.2">
      <c r="E592" s="56"/>
      <c r="F592" s="56"/>
      <c r="H592" s="96"/>
      <c r="I592" s="96"/>
      <c r="J592" s="96"/>
      <c r="K592" s="96"/>
      <c r="L592" s="96"/>
      <c r="M592" s="96"/>
      <c r="HS592" s="57"/>
      <c r="HT592" s="57"/>
      <c r="HU592" s="57"/>
      <c r="HV592" s="57"/>
      <c r="HW592" s="57"/>
      <c r="HX592" s="57"/>
    </row>
    <row r="593" spans="5:232" ht="18" customHeight="1" x14ac:dyDescent="0.2">
      <c r="E593" s="56"/>
      <c r="F593" s="56"/>
      <c r="H593" s="96"/>
      <c r="I593" s="96"/>
      <c r="J593" s="96"/>
      <c r="K593" s="96"/>
      <c r="L593" s="96"/>
      <c r="M593" s="96"/>
      <c r="HS593" s="57"/>
      <c r="HT593" s="57"/>
      <c r="HU593" s="57"/>
      <c r="HV593" s="57"/>
      <c r="HW593" s="57"/>
      <c r="HX593" s="57"/>
    </row>
    <row r="594" spans="5:232" ht="18" customHeight="1" x14ac:dyDescent="0.2">
      <c r="E594" s="56"/>
      <c r="F594" s="56"/>
      <c r="H594" s="96"/>
      <c r="I594" s="96"/>
      <c r="J594" s="96"/>
      <c r="K594" s="96"/>
      <c r="L594" s="96"/>
      <c r="M594" s="96"/>
      <c r="HS594" s="57"/>
      <c r="HT594" s="57"/>
      <c r="HU594" s="57"/>
      <c r="HV594" s="57"/>
      <c r="HW594" s="57"/>
      <c r="HX594" s="57"/>
    </row>
    <row r="595" spans="5:232" ht="18" customHeight="1" x14ac:dyDescent="0.2">
      <c r="E595" s="56"/>
      <c r="F595" s="56"/>
      <c r="H595" s="96"/>
      <c r="I595" s="96"/>
      <c r="J595" s="96"/>
      <c r="K595" s="96"/>
      <c r="L595" s="96"/>
      <c r="M595" s="96"/>
      <c r="HS595" s="57"/>
      <c r="HT595" s="57"/>
      <c r="HU595" s="57"/>
      <c r="HV595" s="57"/>
      <c r="HW595" s="57"/>
      <c r="HX595" s="57"/>
    </row>
    <row r="596" spans="5:232" ht="18" customHeight="1" x14ac:dyDescent="0.2">
      <c r="E596" s="56"/>
      <c r="F596" s="56"/>
      <c r="H596" s="96"/>
      <c r="I596" s="96"/>
      <c r="J596" s="96"/>
      <c r="K596" s="96"/>
      <c r="L596" s="96"/>
      <c r="M596" s="96"/>
      <c r="HS596" s="57"/>
      <c r="HT596" s="57"/>
      <c r="HU596" s="57"/>
      <c r="HV596" s="57"/>
      <c r="HW596" s="57"/>
      <c r="HX596" s="57"/>
    </row>
    <row r="597" spans="5:232" ht="18" customHeight="1" x14ac:dyDescent="0.2">
      <c r="E597" s="56"/>
      <c r="F597" s="56"/>
      <c r="H597" s="96"/>
      <c r="I597" s="96"/>
      <c r="J597" s="96"/>
      <c r="K597" s="96"/>
      <c r="L597" s="96"/>
      <c r="M597" s="96"/>
      <c r="HS597" s="57"/>
      <c r="HT597" s="57"/>
      <c r="HU597" s="57"/>
      <c r="HV597" s="57"/>
      <c r="HW597" s="57"/>
      <c r="HX597" s="57"/>
    </row>
    <row r="598" spans="5:232" ht="18" customHeight="1" x14ac:dyDescent="0.2">
      <c r="E598" s="56"/>
      <c r="F598" s="56"/>
      <c r="H598" s="96"/>
      <c r="I598" s="96"/>
      <c r="J598" s="96"/>
      <c r="K598" s="96"/>
      <c r="L598" s="96"/>
      <c r="M598" s="96"/>
      <c r="HS598" s="57"/>
      <c r="HT598" s="57"/>
      <c r="HU598" s="57"/>
      <c r="HV598" s="57"/>
      <c r="HW598" s="57"/>
      <c r="HX598" s="57"/>
    </row>
    <row r="599" spans="5:232" ht="18" customHeight="1" x14ac:dyDescent="0.2">
      <c r="E599" s="56"/>
      <c r="F599" s="56"/>
      <c r="H599" s="96"/>
      <c r="I599" s="96"/>
      <c r="J599" s="96"/>
      <c r="K599" s="96"/>
      <c r="L599" s="96"/>
      <c r="M599" s="96"/>
      <c r="HS599" s="57"/>
      <c r="HT599" s="57"/>
      <c r="HU599" s="57"/>
      <c r="HV599" s="57"/>
      <c r="HW599" s="57"/>
      <c r="HX599" s="57"/>
    </row>
    <row r="600" spans="5:232" ht="18" customHeight="1" x14ac:dyDescent="0.2">
      <c r="E600" s="56"/>
      <c r="F600" s="56"/>
      <c r="H600" s="96"/>
      <c r="I600" s="96"/>
      <c r="J600" s="96"/>
      <c r="K600" s="96"/>
      <c r="L600" s="96"/>
      <c r="M600" s="96"/>
      <c r="HS600" s="57"/>
      <c r="HT600" s="57"/>
      <c r="HU600" s="57"/>
      <c r="HV600" s="57"/>
      <c r="HW600" s="57"/>
      <c r="HX600" s="57"/>
    </row>
    <row r="601" spans="5:232" ht="18" customHeight="1" x14ac:dyDescent="0.2">
      <c r="E601" s="56"/>
      <c r="F601" s="56"/>
      <c r="H601" s="96"/>
      <c r="I601" s="96"/>
      <c r="J601" s="96"/>
      <c r="K601" s="96"/>
      <c r="L601" s="96"/>
      <c r="M601" s="96"/>
      <c r="HS601" s="57"/>
      <c r="HT601" s="57"/>
      <c r="HU601" s="57"/>
      <c r="HV601" s="57"/>
      <c r="HW601" s="57"/>
      <c r="HX601" s="57"/>
    </row>
    <row r="602" spans="5:232" ht="18" customHeight="1" x14ac:dyDescent="0.2">
      <c r="E602" s="56"/>
      <c r="F602" s="56"/>
      <c r="H602" s="96"/>
      <c r="I602" s="96"/>
      <c r="J602" s="96"/>
      <c r="K602" s="96"/>
      <c r="L602" s="96"/>
      <c r="M602" s="96"/>
      <c r="HS602" s="57"/>
      <c r="HT602" s="57"/>
      <c r="HU602" s="57"/>
      <c r="HV602" s="57"/>
      <c r="HW602" s="57"/>
      <c r="HX602" s="57"/>
    </row>
    <row r="603" spans="5:232" ht="18" customHeight="1" x14ac:dyDescent="0.2">
      <c r="E603" s="56"/>
      <c r="F603" s="56"/>
      <c r="H603" s="96"/>
      <c r="I603" s="96"/>
      <c r="J603" s="96"/>
      <c r="K603" s="96"/>
      <c r="L603" s="96"/>
      <c r="M603" s="96"/>
      <c r="HS603" s="57"/>
      <c r="HT603" s="57"/>
      <c r="HU603" s="57"/>
      <c r="HV603" s="57"/>
      <c r="HW603" s="57"/>
      <c r="HX603" s="57"/>
    </row>
    <row r="604" spans="5:232" ht="18" customHeight="1" x14ac:dyDescent="0.2">
      <c r="E604" s="56"/>
      <c r="F604" s="56"/>
      <c r="H604" s="96"/>
      <c r="I604" s="96"/>
      <c r="J604" s="96"/>
      <c r="K604" s="96"/>
      <c r="L604" s="96"/>
      <c r="M604" s="96"/>
      <c r="HS604" s="57"/>
      <c r="HT604" s="57"/>
      <c r="HU604" s="57"/>
      <c r="HV604" s="57"/>
      <c r="HW604" s="57"/>
      <c r="HX604" s="57"/>
    </row>
    <row r="605" spans="5:232" ht="18" customHeight="1" x14ac:dyDescent="0.2">
      <c r="E605" s="56"/>
      <c r="F605" s="56"/>
      <c r="H605" s="96"/>
      <c r="I605" s="96"/>
      <c r="J605" s="96"/>
      <c r="K605" s="96"/>
      <c r="L605" s="96"/>
      <c r="M605" s="96"/>
      <c r="HS605" s="57"/>
      <c r="HT605" s="57"/>
      <c r="HU605" s="57"/>
      <c r="HV605" s="57"/>
      <c r="HW605" s="57"/>
      <c r="HX605" s="57"/>
    </row>
    <row r="606" spans="5:232" ht="18" customHeight="1" x14ac:dyDescent="0.2">
      <c r="E606" s="56"/>
      <c r="F606" s="56"/>
      <c r="H606" s="96"/>
      <c r="I606" s="96"/>
      <c r="J606" s="96"/>
      <c r="K606" s="96"/>
      <c r="L606" s="96"/>
      <c r="M606" s="96"/>
      <c r="HS606" s="57"/>
      <c r="HT606" s="57"/>
      <c r="HU606" s="57"/>
      <c r="HV606" s="57"/>
      <c r="HW606" s="57"/>
      <c r="HX606" s="57"/>
    </row>
    <row r="607" spans="5:232" ht="18" customHeight="1" x14ac:dyDescent="0.2">
      <c r="E607" s="56"/>
      <c r="F607" s="56"/>
      <c r="H607" s="96"/>
      <c r="I607" s="96"/>
      <c r="J607" s="96"/>
      <c r="K607" s="96"/>
      <c r="L607" s="96"/>
      <c r="M607" s="96"/>
      <c r="HS607" s="57"/>
      <c r="HT607" s="57"/>
      <c r="HU607" s="57"/>
      <c r="HV607" s="57"/>
      <c r="HW607" s="57"/>
      <c r="HX607" s="57"/>
    </row>
    <row r="608" spans="5:232" ht="18" customHeight="1" x14ac:dyDescent="0.2">
      <c r="E608" s="56"/>
      <c r="F608" s="56"/>
      <c r="H608" s="96"/>
      <c r="I608" s="96"/>
      <c r="J608" s="96"/>
      <c r="K608" s="96"/>
      <c r="L608" s="96"/>
      <c r="M608" s="96"/>
      <c r="HS608" s="57"/>
      <c r="HT608" s="57"/>
      <c r="HU608" s="57"/>
      <c r="HV608" s="57"/>
      <c r="HW608" s="57"/>
      <c r="HX608" s="57"/>
    </row>
    <row r="609" spans="5:232" ht="18" customHeight="1" x14ac:dyDescent="0.2">
      <c r="E609" s="56"/>
      <c r="F609" s="56"/>
      <c r="H609" s="96"/>
      <c r="I609" s="96"/>
      <c r="J609" s="96"/>
      <c r="K609" s="96"/>
      <c r="L609" s="96"/>
      <c r="M609" s="96"/>
      <c r="HS609" s="57"/>
      <c r="HT609" s="57"/>
      <c r="HU609" s="57"/>
      <c r="HV609" s="57"/>
      <c r="HW609" s="57"/>
      <c r="HX609" s="57"/>
    </row>
    <row r="610" spans="5:232" ht="18" customHeight="1" x14ac:dyDescent="0.2">
      <c r="E610" s="56"/>
      <c r="F610" s="56"/>
      <c r="H610" s="96"/>
      <c r="I610" s="96"/>
      <c r="J610" s="96"/>
      <c r="K610" s="96"/>
      <c r="L610" s="96"/>
      <c r="M610" s="96"/>
      <c r="HS610" s="57"/>
      <c r="HT610" s="57"/>
      <c r="HU610" s="57"/>
      <c r="HV610" s="57"/>
      <c r="HW610" s="57"/>
      <c r="HX610" s="57"/>
    </row>
    <row r="611" spans="5:232" ht="18" customHeight="1" x14ac:dyDescent="0.2">
      <c r="E611" s="56"/>
      <c r="F611" s="56"/>
      <c r="H611" s="96"/>
      <c r="I611" s="96"/>
      <c r="J611" s="96"/>
      <c r="K611" s="96"/>
      <c r="L611" s="96"/>
      <c r="M611" s="96"/>
      <c r="HS611" s="57"/>
      <c r="HT611" s="57"/>
      <c r="HU611" s="57"/>
      <c r="HV611" s="57"/>
      <c r="HW611" s="57"/>
      <c r="HX611" s="57"/>
    </row>
    <row r="612" spans="5:232" ht="18" customHeight="1" x14ac:dyDescent="0.2">
      <c r="E612" s="56"/>
      <c r="F612" s="56"/>
      <c r="H612" s="96"/>
      <c r="I612" s="96"/>
      <c r="J612" s="96"/>
      <c r="K612" s="96"/>
      <c r="L612" s="96"/>
      <c r="M612" s="96"/>
      <c r="HS612" s="57"/>
      <c r="HT612" s="57"/>
      <c r="HU612" s="57"/>
      <c r="HV612" s="57"/>
      <c r="HW612" s="57"/>
      <c r="HX612" s="57"/>
    </row>
    <row r="613" spans="5:232" ht="18" customHeight="1" x14ac:dyDescent="0.2">
      <c r="E613" s="56"/>
      <c r="F613" s="56"/>
      <c r="H613" s="96"/>
      <c r="I613" s="96"/>
      <c r="J613" s="96"/>
      <c r="K613" s="96"/>
      <c r="L613" s="96"/>
      <c r="M613" s="96"/>
      <c r="HS613" s="57"/>
      <c r="HT613" s="57"/>
      <c r="HU613" s="57"/>
      <c r="HV613" s="57"/>
      <c r="HW613" s="57"/>
      <c r="HX613" s="57"/>
    </row>
    <row r="614" spans="5:232" ht="18" customHeight="1" x14ac:dyDescent="0.2">
      <c r="E614" s="56"/>
      <c r="F614" s="56"/>
      <c r="H614" s="96"/>
      <c r="I614" s="96"/>
      <c r="J614" s="96"/>
      <c r="K614" s="96"/>
      <c r="L614" s="96"/>
      <c r="M614" s="96"/>
      <c r="HS614" s="57"/>
      <c r="HT614" s="57"/>
      <c r="HU614" s="57"/>
      <c r="HV614" s="57"/>
      <c r="HW614" s="57"/>
      <c r="HX614" s="57"/>
    </row>
    <row r="615" spans="5:232" ht="18" customHeight="1" x14ac:dyDescent="0.2">
      <c r="E615" s="56"/>
      <c r="F615" s="56"/>
      <c r="H615" s="96"/>
      <c r="I615" s="96"/>
      <c r="J615" s="96"/>
      <c r="K615" s="96"/>
      <c r="L615" s="96"/>
      <c r="M615" s="96"/>
      <c r="HS615" s="57"/>
      <c r="HT615" s="57"/>
      <c r="HU615" s="57"/>
      <c r="HV615" s="57"/>
      <c r="HW615" s="57"/>
      <c r="HX615" s="57"/>
    </row>
    <row r="616" spans="5:232" ht="18" customHeight="1" x14ac:dyDescent="0.2">
      <c r="E616" s="56"/>
      <c r="F616" s="56"/>
      <c r="H616" s="96"/>
      <c r="I616" s="96"/>
      <c r="J616" s="96"/>
      <c r="K616" s="96"/>
      <c r="L616" s="96"/>
      <c r="M616" s="96"/>
      <c r="HS616" s="57"/>
      <c r="HT616" s="57"/>
      <c r="HU616" s="57"/>
      <c r="HV616" s="57"/>
      <c r="HW616" s="57"/>
      <c r="HX616" s="57"/>
    </row>
    <row r="617" spans="5:232" ht="18" customHeight="1" x14ac:dyDescent="0.2">
      <c r="E617" s="56"/>
      <c r="F617" s="56"/>
      <c r="H617" s="96"/>
      <c r="I617" s="96"/>
      <c r="J617" s="96"/>
      <c r="K617" s="96"/>
      <c r="L617" s="96"/>
      <c r="M617" s="96"/>
      <c r="HS617" s="57"/>
      <c r="HT617" s="57"/>
      <c r="HU617" s="57"/>
      <c r="HV617" s="57"/>
      <c r="HW617" s="57"/>
      <c r="HX617" s="57"/>
    </row>
    <row r="618" spans="5:232" ht="18" customHeight="1" x14ac:dyDescent="0.2">
      <c r="E618" s="56"/>
      <c r="F618" s="56"/>
      <c r="H618" s="96"/>
      <c r="I618" s="96"/>
      <c r="J618" s="96"/>
      <c r="K618" s="96"/>
      <c r="L618" s="96"/>
      <c r="M618" s="96"/>
      <c r="HS618" s="57"/>
      <c r="HT618" s="57"/>
      <c r="HU618" s="57"/>
      <c r="HV618" s="57"/>
      <c r="HW618" s="57"/>
      <c r="HX618" s="57"/>
    </row>
    <row r="619" spans="5:232" ht="18" customHeight="1" x14ac:dyDescent="0.2">
      <c r="E619" s="56"/>
      <c r="F619" s="56"/>
      <c r="H619" s="96"/>
      <c r="I619" s="96"/>
      <c r="J619" s="96"/>
      <c r="K619" s="96"/>
      <c r="L619" s="96"/>
      <c r="M619" s="96"/>
      <c r="HS619" s="57"/>
      <c r="HT619" s="57"/>
      <c r="HU619" s="57"/>
      <c r="HV619" s="57"/>
      <c r="HW619" s="57"/>
      <c r="HX619" s="57"/>
    </row>
    <row r="620" spans="5:232" ht="18" customHeight="1" x14ac:dyDescent="0.2">
      <c r="E620" s="56"/>
      <c r="F620" s="56"/>
      <c r="H620" s="96"/>
      <c r="I620" s="96"/>
      <c r="J620" s="96"/>
      <c r="K620" s="96"/>
      <c r="L620" s="96"/>
      <c r="M620" s="96"/>
      <c r="HS620" s="57"/>
      <c r="HT620" s="57"/>
      <c r="HU620" s="57"/>
      <c r="HV620" s="57"/>
      <c r="HW620" s="57"/>
      <c r="HX620" s="57"/>
    </row>
    <row r="621" spans="5:232" ht="18" customHeight="1" x14ac:dyDescent="0.2">
      <c r="E621" s="56"/>
      <c r="F621" s="56"/>
      <c r="H621" s="96"/>
      <c r="I621" s="96"/>
      <c r="J621" s="96"/>
      <c r="K621" s="96"/>
      <c r="L621" s="96"/>
      <c r="M621" s="96"/>
      <c r="HS621" s="57"/>
      <c r="HT621" s="57"/>
      <c r="HU621" s="57"/>
      <c r="HV621" s="57"/>
      <c r="HW621" s="57"/>
      <c r="HX621" s="57"/>
    </row>
    <row r="622" spans="5:232" ht="18" customHeight="1" x14ac:dyDescent="0.2">
      <c r="E622" s="56"/>
      <c r="F622" s="56"/>
      <c r="H622" s="96"/>
      <c r="I622" s="96"/>
      <c r="J622" s="96"/>
      <c r="K622" s="96"/>
      <c r="L622" s="96"/>
      <c r="M622" s="96"/>
      <c r="HS622" s="57"/>
      <c r="HT622" s="57"/>
      <c r="HU622" s="57"/>
      <c r="HV622" s="57"/>
      <c r="HW622" s="57"/>
      <c r="HX622" s="57"/>
    </row>
    <row r="623" spans="5:232" ht="18" customHeight="1" x14ac:dyDescent="0.2">
      <c r="E623" s="56"/>
      <c r="F623" s="56"/>
      <c r="H623" s="96"/>
      <c r="I623" s="96"/>
      <c r="J623" s="96"/>
      <c r="K623" s="96"/>
      <c r="L623" s="96"/>
      <c r="M623" s="96"/>
      <c r="HS623" s="57"/>
      <c r="HT623" s="57"/>
      <c r="HU623" s="57"/>
      <c r="HV623" s="57"/>
      <c r="HW623" s="57"/>
      <c r="HX623" s="57"/>
    </row>
    <row r="624" spans="5:232" ht="18" customHeight="1" x14ac:dyDescent="0.2">
      <c r="E624" s="56"/>
      <c r="F624" s="56"/>
      <c r="H624" s="96"/>
      <c r="I624" s="96"/>
      <c r="J624" s="96"/>
      <c r="K624" s="96"/>
      <c r="L624" s="96"/>
      <c r="M624" s="96"/>
      <c r="HS624" s="57"/>
      <c r="HT624" s="57"/>
      <c r="HU624" s="57"/>
      <c r="HV624" s="57"/>
      <c r="HW624" s="57"/>
      <c r="HX624" s="57"/>
    </row>
    <row r="625" spans="5:232" ht="18" customHeight="1" x14ac:dyDescent="0.2">
      <c r="E625" s="56"/>
      <c r="F625" s="56"/>
      <c r="H625" s="96"/>
      <c r="I625" s="96"/>
      <c r="J625" s="96"/>
      <c r="K625" s="96"/>
      <c r="L625" s="96"/>
      <c r="M625" s="96"/>
      <c r="HS625" s="57"/>
      <c r="HT625" s="57"/>
      <c r="HU625" s="57"/>
      <c r="HV625" s="57"/>
      <c r="HW625" s="57"/>
      <c r="HX625" s="57"/>
    </row>
    <row r="626" spans="5:232" ht="18" customHeight="1" x14ac:dyDescent="0.2">
      <c r="E626" s="56"/>
      <c r="F626" s="56"/>
      <c r="H626" s="96"/>
      <c r="I626" s="96"/>
      <c r="J626" s="96"/>
      <c r="K626" s="96"/>
      <c r="L626" s="96"/>
      <c r="M626" s="96"/>
      <c r="HS626" s="57"/>
      <c r="HT626" s="57"/>
      <c r="HU626" s="57"/>
      <c r="HV626" s="57"/>
      <c r="HW626" s="57"/>
      <c r="HX626" s="57"/>
    </row>
    <row r="627" spans="5:232" ht="18" customHeight="1" x14ac:dyDescent="0.2">
      <c r="E627" s="56"/>
      <c r="F627" s="56"/>
      <c r="H627" s="96"/>
      <c r="I627" s="96"/>
      <c r="J627" s="96"/>
      <c r="K627" s="96"/>
      <c r="L627" s="96"/>
      <c r="M627" s="96"/>
      <c r="HS627" s="57"/>
      <c r="HT627" s="57"/>
      <c r="HU627" s="57"/>
      <c r="HV627" s="57"/>
      <c r="HW627" s="57"/>
      <c r="HX627" s="57"/>
    </row>
    <row r="628" spans="5:232" ht="18" customHeight="1" x14ac:dyDescent="0.2">
      <c r="E628" s="56"/>
      <c r="F628" s="56"/>
      <c r="H628" s="96"/>
      <c r="I628" s="96"/>
      <c r="J628" s="96"/>
      <c r="K628" s="96"/>
      <c r="L628" s="96"/>
      <c r="M628" s="96"/>
      <c r="HS628" s="57"/>
      <c r="HT628" s="57"/>
      <c r="HU628" s="57"/>
      <c r="HV628" s="57"/>
      <c r="HW628" s="57"/>
      <c r="HX628" s="57"/>
    </row>
    <row r="629" spans="5:232" ht="18" customHeight="1" x14ac:dyDescent="0.2">
      <c r="E629" s="56"/>
      <c r="F629" s="56"/>
      <c r="H629" s="96"/>
      <c r="I629" s="96"/>
      <c r="J629" s="96"/>
      <c r="K629" s="96"/>
      <c r="L629" s="96"/>
      <c r="M629" s="96"/>
      <c r="HS629" s="57"/>
      <c r="HT629" s="57"/>
      <c r="HU629" s="57"/>
      <c r="HV629" s="57"/>
      <c r="HW629" s="57"/>
      <c r="HX629" s="57"/>
    </row>
    <row r="630" spans="5:232" ht="18" customHeight="1" x14ac:dyDescent="0.2">
      <c r="E630" s="56"/>
      <c r="F630" s="56"/>
      <c r="H630" s="96"/>
      <c r="I630" s="96"/>
      <c r="J630" s="96"/>
      <c r="K630" s="96"/>
      <c r="L630" s="96"/>
      <c r="M630" s="96"/>
      <c r="HS630" s="57"/>
      <c r="HT630" s="57"/>
      <c r="HU630" s="57"/>
      <c r="HV630" s="57"/>
      <c r="HW630" s="57"/>
      <c r="HX630" s="57"/>
    </row>
    <row r="631" spans="5:232" ht="18" customHeight="1" x14ac:dyDescent="0.2">
      <c r="E631" s="56"/>
      <c r="F631" s="56"/>
      <c r="H631" s="96"/>
      <c r="I631" s="96"/>
      <c r="J631" s="96"/>
      <c r="K631" s="96"/>
      <c r="L631" s="96"/>
      <c r="M631" s="96"/>
      <c r="HS631" s="57"/>
      <c r="HT631" s="57"/>
      <c r="HU631" s="57"/>
      <c r="HV631" s="57"/>
      <c r="HW631" s="57"/>
      <c r="HX631" s="57"/>
    </row>
    <row r="632" spans="5:232" ht="18" customHeight="1" x14ac:dyDescent="0.2">
      <c r="E632" s="56"/>
      <c r="F632" s="56"/>
      <c r="H632" s="96"/>
      <c r="I632" s="96"/>
      <c r="J632" s="96"/>
      <c r="K632" s="96"/>
      <c r="L632" s="96"/>
      <c r="M632" s="96"/>
      <c r="HS632" s="57"/>
      <c r="HT632" s="57"/>
      <c r="HU632" s="57"/>
      <c r="HV632" s="57"/>
      <c r="HW632" s="57"/>
      <c r="HX632" s="57"/>
    </row>
    <row r="633" spans="5:232" ht="18" customHeight="1" x14ac:dyDescent="0.2">
      <c r="E633" s="56"/>
      <c r="F633" s="56"/>
      <c r="H633" s="96"/>
      <c r="I633" s="96"/>
      <c r="J633" s="96"/>
      <c r="K633" s="96"/>
      <c r="L633" s="96"/>
      <c r="M633" s="96"/>
      <c r="HS633" s="57"/>
      <c r="HT633" s="57"/>
      <c r="HU633" s="57"/>
      <c r="HV633" s="57"/>
      <c r="HW633" s="57"/>
      <c r="HX633" s="57"/>
    </row>
    <row r="634" spans="5:232" ht="18" customHeight="1" x14ac:dyDescent="0.2">
      <c r="E634" s="56"/>
      <c r="F634" s="56"/>
      <c r="H634" s="96"/>
      <c r="I634" s="96"/>
      <c r="J634" s="96"/>
      <c r="K634" s="96"/>
      <c r="L634" s="96"/>
      <c r="M634" s="96"/>
      <c r="HS634" s="57"/>
      <c r="HT634" s="57"/>
      <c r="HU634" s="57"/>
      <c r="HV634" s="57"/>
      <c r="HW634" s="57"/>
      <c r="HX634" s="57"/>
    </row>
    <row r="635" spans="5:232" ht="18" customHeight="1" x14ac:dyDescent="0.2">
      <c r="E635" s="56"/>
      <c r="F635" s="56"/>
      <c r="H635" s="96"/>
      <c r="I635" s="96"/>
      <c r="J635" s="96"/>
      <c r="K635" s="96"/>
      <c r="L635" s="96"/>
      <c r="M635" s="96"/>
      <c r="HS635" s="57"/>
      <c r="HT635" s="57"/>
      <c r="HU635" s="57"/>
      <c r="HV635" s="57"/>
      <c r="HW635" s="57"/>
      <c r="HX635" s="57"/>
    </row>
    <row r="636" spans="5:232" ht="18" customHeight="1" x14ac:dyDescent="0.2">
      <c r="E636" s="56"/>
      <c r="F636" s="56"/>
      <c r="H636" s="96"/>
      <c r="I636" s="96"/>
      <c r="J636" s="96"/>
      <c r="K636" s="96"/>
      <c r="L636" s="96"/>
      <c r="M636" s="96"/>
      <c r="HS636" s="57"/>
      <c r="HT636" s="57"/>
      <c r="HU636" s="57"/>
      <c r="HV636" s="57"/>
      <c r="HW636" s="57"/>
      <c r="HX636" s="57"/>
    </row>
    <row r="637" spans="5:232" ht="18" customHeight="1" x14ac:dyDescent="0.2">
      <c r="E637" s="56"/>
      <c r="F637" s="56"/>
      <c r="H637" s="96"/>
      <c r="I637" s="96"/>
      <c r="J637" s="96"/>
      <c r="K637" s="96"/>
      <c r="L637" s="96"/>
      <c r="M637" s="96"/>
      <c r="HS637" s="57"/>
      <c r="HT637" s="57"/>
      <c r="HU637" s="57"/>
      <c r="HV637" s="57"/>
      <c r="HW637" s="57"/>
      <c r="HX637" s="57"/>
    </row>
    <row r="638" spans="5:232" ht="18" customHeight="1" x14ac:dyDescent="0.2">
      <c r="E638" s="56"/>
      <c r="F638" s="56"/>
      <c r="H638" s="96"/>
      <c r="I638" s="96"/>
      <c r="J638" s="96"/>
      <c r="K638" s="96"/>
      <c r="L638" s="96"/>
      <c r="M638" s="96"/>
      <c r="HS638" s="57"/>
      <c r="HT638" s="57"/>
      <c r="HU638" s="57"/>
      <c r="HV638" s="57"/>
      <c r="HW638" s="57"/>
      <c r="HX638" s="57"/>
    </row>
    <row r="639" spans="5:232" ht="18" customHeight="1" x14ac:dyDescent="0.2">
      <c r="E639" s="56"/>
      <c r="F639" s="56"/>
      <c r="H639" s="96"/>
      <c r="I639" s="96"/>
      <c r="J639" s="96"/>
      <c r="K639" s="96"/>
      <c r="L639" s="96"/>
      <c r="M639" s="96"/>
      <c r="HS639" s="57"/>
      <c r="HT639" s="57"/>
      <c r="HU639" s="57"/>
      <c r="HV639" s="57"/>
      <c r="HW639" s="57"/>
      <c r="HX639" s="57"/>
    </row>
    <row r="640" spans="5:232" ht="18" customHeight="1" x14ac:dyDescent="0.2">
      <c r="E640" s="56"/>
      <c r="F640" s="56"/>
      <c r="H640" s="96"/>
      <c r="I640" s="96"/>
      <c r="J640" s="96"/>
      <c r="K640" s="96"/>
      <c r="L640" s="96"/>
      <c r="M640" s="96"/>
      <c r="HS640" s="57"/>
      <c r="HT640" s="57"/>
      <c r="HU640" s="57"/>
      <c r="HV640" s="57"/>
      <c r="HW640" s="57"/>
      <c r="HX640" s="57"/>
    </row>
    <row r="641" spans="5:232" ht="18" customHeight="1" x14ac:dyDescent="0.2">
      <c r="E641" s="56"/>
      <c r="F641" s="56"/>
      <c r="H641" s="96"/>
      <c r="I641" s="96"/>
      <c r="J641" s="96"/>
      <c r="K641" s="96"/>
      <c r="L641" s="96"/>
      <c r="M641" s="96"/>
      <c r="HS641" s="57"/>
      <c r="HT641" s="57"/>
      <c r="HU641" s="57"/>
      <c r="HV641" s="57"/>
      <c r="HW641" s="57"/>
      <c r="HX641" s="57"/>
    </row>
    <row r="642" spans="5:232" ht="18" customHeight="1" x14ac:dyDescent="0.2">
      <c r="E642" s="56"/>
      <c r="F642" s="56"/>
      <c r="H642" s="96"/>
      <c r="I642" s="96"/>
      <c r="J642" s="96"/>
      <c r="K642" s="96"/>
      <c r="L642" s="96"/>
      <c r="M642" s="96"/>
      <c r="HS642" s="57"/>
      <c r="HT642" s="57"/>
      <c r="HU642" s="57"/>
      <c r="HV642" s="57"/>
      <c r="HW642" s="57"/>
      <c r="HX642" s="57"/>
    </row>
    <row r="643" spans="5:232" ht="18" customHeight="1" x14ac:dyDescent="0.2">
      <c r="E643" s="56"/>
      <c r="F643" s="56"/>
      <c r="H643" s="96"/>
      <c r="I643" s="96"/>
      <c r="J643" s="96"/>
      <c r="K643" s="96"/>
      <c r="L643" s="96"/>
      <c r="M643" s="96"/>
      <c r="HS643" s="57"/>
      <c r="HT643" s="57"/>
      <c r="HU643" s="57"/>
      <c r="HV643" s="57"/>
      <c r="HW643" s="57"/>
      <c r="HX643" s="57"/>
    </row>
    <row r="644" spans="5:232" ht="18" customHeight="1" x14ac:dyDescent="0.2">
      <c r="E644" s="56"/>
      <c r="F644" s="56"/>
      <c r="H644" s="96"/>
      <c r="I644" s="96"/>
      <c r="J644" s="96"/>
      <c r="K644" s="96"/>
      <c r="L644" s="96"/>
      <c r="M644" s="96"/>
      <c r="HS644" s="57"/>
      <c r="HT644" s="57"/>
      <c r="HU644" s="57"/>
      <c r="HV644" s="57"/>
      <c r="HW644" s="57"/>
      <c r="HX644" s="57"/>
    </row>
    <row r="645" spans="5:232" ht="18" customHeight="1" x14ac:dyDescent="0.2">
      <c r="E645" s="56"/>
      <c r="F645" s="56"/>
      <c r="H645" s="96"/>
      <c r="I645" s="96"/>
      <c r="J645" s="96"/>
      <c r="K645" s="96"/>
      <c r="L645" s="96"/>
      <c r="M645" s="96"/>
      <c r="HS645" s="57"/>
      <c r="HT645" s="57"/>
      <c r="HU645" s="57"/>
      <c r="HV645" s="57"/>
      <c r="HW645" s="57"/>
      <c r="HX645" s="57"/>
    </row>
    <row r="646" spans="5:232" ht="18" customHeight="1" x14ac:dyDescent="0.2">
      <c r="E646" s="56"/>
      <c r="F646" s="56"/>
      <c r="H646" s="96"/>
      <c r="I646" s="96"/>
      <c r="J646" s="96"/>
      <c r="K646" s="96"/>
      <c r="L646" s="96"/>
      <c r="M646" s="96"/>
      <c r="HS646" s="57"/>
      <c r="HT646" s="57"/>
      <c r="HU646" s="57"/>
      <c r="HV646" s="57"/>
      <c r="HW646" s="57"/>
      <c r="HX646" s="57"/>
    </row>
    <row r="647" spans="5:232" ht="18" customHeight="1" x14ac:dyDescent="0.2">
      <c r="E647" s="56"/>
      <c r="F647" s="56"/>
      <c r="H647" s="96"/>
      <c r="I647" s="96"/>
      <c r="J647" s="96"/>
      <c r="K647" s="96"/>
      <c r="L647" s="96"/>
      <c r="M647" s="96"/>
      <c r="HS647" s="57"/>
      <c r="HT647" s="57"/>
      <c r="HU647" s="57"/>
      <c r="HV647" s="57"/>
      <c r="HW647" s="57"/>
      <c r="HX647" s="57"/>
    </row>
    <row r="648" spans="5:232" ht="18" customHeight="1" x14ac:dyDescent="0.2">
      <c r="E648" s="56"/>
      <c r="F648" s="56"/>
      <c r="H648" s="96"/>
      <c r="I648" s="96"/>
      <c r="J648" s="96"/>
      <c r="K648" s="96"/>
      <c r="L648" s="96"/>
      <c r="M648" s="96"/>
      <c r="HS648" s="57"/>
      <c r="HT648" s="57"/>
      <c r="HU648" s="57"/>
      <c r="HV648" s="57"/>
      <c r="HW648" s="57"/>
      <c r="HX648" s="57"/>
    </row>
    <row r="649" spans="5:232" ht="18" customHeight="1" x14ac:dyDescent="0.2">
      <c r="E649" s="56"/>
      <c r="F649" s="56"/>
      <c r="H649" s="96"/>
      <c r="I649" s="96"/>
      <c r="J649" s="96"/>
      <c r="K649" s="96"/>
      <c r="L649" s="96"/>
      <c r="M649" s="96"/>
      <c r="HS649" s="57"/>
      <c r="HT649" s="57"/>
      <c r="HU649" s="57"/>
      <c r="HV649" s="57"/>
      <c r="HW649" s="57"/>
      <c r="HX649" s="57"/>
    </row>
    <row r="650" spans="5:232" ht="18" customHeight="1" x14ac:dyDescent="0.2">
      <c r="E650" s="56"/>
      <c r="F650" s="56"/>
      <c r="H650" s="96"/>
      <c r="I650" s="96"/>
      <c r="J650" s="96"/>
      <c r="K650" s="96"/>
      <c r="L650" s="96"/>
      <c r="M650" s="96"/>
      <c r="HS650" s="57"/>
      <c r="HT650" s="57"/>
      <c r="HU650" s="57"/>
      <c r="HV650" s="57"/>
      <c r="HW650" s="57"/>
      <c r="HX650" s="57"/>
    </row>
    <row r="651" spans="5:232" ht="18" customHeight="1" x14ac:dyDescent="0.2">
      <c r="E651" s="56"/>
      <c r="F651" s="56"/>
      <c r="H651" s="96"/>
      <c r="I651" s="96"/>
      <c r="J651" s="96"/>
      <c r="K651" s="96"/>
      <c r="L651" s="96"/>
      <c r="M651" s="96"/>
      <c r="HS651" s="57"/>
      <c r="HT651" s="57"/>
      <c r="HU651" s="57"/>
      <c r="HV651" s="57"/>
      <c r="HW651" s="57"/>
      <c r="HX651" s="57"/>
    </row>
    <row r="652" spans="5:232" ht="18" customHeight="1" x14ac:dyDescent="0.2">
      <c r="E652" s="56"/>
      <c r="F652" s="56"/>
      <c r="H652" s="96"/>
      <c r="I652" s="96"/>
      <c r="J652" s="96"/>
      <c r="K652" s="96"/>
      <c r="L652" s="96"/>
      <c r="M652" s="96"/>
      <c r="HS652" s="57"/>
      <c r="HT652" s="57"/>
      <c r="HU652" s="57"/>
      <c r="HV652" s="57"/>
      <c r="HW652" s="57"/>
      <c r="HX652" s="57"/>
    </row>
    <row r="653" spans="5:232" ht="18" customHeight="1" x14ac:dyDescent="0.2">
      <c r="E653" s="56"/>
      <c r="F653" s="56"/>
      <c r="H653" s="96"/>
      <c r="I653" s="96"/>
      <c r="J653" s="96"/>
      <c r="K653" s="96"/>
      <c r="L653" s="96"/>
      <c r="M653" s="96"/>
      <c r="HS653" s="57"/>
      <c r="HT653" s="57"/>
      <c r="HU653" s="57"/>
      <c r="HV653" s="57"/>
      <c r="HW653" s="57"/>
      <c r="HX653" s="57"/>
    </row>
    <row r="654" spans="5:232" ht="18" customHeight="1" x14ac:dyDescent="0.2">
      <c r="E654" s="56"/>
      <c r="F654" s="56"/>
      <c r="H654" s="96"/>
      <c r="I654" s="96"/>
      <c r="J654" s="96"/>
      <c r="K654" s="96"/>
      <c r="L654" s="96"/>
      <c r="M654" s="96"/>
      <c r="HS654" s="57"/>
      <c r="HT654" s="57"/>
      <c r="HU654" s="57"/>
      <c r="HV654" s="57"/>
      <c r="HW654" s="57"/>
      <c r="HX654" s="57"/>
    </row>
    <row r="655" spans="5:232" ht="18" customHeight="1" x14ac:dyDescent="0.2">
      <c r="E655" s="56"/>
      <c r="F655" s="56"/>
      <c r="H655" s="96"/>
      <c r="I655" s="96"/>
      <c r="J655" s="96"/>
      <c r="K655" s="96"/>
      <c r="L655" s="96"/>
      <c r="M655" s="96"/>
      <c r="HS655" s="57"/>
      <c r="HT655" s="57"/>
      <c r="HU655" s="57"/>
      <c r="HV655" s="57"/>
      <c r="HW655" s="57"/>
      <c r="HX655" s="57"/>
    </row>
    <row r="656" spans="5:232" ht="18" customHeight="1" x14ac:dyDescent="0.2">
      <c r="E656" s="56"/>
      <c r="F656" s="56"/>
      <c r="H656" s="96"/>
      <c r="I656" s="96"/>
      <c r="J656" s="96"/>
      <c r="K656" s="96"/>
      <c r="L656" s="96"/>
      <c r="M656" s="96"/>
      <c r="HS656" s="57"/>
      <c r="HT656" s="57"/>
      <c r="HU656" s="57"/>
      <c r="HV656" s="57"/>
      <c r="HW656" s="57"/>
      <c r="HX656" s="57"/>
    </row>
    <row r="657" spans="5:232" ht="18" customHeight="1" x14ac:dyDescent="0.2">
      <c r="E657" s="56"/>
      <c r="F657" s="56"/>
      <c r="H657" s="96"/>
      <c r="I657" s="96"/>
      <c r="J657" s="96"/>
      <c r="K657" s="96"/>
      <c r="L657" s="96"/>
      <c r="M657" s="96"/>
      <c r="HS657" s="57"/>
      <c r="HT657" s="57"/>
      <c r="HU657" s="57"/>
      <c r="HV657" s="57"/>
      <c r="HW657" s="57"/>
      <c r="HX657" s="57"/>
    </row>
    <row r="658" spans="5:232" ht="18" customHeight="1" x14ac:dyDescent="0.2">
      <c r="E658" s="56"/>
      <c r="F658" s="56"/>
      <c r="H658" s="96"/>
      <c r="I658" s="96"/>
      <c r="J658" s="96"/>
      <c r="K658" s="96"/>
      <c r="L658" s="96"/>
      <c r="M658" s="96"/>
      <c r="HS658" s="57"/>
      <c r="HT658" s="57"/>
      <c r="HU658" s="57"/>
      <c r="HV658" s="57"/>
      <c r="HW658" s="57"/>
      <c r="HX658" s="57"/>
    </row>
    <row r="659" spans="5:232" ht="18" customHeight="1" x14ac:dyDescent="0.2">
      <c r="E659" s="56"/>
      <c r="F659" s="56"/>
      <c r="H659" s="96"/>
      <c r="I659" s="96"/>
      <c r="J659" s="96"/>
      <c r="K659" s="96"/>
      <c r="L659" s="96"/>
      <c r="M659" s="96"/>
      <c r="HS659" s="57"/>
      <c r="HT659" s="57"/>
      <c r="HU659" s="57"/>
      <c r="HV659" s="57"/>
      <c r="HW659" s="57"/>
      <c r="HX659" s="57"/>
    </row>
    <row r="660" spans="5:232" ht="18" customHeight="1" x14ac:dyDescent="0.2">
      <c r="E660" s="56"/>
      <c r="F660" s="56"/>
      <c r="H660" s="96"/>
      <c r="I660" s="96"/>
      <c r="J660" s="96"/>
      <c r="K660" s="96"/>
      <c r="L660" s="96"/>
      <c r="M660" s="96"/>
      <c r="HS660" s="57"/>
      <c r="HT660" s="57"/>
      <c r="HU660" s="57"/>
      <c r="HV660" s="57"/>
      <c r="HW660" s="57"/>
      <c r="HX660" s="57"/>
    </row>
    <row r="661" spans="5:232" ht="18" customHeight="1" x14ac:dyDescent="0.2">
      <c r="E661" s="56"/>
      <c r="F661" s="56"/>
      <c r="H661" s="96"/>
      <c r="I661" s="96"/>
      <c r="J661" s="96"/>
      <c r="K661" s="96"/>
      <c r="L661" s="96"/>
      <c r="M661" s="96"/>
      <c r="HS661" s="57"/>
      <c r="HT661" s="57"/>
      <c r="HU661" s="57"/>
      <c r="HV661" s="57"/>
      <c r="HW661" s="57"/>
      <c r="HX661" s="57"/>
    </row>
    <row r="662" spans="5:232" ht="18" customHeight="1" x14ac:dyDescent="0.2">
      <c r="E662" s="56"/>
      <c r="F662" s="56"/>
      <c r="H662" s="96"/>
      <c r="I662" s="96"/>
      <c r="J662" s="96"/>
      <c r="K662" s="96"/>
      <c r="L662" s="96"/>
      <c r="M662" s="96"/>
      <c r="HS662" s="57"/>
      <c r="HT662" s="57"/>
      <c r="HU662" s="57"/>
      <c r="HV662" s="57"/>
      <c r="HW662" s="57"/>
      <c r="HX662" s="57"/>
    </row>
    <row r="663" spans="5:232" ht="18" customHeight="1" x14ac:dyDescent="0.2">
      <c r="E663" s="56"/>
      <c r="F663" s="56"/>
      <c r="H663" s="96"/>
      <c r="I663" s="96"/>
      <c r="J663" s="96"/>
      <c r="K663" s="96"/>
      <c r="L663" s="96"/>
      <c r="M663" s="96"/>
      <c r="HS663" s="57"/>
      <c r="HT663" s="57"/>
      <c r="HU663" s="57"/>
      <c r="HV663" s="57"/>
      <c r="HW663" s="57"/>
      <c r="HX663" s="57"/>
    </row>
    <row r="664" spans="5:232" ht="18" customHeight="1" x14ac:dyDescent="0.2">
      <c r="E664" s="56"/>
      <c r="F664" s="56"/>
      <c r="H664" s="96"/>
      <c r="I664" s="96"/>
      <c r="J664" s="96"/>
      <c r="K664" s="96"/>
      <c r="L664" s="96"/>
      <c r="M664" s="96"/>
      <c r="HS664" s="57"/>
      <c r="HT664" s="57"/>
      <c r="HU664" s="57"/>
      <c r="HV664" s="57"/>
      <c r="HW664" s="57"/>
      <c r="HX664" s="57"/>
    </row>
    <row r="665" spans="5:232" ht="18" customHeight="1" x14ac:dyDescent="0.2">
      <c r="E665" s="56"/>
      <c r="F665" s="56"/>
      <c r="H665" s="96"/>
      <c r="I665" s="96"/>
      <c r="J665" s="96"/>
      <c r="K665" s="96"/>
      <c r="L665" s="96"/>
      <c r="M665" s="96"/>
      <c r="HS665" s="57"/>
      <c r="HT665" s="57"/>
      <c r="HU665" s="57"/>
      <c r="HV665" s="57"/>
      <c r="HW665" s="57"/>
      <c r="HX665" s="57"/>
    </row>
    <row r="666" spans="5:232" ht="18" customHeight="1" x14ac:dyDescent="0.2">
      <c r="E666" s="56"/>
      <c r="F666" s="56"/>
      <c r="H666" s="96"/>
      <c r="I666" s="96"/>
      <c r="J666" s="96"/>
      <c r="K666" s="96"/>
      <c r="L666" s="96"/>
      <c r="M666" s="96"/>
      <c r="HS666" s="57"/>
      <c r="HT666" s="57"/>
      <c r="HU666" s="57"/>
      <c r="HV666" s="57"/>
      <c r="HW666" s="57"/>
      <c r="HX666" s="57"/>
    </row>
    <row r="667" spans="5:232" ht="18" customHeight="1" x14ac:dyDescent="0.2">
      <c r="E667" s="56"/>
      <c r="F667" s="56"/>
      <c r="H667" s="96"/>
      <c r="I667" s="96"/>
      <c r="J667" s="96"/>
      <c r="K667" s="96"/>
      <c r="L667" s="96"/>
      <c r="M667" s="96"/>
      <c r="HS667" s="57"/>
      <c r="HT667" s="57"/>
      <c r="HU667" s="57"/>
      <c r="HV667" s="57"/>
      <c r="HW667" s="57"/>
      <c r="HX667" s="57"/>
    </row>
    <row r="668" spans="5:232" ht="18" customHeight="1" x14ac:dyDescent="0.2">
      <c r="E668" s="56"/>
      <c r="F668" s="56"/>
      <c r="H668" s="96"/>
      <c r="I668" s="96"/>
      <c r="J668" s="96"/>
      <c r="K668" s="96"/>
      <c r="L668" s="96"/>
      <c r="M668" s="96"/>
      <c r="HS668" s="57"/>
      <c r="HT668" s="57"/>
      <c r="HU668" s="57"/>
      <c r="HV668" s="57"/>
      <c r="HW668" s="57"/>
      <c r="HX668" s="57"/>
    </row>
    <row r="669" spans="5:232" ht="18" customHeight="1" x14ac:dyDescent="0.2">
      <c r="E669" s="56"/>
      <c r="F669" s="56"/>
      <c r="H669" s="96"/>
      <c r="I669" s="96"/>
      <c r="J669" s="96"/>
      <c r="K669" s="96"/>
      <c r="L669" s="96"/>
      <c r="M669" s="96"/>
      <c r="HS669" s="57"/>
      <c r="HT669" s="57"/>
      <c r="HU669" s="57"/>
      <c r="HV669" s="57"/>
      <c r="HW669" s="57"/>
      <c r="HX669" s="57"/>
    </row>
    <row r="670" spans="5:232" ht="18" customHeight="1" x14ac:dyDescent="0.2">
      <c r="E670" s="56"/>
      <c r="F670" s="56"/>
      <c r="H670" s="96"/>
      <c r="I670" s="96"/>
      <c r="J670" s="96"/>
      <c r="K670" s="96"/>
      <c r="L670" s="96"/>
      <c r="M670" s="96"/>
      <c r="HS670" s="57"/>
      <c r="HT670" s="57"/>
      <c r="HU670" s="57"/>
      <c r="HV670" s="57"/>
      <c r="HW670" s="57"/>
      <c r="HX670" s="57"/>
    </row>
    <row r="671" spans="5:232" ht="18" customHeight="1" x14ac:dyDescent="0.2">
      <c r="E671" s="56"/>
      <c r="F671" s="56"/>
      <c r="H671" s="96"/>
      <c r="I671" s="96"/>
      <c r="J671" s="96"/>
      <c r="K671" s="96"/>
      <c r="L671" s="96"/>
      <c r="M671" s="96"/>
      <c r="HS671" s="57"/>
      <c r="HT671" s="57"/>
      <c r="HU671" s="57"/>
      <c r="HV671" s="57"/>
      <c r="HW671" s="57"/>
      <c r="HX671" s="57"/>
    </row>
    <row r="672" spans="5:232" ht="18" customHeight="1" x14ac:dyDescent="0.2">
      <c r="E672" s="56"/>
      <c r="F672" s="56"/>
      <c r="H672" s="96"/>
      <c r="I672" s="96"/>
      <c r="J672" s="96"/>
      <c r="K672" s="96"/>
      <c r="L672" s="96"/>
      <c r="M672" s="96"/>
      <c r="HS672" s="57"/>
      <c r="HT672" s="57"/>
      <c r="HU672" s="57"/>
      <c r="HV672" s="57"/>
      <c r="HW672" s="57"/>
      <c r="HX672" s="57"/>
    </row>
    <row r="673" spans="5:232" ht="18" customHeight="1" x14ac:dyDescent="0.2">
      <c r="E673" s="56"/>
      <c r="F673" s="56"/>
      <c r="H673" s="96"/>
      <c r="I673" s="96"/>
      <c r="J673" s="96"/>
      <c r="K673" s="96"/>
      <c r="L673" s="96"/>
      <c r="M673" s="96"/>
      <c r="HS673" s="57"/>
      <c r="HT673" s="57"/>
      <c r="HU673" s="57"/>
      <c r="HV673" s="57"/>
      <c r="HW673" s="57"/>
      <c r="HX673" s="57"/>
    </row>
    <row r="674" spans="5:232" ht="18" customHeight="1" x14ac:dyDescent="0.2">
      <c r="E674" s="56"/>
      <c r="F674" s="56"/>
      <c r="H674" s="96"/>
      <c r="I674" s="96"/>
      <c r="J674" s="96"/>
      <c r="K674" s="96"/>
      <c r="L674" s="96"/>
      <c r="M674" s="96"/>
      <c r="HS674" s="57"/>
      <c r="HT674" s="57"/>
      <c r="HU674" s="57"/>
      <c r="HV674" s="57"/>
      <c r="HW674" s="57"/>
      <c r="HX674" s="57"/>
    </row>
    <row r="675" spans="5:232" ht="18" customHeight="1" x14ac:dyDescent="0.2">
      <c r="E675" s="56"/>
      <c r="F675" s="56"/>
      <c r="H675" s="96"/>
      <c r="I675" s="96"/>
      <c r="J675" s="96"/>
      <c r="K675" s="96"/>
      <c r="L675" s="96"/>
      <c r="M675" s="96"/>
      <c r="HS675" s="57"/>
      <c r="HT675" s="57"/>
      <c r="HU675" s="57"/>
      <c r="HV675" s="57"/>
      <c r="HW675" s="57"/>
      <c r="HX675" s="57"/>
    </row>
    <row r="676" spans="5:232" ht="18" customHeight="1" x14ac:dyDescent="0.2">
      <c r="E676" s="56"/>
      <c r="F676" s="56"/>
      <c r="H676" s="96"/>
      <c r="I676" s="96"/>
      <c r="J676" s="96"/>
      <c r="K676" s="96"/>
      <c r="L676" s="96"/>
      <c r="M676" s="96"/>
      <c r="HS676" s="57"/>
      <c r="HT676" s="57"/>
      <c r="HU676" s="57"/>
      <c r="HV676" s="57"/>
      <c r="HW676" s="57"/>
      <c r="HX676" s="57"/>
    </row>
    <row r="677" spans="5:232" ht="18" customHeight="1" x14ac:dyDescent="0.2">
      <c r="E677" s="56"/>
      <c r="F677" s="56"/>
      <c r="H677" s="96"/>
      <c r="I677" s="96"/>
      <c r="J677" s="96"/>
      <c r="K677" s="96"/>
      <c r="L677" s="96"/>
      <c r="M677" s="96"/>
      <c r="HS677" s="57"/>
      <c r="HT677" s="57"/>
      <c r="HU677" s="57"/>
      <c r="HV677" s="57"/>
      <c r="HW677" s="57"/>
      <c r="HX677" s="57"/>
    </row>
    <row r="678" spans="5:232" ht="18" customHeight="1" x14ac:dyDescent="0.2">
      <c r="E678" s="56"/>
      <c r="F678" s="56"/>
      <c r="H678" s="96"/>
      <c r="I678" s="96"/>
      <c r="J678" s="96"/>
      <c r="K678" s="96"/>
      <c r="L678" s="96"/>
      <c r="M678" s="96"/>
      <c r="HS678" s="57"/>
      <c r="HT678" s="57"/>
      <c r="HU678" s="57"/>
      <c r="HV678" s="57"/>
      <c r="HW678" s="57"/>
      <c r="HX678" s="57"/>
    </row>
    <row r="679" spans="5:232" ht="18" customHeight="1" x14ac:dyDescent="0.2">
      <c r="E679" s="56"/>
      <c r="F679" s="56"/>
      <c r="H679" s="96"/>
      <c r="I679" s="96"/>
      <c r="J679" s="96"/>
      <c r="K679" s="96"/>
      <c r="L679" s="96"/>
      <c r="M679" s="96"/>
      <c r="HS679" s="57"/>
      <c r="HT679" s="57"/>
      <c r="HU679" s="57"/>
      <c r="HV679" s="57"/>
      <c r="HW679" s="57"/>
      <c r="HX679" s="57"/>
    </row>
    <row r="680" spans="5:232" ht="18" customHeight="1" x14ac:dyDescent="0.2">
      <c r="E680" s="56"/>
      <c r="F680" s="56"/>
      <c r="H680" s="96"/>
      <c r="I680" s="96"/>
      <c r="J680" s="96"/>
      <c r="K680" s="96"/>
      <c r="L680" s="96"/>
      <c r="M680" s="96"/>
      <c r="HS680" s="57"/>
      <c r="HT680" s="57"/>
      <c r="HU680" s="57"/>
      <c r="HV680" s="57"/>
      <c r="HW680" s="57"/>
      <c r="HX680" s="57"/>
    </row>
    <row r="681" spans="5:232" ht="18" customHeight="1" x14ac:dyDescent="0.2">
      <c r="E681" s="56"/>
      <c r="F681" s="56"/>
      <c r="H681" s="96"/>
      <c r="I681" s="96"/>
      <c r="J681" s="96"/>
      <c r="K681" s="96"/>
      <c r="L681" s="96"/>
      <c r="M681" s="96"/>
      <c r="HS681" s="57"/>
      <c r="HT681" s="57"/>
      <c r="HU681" s="57"/>
      <c r="HV681" s="57"/>
      <c r="HW681" s="57"/>
      <c r="HX681" s="57"/>
    </row>
    <row r="682" spans="5:232" ht="18" customHeight="1" x14ac:dyDescent="0.2">
      <c r="E682" s="56"/>
      <c r="F682" s="56"/>
      <c r="H682" s="96"/>
      <c r="I682" s="96"/>
      <c r="J682" s="96"/>
      <c r="K682" s="96"/>
      <c r="L682" s="96"/>
      <c r="M682" s="96"/>
      <c r="HS682" s="57"/>
      <c r="HT682" s="57"/>
      <c r="HU682" s="57"/>
      <c r="HV682" s="57"/>
      <c r="HW682" s="57"/>
      <c r="HX682" s="57"/>
    </row>
    <row r="683" spans="5:232" ht="18" customHeight="1" x14ac:dyDescent="0.2">
      <c r="E683" s="56"/>
      <c r="F683" s="56"/>
      <c r="H683" s="96"/>
      <c r="I683" s="96"/>
      <c r="J683" s="96"/>
      <c r="K683" s="96"/>
      <c r="L683" s="96"/>
      <c r="M683" s="96"/>
      <c r="HS683" s="57"/>
      <c r="HT683" s="57"/>
      <c r="HU683" s="57"/>
      <c r="HV683" s="57"/>
      <c r="HW683" s="57"/>
      <c r="HX683" s="57"/>
    </row>
    <row r="684" spans="5:232" ht="18" customHeight="1" x14ac:dyDescent="0.2">
      <c r="E684" s="56"/>
      <c r="F684" s="56"/>
      <c r="H684" s="96"/>
      <c r="I684" s="96"/>
      <c r="J684" s="96"/>
      <c r="K684" s="96"/>
      <c r="L684" s="96"/>
      <c r="M684" s="96"/>
      <c r="HS684" s="57"/>
      <c r="HT684" s="57"/>
      <c r="HU684" s="57"/>
      <c r="HV684" s="57"/>
      <c r="HW684" s="57"/>
      <c r="HX684" s="57"/>
    </row>
    <row r="685" spans="5:232" ht="18" customHeight="1" x14ac:dyDescent="0.2">
      <c r="E685" s="56"/>
      <c r="F685" s="56"/>
      <c r="H685" s="96"/>
      <c r="I685" s="96"/>
      <c r="J685" s="96"/>
      <c r="K685" s="96"/>
      <c r="L685" s="96"/>
      <c r="M685" s="96"/>
      <c r="HS685" s="57"/>
      <c r="HT685" s="57"/>
      <c r="HU685" s="57"/>
      <c r="HV685" s="57"/>
      <c r="HW685" s="57"/>
      <c r="HX685" s="57"/>
    </row>
    <row r="686" spans="5:232" ht="18" customHeight="1" x14ac:dyDescent="0.2">
      <c r="E686" s="56"/>
      <c r="F686" s="56"/>
      <c r="H686" s="96"/>
      <c r="I686" s="96"/>
      <c r="J686" s="96"/>
      <c r="K686" s="96"/>
      <c r="L686" s="96"/>
      <c r="M686" s="96"/>
      <c r="HS686" s="57"/>
      <c r="HT686" s="57"/>
      <c r="HU686" s="57"/>
      <c r="HV686" s="57"/>
      <c r="HW686" s="57"/>
      <c r="HX686" s="57"/>
    </row>
    <row r="687" spans="5:232" ht="18" customHeight="1" x14ac:dyDescent="0.2">
      <c r="E687" s="56"/>
      <c r="F687" s="56"/>
      <c r="H687" s="96"/>
      <c r="I687" s="96"/>
      <c r="J687" s="96"/>
      <c r="K687" s="96"/>
      <c r="L687" s="96"/>
      <c r="M687" s="96"/>
      <c r="HS687" s="57"/>
      <c r="HT687" s="57"/>
      <c r="HU687" s="57"/>
      <c r="HV687" s="57"/>
      <c r="HW687" s="57"/>
      <c r="HX687" s="57"/>
    </row>
    <row r="688" spans="5:232" ht="18" customHeight="1" x14ac:dyDescent="0.2">
      <c r="E688" s="56"/>
      <c r="F688" s="56"/>
      <c r="H688" s="96"/>
      <c r="I688" s="96"/>
      <c r="J688" s="96"/>
      <c r="K688" s="96"/>
      <c r="L688" s="96"/>
      <c r="M688" s="96"/>
      <c r="HS688" s="57"/>
      <c r="HT688" s="57"/>
      <c r="HU688" s="57"/>
      <c r="HV688" s="57"/>
      <c r="HW688" s="57"/>
      <c r="HX688" s="57"/>
    </row>
    <row r="689" spans="5:232" ht="18" customHeight="1" x14ac:dyDescent="0.2">
      <c r="E689" s="56"/>
      <c r="F689" s="56"/>
      <c r="H689" s="96"/>
      <c r="I689" s="96"/>
      <c r="J689" s="96"/>
      <c r="K689" s="96"/>
      <c r="L689" s="96"/>
      <c r="M689" s="96"/>
      <c r="HS689" s="57"/>
      <c r="HT689" s="57"/>
      <c r="HU689" s="57"/>
      <c r="HV689" s="57"/>
      <c r="HW689" s="57"/>
      <c r="HX689" s="57"/>
    </row>
    <row r="690" spans="5:232" ht="18" customHeight="1" x14ac:dyDescent="0.2">
      <c r="E690" s="56"/>
      <c r="F690" s="56"/>
      <c r="H690" s="96"/>
      <c r="I690" s="96"/>
      <c r="J690" s="96"/>
      <c r="K690" s="96"/>
      <c r="L690" s="96"/>
      <c r="M690" s="96"/>
      <c r="HS690" s="57"/>
      <c r="HT690" s="57"/>
      <c r="HU690" s="57"/>
      <c r="HV690" s="57"/>
      <c r="HW690" s="57"/>
      <c r="HX690" s="57"/>
    </row>
    <row r="691" spans="5:232" ht="18" customHeight="1" x14ac:dyDescent="0.2">
      <c r="E691" s="56"/>
      <c r="F691" s="56"/>
      <c r="H691" s="96"/>
      <c r="I691" s="96"/>
      <c r="J691" s="96"/>
      <c r="K691" s="96"/>
      <c r="L691" s="96"/>
      <c r="M691" s="96"/>
      <c r="HS691" s="57"/>
      <c r="HT691" s="57"/>
      <c r="HU691" s="57"/>
      <c r="HV691" s="57"/>
      <c r="HW691" s="57"/>
      <c r="HX691" s="57"/>
    </row>
    <row r="692" spans="5:232" ht="18" customHeight="1" x14ac:dyDescent="0.2">
      <c r="E692" s="56"/>
      <c r="F692" s="56"/>
      <c r="H692" s="96"/>
      <c r="I692" s="96"/>
      <c r="J692" s="96"/>
      <c r="K692" s="96"/>
      <c r="L692" s="96"/>
      <c r="M692" s="96"/>
      <c r="HS692" s="57"/>
      <c r="HT692" s="57"/>
      <c r="HU692" s="57"/>
      <c r="HV692" s="57"/>
      <c r="HW692" s="57"/>
      <c r="HX692" s="57"/>
    </row>
    <row r="693" spans="5:232" ht="18" customHeight="1" x14ac:dyDescent="0.2">
      <c r="E693" s="56"/>
      <c r="F693" s="56"/>
      <c r="H693" s="96"/>
      <c r="I693" s="96"/>
      <c r="J693" s="96"/>
      <c r="K693" s="96"/>
      <c r="L693" s="96"/>
      <c r="M693" s="96"/>
      <c r="HS693" s="57"/>
      <c r="HT693" s="57"/>
      <c r="HU693" s="57"/>
      <c r="HV693" s="57"/>
      <c r="HW693" s="57"/>
      <c r="HX693" s="57"/>
    </row>
    <row r="694" spans="5:232" ht="18" customHeight="1" x14ac:dyDescent="0.2">
      <c r="E694" s="56"/>
      <c r="F694" s="56"/>
      <c r="H694" s="96"/>
      <c r="I694" s="96"/>
      <c r="J694" s="96"/>
      <c r="K694" s="96"/>
      <c r="L694" s="96"/>
      <c r="M694" s="96"/>
      <c r="HS694" s="57"/>
      <c r="HT694" s="57"/>
      <c r="HU694" s="57"/>
      <c r="HV694" s="57"/>
      <c r="HW694" s="57"/>
      <c r="HX694" s="57"/>
    </row>
    <row r="695" spans="5:232" ht="18" customHeight="1" x14ac:dyDescent="0.2">
      <c r="E695" s="56"/>
      <c r="F695" s="56"/>
      <c r="H695" s="96"/>
      <c r="I695" s="96"/>
      <c r="J695" s="96"/>
      <c r="K695" s="96"/>
      <c r="L695" s="96"/>
      <c r="M695" s="96"/>
      <c r="HS695" s="57"/>
      <c r="HT695" s="57"/>
      <c r="HU695" s="57"/>
      <c r="HV695" s="57"/>
      <c r="HW695" s="57"/>
      <c r="HX695" s="57"/>
    </row>
    <row r="696" spans="5:232" ht="18" customHeight="1" x14ac:dyDescent="0.2">
      <c r="E696" s="56"/>
      <c r="F696" s="56"/>
      <c r="H696" s="96"/>
      <c r="I696" s="96"/>
      <c r="J696" s="96"/>
      <c r="K696" s="96"/>
      <c r="L696" s="96"/>
      <c r="M696" s="96"/>
      <c r="HS696" s="57"/>
      <c r="HT696" s="57"/>
      <c r="HU696" s="57"/>
      <c r="HV696" s="57"/>
      <c r="HW696" s="57"/>
      <c r="HX696" s="57"/>
    </row>
    <row r="697" spans="5:232" ht="18" customHeight="1" x14ac:dyDescent="0.2">
      <c r="E697" s="56"/>
      <c r="F697" s="56"/>
      <c r="H697" s="96"/>
      <c r="I697" s="96"/>
      <c r="J697" s="96"/>
      <c r="K697" s="96"/>
      <c r="L697" s="96"/>
      <c r="M697" s="96"/>
      <c r="HS697" s="57"/>
      <c r="HT697" s="57"/>
      <c r="HU697" s="57"/>
      <c r="HV697" s="57"/>
      <c r="HW697" s="57"/>
      <c r="HX697" s="57"/>
    </row>
    <row r="698" spans="5:232" ht="18" customHeight="1" x14ac:dyDescent="0.2">
      <c r="E698" s="56"/>
      <c r="F698" s="56"/>
      <c r="H698" s="96"/>
      <c r="I698" s="96"/>
      <c r="J698" s="96"/>
      <c r="K698" s="96"/>
      <c r="L698" s="96"/>
      <c r="M698" s="96"/>
      <c r="HS698" s="57"/>
      <c r="HT698" s="57"/>
      <c r="HU698" s="57"/>
      <c r="HV698" s="57"/>
      <c r="HW698" s="57"/>
      <c r="HX698" s="57"/>
    </row>
    <row r="699" spans="5:232" ht="18" customHeight="1" x14ac:dyDescent="0.2">
      <c r="E699" s="56"/>
      <c r="F699" s="56"/>
      <c r="H699" s="96"/>
      <c r="I699" s="96"/>
      <c r="J699" s="96"/>
      <c r="K699" s="96"/>
      <c r="L699" s="96"/>
      <c r="M699" s="96"/>
      <c r="HS699" s="57"/>
      <c r="HT699" s="57"/>
      <c r="HU699" s="57"/>
      <c r="HV699" s="57"/>
      <c r="HW699" s="57"/>
      <c r="HX699" s="57"/>
    </row>
    <row r="700" spans="5:232" ht="18" customHeight="1" x14ac:dyDescent="0.2">
      <c r="E700" s="56"/>
      <c r="F700" s="56"/>
      <c r="H700" s="96"/>
      <c r="I700" s="96"/>
      <c r="J700" s="96"/>
      <c r="K700" s="96"/>
      <c r="L700" s="96"/>
      <c r="M700" s="96"/>
      <c r="HS700" s="57"/>
      <c r="HT700" s="57"/>
      <c r="HU700" s="57"/>
      <c r="HV700" s="57"/>
      <c r="HW700" s="57"/>
      <c r="HX700" s="57"/>
    </row>
    <row r="701" spans="5:232" ht="18" customHeight="1" x14ac:dyDescent="0.2">
      <c r="E701" s="56"/>
      <c r="F701" s="56"/>
      <c r="H701" s="96"/>
      <c r="I701" s="96"/>
      <c r="J701" s="96"/>
      <c r="K701" s="96"/>
      <c r="L701" s="96"/>
      <c r="M701" s="96"/>
      <c r="HS701" s="57"/>
      <c r="HT701" s="57"/>
      <c r="HU701" s="57"/>
      <c r="HV701" s="57"/>
      <c r="HW701" s="57"/>
      <c r="HX701" s="57"/>
    </row>
    <row r="702" spans="5:232" ht="18" customHeight="1" x14ac:dyDescent="0.2">
      <c r="E702" s="56"/>
      <c r="F702" s="56"/>
      <c r="H702" s="96"/>
      <c r="I702" s="96"/>
      <c r="J702" s="96"/>
      <c r="K702" s="96"/>
      <c r="L702" s="96"/>
      <c r="M702" s="96"/>
      <c r="HS702" s="57"/>
      <c r="HT702" s="57"/>
      <c r="HU702" s="57"/>
      <c r="HV702" s="57"/>
      <c r="HW702" s="57"/>
      <c r="HX702" s="57"/>
    </row>
    <row r="703" spans="5:232" ht="18" customHeight="1" x14ac:dyDescent="0.2">
      <c r="E703" s="56"/>
      <c r="F703" s="56"/>
      <c r="H703" s="96"/>
      <c r="I703" s="96"/>
      <c r="J703" s="96"/>
      <c r="K703" s="96"/>
      <c r="L703" s="96"/>
      <c r="M703" s="96"/>
      <c r="HS703" s="57"/>
      <c r="HT703" s="57"/>
      <c r="HU703" s="57"/>
      <c r="HV703" s="57"/>
      <c r="HW703" s="57"/>
      <c r="HX703" s="57"/>
    </row>
    <row r="704" spans="5:232" ht="18" customHeight="1" x14ac:dyDescent="0.2">
      <c r="E704" s="56"/>
      <c r="F704" s="56"/>
      <c r="H704" s="96"/>
      <c r="I704" s="96"/>
      <c r="J704" s="96"/>
      <c r="K704" s="96"/>
      <c r="L704" s="96"/>
      <c r="M704" s="96"/>
      <c r="HS704" s="57"/>
      <c r="HT704" s="57"/>
      <c r="HU704" s="57"/>
      <c r="HV704" s="57"/>
      <c r="HW704" s="57"/>
      <c r="HX704" s="57"/>
    </row>
    <row r="705" spans="5:232" ht="18" customHeight="1" x14ac:dyDescent="0.2">
      <c r="E705" s="56"/>
      <c r="F705" s="56"/>
      <c r="H705" s="96"/>
      <c r="I705" s="96"/>
      <c r="J705" s="96"/>
      <c r="K705" s="96"/>
      <c r="L705" s="96"/>
      <c r="M705" s="96"/>
      <c r="HS705" s="57"/>
      <c r="HT705" s="57"/>
      <c r="HU705" s="57"/>
      <c r="HV705" s="57"/>
      <c r="HW705" s="57"/>
      <c r="HX705" s="57"/>
    </row>
    <row r="706" spans="5:232" ht="18" customHeight="1" x14ac:dyDescent="0.2">
      <c r="E706" s="56"/>
      <c r="F706" s="56"/>
      <c r="H706" s="96"/>
      <c r="I706" s="96"/>
      <c r="J706" s="96"/>
      <c r="K706" s="96"/>
      <c r="L706" s="96"/>
      <c r="M706" s="96"/>
      <c r="HS706" s="57"/>
      <c r="HT706" s="57"/>
      <c r="HU706" s="57"/>
      <c r="HV706" s="57"/>
      <c r="HW706" s="57"/>
      <c r="HX706" s="57"/>
    </row>
    <row r="707" spans="5:232" ht="18" customHeight="1" x14ac:dyDescent="0.2">
      <c r="E707" s="56"/>
      <c r="F707" s="56"/>
      <c r="H707" s="96"/>
      <c r="I707" s="96"/>
      <c r="J707" s="96"/>
      <c r="K707" s="96"/>
      <c r="L707" s="96"/>
      <c r="M707" s="96"/>
      <c r="HS707" s="57"/>
      <c r="HT707" s="57"/>
      <c r="HU707" s="57"/>
      <c r="HV707" s="57"/>
      <c r="HW707" s="57"/>
      <c r="HX707" s="57"/>
    </row>
    <row r="708" spans="5:232" ht="18" customHeight="1" x14ac:dyDescent="0.2">
      <c r="E708" s="56"/>
      <c r="F708" s="56"/>
      <c r="H708" s="96"/>
      <c r="I708" s="96"/>
      <c r="J708" s="96"/>
      <c r="K708" s="96"/>
      <c r="L708" s="96"/>
      <c r="M708" s="96"/>
      <c r="HS708" s="57"/>
      <c r="HT708" s="57"/>
      <c r="HU708" s="57"/>
      <c r="HV708" s="57"/>
      <c r="HW708" s="57"/>
      <c r="HX708" s="57"/>
    </row>
    <row r="709" spans="5:232" ht="18" customHeight="1" x14ac:dyDescent="0.2">
      <c r="E709" s="56"/>
      <c r="F709" s="56"/>
      <c r="H709" s="96"/>
      <c r="I709" s="96"/>
      <c r="J709" s="96"/>
      <c r="K709" s="96"/>
      <c r="L709" s="96"/>
      <c r="M709" s="96"/>
      <c r="HS709" s="57"/>
      <c r="HT709" s="57"/>
      <c r="HU709" s="57"/>
      <c r="HV709" s="57"/>
      <c r="HW709" s="57"/>
      <c r="HX709" s="57"/>
    </row>
    <row r="710" spans="5:232" ht="18" customHeight="1" x14ac:dyDescent="0.2">
      <c r="E710" s="56"/>
      <c r="F710" s="56"/>
      <c r="H710" s="96"/>
      <c r="I710" s="96"/>
      <c r="J710" s="96"/>
      <c r="K710" s="96"/>
      <c r="L710" s="96"/>
      <c r="M710" s="96"/>
      <c r="HS710" s="57"/>
      <c r="HT710" s="57"/>
      <c r="HU710" s="57"/>
      <c r="HV710" s="57"/>
      <c r="HW710" s="57"/>
      <c r="HX710" s="57"/>
    </row>
    <row r="711" spans="5:232" ht="18" customHeight="1" x14ac:dyDescent="0.2">
      <c r="E711" s="56"/>
      <c r="F711" s="56"/>
      <c r="H711" s="96"/>
      <c r="I711" s="96"/>
      <c r="J711" s="96"/>
      <c r="K711" s="96"/>
      <c r="L711" s="96"/>
      <c r="M711" s="96"/>
      <c r="HS711" s="57"/>
      <c r="HT711" s="57"/>
      <c r="HU711" s="57"/>
      <c r="HV711" s="57"/>
      <c r="HW711" s="57"/>
      <c r="HX711" s="57"/>
    </row>
    <row r="712" spans="5:232" ht="18" customHeight="1" x14ac:dyDescent="0.2">
      <c r="E712" s="56"/>
      <c r="F712" s="56"/>
      <c r="H712" s="96"/>
      <c r="I712" s="96"/>
      <c r="J712" s="96"/>
      <c r="K712" s="96"/>
      <c r="L712" s="96"/>
      <c r="M712" s="96"/>
      <c r="HS712" s="57"/>
      <c r="HT712" s="57"/>
      <c r="HU712" s="57"/>
      <c r="HV712" s="57"/>
      <c r="HW712" s="57"/>
      <c r="HX712" s="57"/>
    </row>
    <row r="713" spans="5:232" ht="18" customHeight="1" x14ac:dyDescent="0.2">
      <c r="E713" s="56"/>
      <c r="F713" s="56"/>
      <c r="H713" s="96"/>
      <c r="I713" s="96"/>
      <c r="J713" s="96"/>
      <c r="K713" s="96"/>
      <c r="L713" s="96"/>
      <c r="M713" s="96"/>
      <c r="HS713" s="57"/>
      <c r="HT713" s="57"/>
      <c r="HU713" s="57"/>
      <c r="HV713" s="57"/>
      <c r="HW713" s="57"/>
      <c r="HX713" s="57"/>
    </row>
    <row r="714" spans="5:232" ht="18" customHeight="1" x14ac:dyDescent="0.2">
      <c r="E714" s="56"/>
      <c r="F714" s="56"/>
      <c r="H714" s="96"/>
      <c r="I714" s="96"/>
      <c r="J714" s="96"/>
      <c r="K714" s="96"/>
      <c r="L714" s="96"/>
      <c r="M714" s="96"/>
      <c r="HS714" s="57"/>
      <c r="HT714" s="57"/>
      <c r="HU714" s="57"/>
      <c r="HV714" s="57"/>
      <c r="HW714" s="57"/>
      <c r="HX714" s="57"/>
    </row>
    <row r="715" spans="5:232" ht="18" customHeight="1" x14ac:dyDescent="0.2">
      <c r="E715" s="56"/>
      <c r="F715" s="56"/>
      <c r="H715" s="96"/>
      <c r="I715" s="96"/>
      <c r="J715" s="96"/>
      <c r="K715" s="96"/>
      <c r="L715" s="96"/>
      <c r="M715" s="96"/>
      <c r="HS715" s="57"/>
      <c r="HT715" s="57"/>
      <c r="HU715" s="57"/>
      <c r="HV715" s="57"/>
      <c r="HW715" s="57"/>
      <c r="HX715" s="57"/>
    </row>
    <row r="716" spans="5:232" ht="18" customHeight="1" x14ac:dyDescent="0.2">
      <c r="E716" s="56"/>
      <c r="F716" s="56"/>
      <c r="H716" s="96"/>
      <c r="I716" s="96"/>
      <c r="J716" s="96"/>
      <c r="K716" s="96"/>
      <c r="L716" s="96"/>
      <c r="M716" s="96"/>
      <c r="HS716" s="57"/>
      <c r="HT716" s="57"/>
      <c r="HU716" s="57"/>
      <c r="HV716" s="57"/>
      <c r="HW716" s="57"/>
      <c r="HX716" s="57"/>
    </row>
    <row r="717" spans="5:232" ht="18" customHeight="1" x14ac:dyDescent="0.2">
      <c r="E717" s="56"/>
      <c r="F717" s="56"/>
      <c r="H717" s="96"/>
      <c r="I717" s="96"/>
      <c r="J717" s="96"/>
      <c r="K717" s="96"/>
      <c r="L717" s="96"/>
      <c r="M717" s="96"/>
      <c r="HS717" s="57"/>
      <c r="HT717" s="57"/>
      <c r="HU717" s="57"/>
      <c r="HV717" s="57"/>
      <c r="HW717" s="57"/>
      <c r="HX717" s="57"/>
    </row>
    <row r="718" spans="5:232" ht="18" customHeight="1" x14ac:dyDescent="0.2">
      <c r="E718" s="56"/>
      <c r="F718" s="56"/>
      <c r="H718" s="96"/>
      <c r="I718" s="96"/>
      <c r="J718" s="96"/>
      <c r="K718" s="96"/>
      <c r="L718" s="96"/>
      <c r="M718" s="96"/>
      <c r="HS718" s="57"/>
      <c r="HT718" s="57"/>
      <c r="HU718" s="57"/>
      <c r="HV718" s="57"/>
      <c r="HW718" s="57"/>
      <c r="HX718" s="57"/>
    </row>
    <row r="719" spans="5:232" ht="18" customHeight="1" x14ac:dyDescent="0.2">
      <c r="E719" s="56"/>
      <c r="F719" s="56"/>
      <c r="H719" s="96"/>
      <c r="I719" s="96"/>
      <c r="J719" s="96"/>
      <c r="K719" s="96"/>
      <c r="L719" s="96"/>
      <c r="M719" s="96"/>
      <c r="HS719" s="57"/>
      <c r="HT719" s="57"/>
      <c r="HU719" s="57"/>
      <c r="HV719" s="57"/>
      <c r="HW719" s="57"/>
      <c r="HX719" s="57"/>
    </row>
    <row r="720" spans="5:232" ht="18" customHeight="1" x14ac:dyDescent="0.2">
      <c r="E720" s="56"/>
      <c r="F720" s="56"/>
      <c r="H720" s="96"/>
      <c r="I720" s="96"/>
      <c r="J720" s="96"/>
      <c r="K720" s="96"/>
      <c r="L720" s="96"/>
      <c r="M720" s="96"/>
      <c r="HS720" s="57"/>
      <c r="HT720" s="57"/>
      <c r="HU720" s="57"/>
      <c r="HV720" s="57"/>
      <c r="HW720" s="57"/>
      <c r="HX720" s="57"/>
    </row>
    <row r="721" spans="5:232" ht="18" customHeight="1" x14ac:dyDescent="0.2">
      <c r="E721" s="56"/>
      <c r="F721" s="56"/>
      <c r="H721" s="96"/>
      <c r="I721" s="96"/>
      <c r="J721" s="96"/>
      <c r="K721" s="96"/>
      <c r="L721" s="96"/>
      <c r="M721" s="96"/>
      <c r="HS721" s="57"/>
      <c r="HT721" s="57"/>
      <c r="HU721" s="57"/>
      <c r="HV721" s="57"/>
      <c r="HW721" s="57"/>
      <c r="HX721" s="57"/>
    </row>
    <row r="722" spans="5:232" ht="18" customHeight="1" x14ac:dyDescent="0.2">
      <c r="E722" s="56"/>
      <c r="F722" s="56"/>
      <c r="H722" s="96"/>
      <c r="I722" s="96"/>
      <c r="J722" s="96"/>
      <c r="K722" s="96"/>
      <c r="L722" s="96"/>
      <c r="M722" s="96"/>
      <c r="HS722" s="57"/>
      <c r="HT722" s="57"/>
      <c r="HU722" s="57"/>
      <c r="HV722" s="57"/>
      <c r="HW722" s="57"/>
      <c r="HX722" s="57"/>
    </row>
    <row r="723" spans="5:232" ht="18" customHeight="1" x14ac:dyDescent="0.2">
      <c r="E723" s="56"/>
      <c r="F723" s="56"/>
      <c r="H723" s="96"/>
      <c r="I723" s="96"/>
      <c r="J723" s="96"/>
      <c r="K723" s="96"/>
      <c r="L723" s="96"/>
      <c r="M723" s="96"/>
      <c r="HS723" s="57"/>
      <c r="HT723" s="57"/>
      <c r="HU723" s="57"/>
      <c r="HV723" s="57"/>
      <c r="HW723" s="57"/>
      <c r="HX723" s="57"/>
    </row>
    <row r="724" spans="5:232" ht="18" customHeight="1" x14ac:dyDescent="0.2">
      <c r="E724" s="56"/>
      <c r="F724" s="56"/>
      <c r="H724" s="96"/>
      <c r="I724" s="96"/>
      <c r="J724" s="96"/>
      <c r="K724" s="96"/>
      <c r="L724" s="96"/>
      <c r="M724" s="96"/>
      <c r="HS724" s="57"/>
      <c r="HT724" s="57"/>
      <c r="HU724" s="57"/>
      <c r="HV724" s="57"/>
      <c r="HW724" s="57"/>
      <c r="HX724" s="57"/>
    </row>
    <row r="725" spans="5:232" ht="18" customHeight="1" x14ac:dyDescent="0.2">
      <c r="E725" s="56"/>
      <c r="F725" s="56"/>
      <c r="H725" s="96"/>
      <c r="I725" s="96"/>
      <c r="J725" s="96"/>
      <c r="K725" s="96"/>
      <c r="L725" s="96"/>
      <c r="M725" s="96"/>
      <c r="HS725" s="57"/>
      <c r="HT725" s="57"/>
      <c r="HU725" s="57"/>
      <c r="HV725" s="57"/>
      <c r="HW725" s="57"/>
      <c r="HX725" s="57"/>
    </row>
    <row r="726" spans="5:232" ht="18" customHeight="1" x14ac:dyDescent="0.2">
      <c r="E726" s="56"/>
      <c r="F726" s="56"/>
      <c r="H726" s="96"/>
      <c r="I726" s="96"/>
      <c r="J726" s="96"/>
      <c r="K726" s="96"/>
      <c r="L726" s="96"/>
      <c r="M726" s="96"/>
      <c r="HS726" s="57"/>
      <c r="HT726" s="57"/>
      <c r="HU726" s="57"/>
      <c r="HV726" s="57"/>
      <c r="HW726" s="57"/>
      <c r="HX726" s="57"/>
    </row>
    <row r="727" spans="5:232" ht="18" customHeight="1" x14ac:dyDescent="0.2">
      <c r="E727" s="56"/>
      <c r="F727" s="56"/>
      <c r="H727" s="96"/>
      <c r="I727" s="96"/>
      <c r="J727" s="96"/>
      <c r="K727" s="96"/>
      <c r="L727" s="96"/>
      <c r="M727" s="96"/>
      <c r="HS727" s="57"/>
      <c r="HT727" s="57"/>
      <c r="HU727" s="57"/>
      <c r="HV727" s="57"/>
      <c r="HW727" s="57"/>
      <c r="HX727" s="57"/>
    </row>
    <row r="728" spans="5:232" ht="18" customHeight="1" x14ac:dyDescent="0.2">
      <c r="E728" s="56"/>
      <c r="F728" s="56"/>
      <c r="H728" s="96"/>
      <c r="I728" s="96"/>
      <c r="J728" s="96"/>
      <c r="K728" s="96"/>
      <c r="L728" s="96"/>
      <c r="M728" s="96"/>
      <c r="HS728" s="57"/>
      <c r="HT728" s="57"/>
      <c r="HU728" s="57"/>
      <c r="HV728" s="57"/>
      <c r="HW728" s="57"/>
      <c r="HX728" s="57"/>
    </row>
    <row r="729" spans="5:232" ht="18" customHeight="1" x14ac:dyDescent="0.2">
      <c r="E729" s="56"/>
      <c r="F729" s="56"/>
      <c r="H729" s="96"/>
      <c r="I729" s="96"/>
      <c r="J729" s="96"/>
      <c r="K729" s="96"/>
      <c r="L729" s="96"/>
      <c r="M729" s="96"/>
      <c r="HS729" s="57"/>
      <c r="HT729" s="57"/>
      <c r="HU729" s="57"/>
      <c r="HV729" s="57"/>
      <c r="HW729" s="57"/>
      <c r="HX729" s="57"/>
    </row>
    <row r="730" spans="5:232" ht="18" customHeight="1" x14ac:dyDescent="0.2">
      <c r="E730" s="56"/>
      <c r="F730" s="56"/>
      <c r="H730" s="96"/>
      <c r="I730" s="96"/>
      <c r="J730" s="96"/>
      <c r="K730" s="96"/>
      <c r="L730" s="96"/>
      <c r="M730" s="96"/>
      <c r="HS730" s="57"/>
      <c r="HT730" s="57"/>
      <c r="HU730" s="57"/>
      <c r="HV730" s="57"/>
      <c r="HW730" s="57"/>
      <c r="HX730" s="57"/>
    </row>
    <row r="731" spans="5:232" ht="18" customHeight="1" x14ac:dyDescent="0.2">
      <c r="E731" s="56"/>
      <c r="F731" s="56"/>
      <c r="H731" s="96"/>
      <c r="I731" s="96"/>
      <c r="J731" s="96"/>
      <c r="K731" s="96"/>
      <c r="L731" s="96"/>
      <c r="M731" s="96"/>
      <c r="HS731" s="57"/>
      <c r="HT731" s="57"/>
      <c r="HU731" s="57"/>
      <c r="HV731" s="57"/>
      <c r="HW731" s="57"/>
      <c r="HX731" s="57"/>
    </row>
    <row r="732" spans="5:232" ht="18" customHeight="1" x14ac:dyDescent="0.2">
      <c r="E732" s="56"/>
      <c r="F732" s="56"/>
      <c r="H732" s="96"/>
      <c r="I732" s="96"/>
      <c r="J732" s="96"/>
      <c r="K732" s="96"/>
      <c r="L732" s="96"/>
      <c r="M732" s="96"/>
      <c r="HS732" s="57"/>
      <c r="HT732" s="57"/>
      <c r="HU732" s="57"/>
      <c r="HV732" s="57"/>
      <c r="HW732" s="57"/>
      <c r="HX732" s="57"/>
    </row>
    <row r="733" spans="5:232" ht="18" customHeight="1" x14ac:dyDescent="0.2">
      <c r="E733" s="56"/>
      <c r="F733" s="56"/>
      <c r="H733" s="96"/>
      <c r="I733" s="96"/>
      <c r="J733" s="96"/>
      <c r="K733" s="96"/>
      <c r="L733" s="96"/>
      <c r="M733" s="96"/>
      <c r="HS733" s="57"/>
      <c r="HT733" s="57"/>
      <c r="HU733" s="57"/>
      <c r="HV733" s="57"/>
      <c r="HW733" s="57"/>
      <c r="HX733" s="57"/>
    </row>
    <row r="734" spans="5:232" ht="18" customHeight="1" x14ac:dyDescent="0.2">
      <c r="E734" s="56"/>
      <c r="F734" s="56"/>
      <c r="H734" s="96"/>
      <c r="I734" s="96"/>
      <c r="J734" s="96"/>
      <c r="K734" s="96"/>
      <c r="L734" s="96"/>
      <c r="M734" s="96"/>
      <c r="HS734" s="57"/>
      <c r="HT734" s="57"/>
      <c r="HU734" s="57"/>
      <c r="HV734" s="57"/>
      <c r="HW734" s="57"/>
      <c r="HX734" s="57"/>
    </row>
    <row r="735" spans="5:232" ht="18" customHeight="1" x14ac:dyDescent="0.2">
      <c r="E735" s="56"/>
      <c r="F735" s="56"/>
      <c r="H735" s="96"/>
      <c r="I735" s="96"/>
      <c r="J735" s="96"/>
      <c r="K735" s="96"/>
      <c r="L735" s="96"/>
      <c r="M735" s="96"/>
      <c r="HS735" s="57"/>
      <c r="HT735" s="57"/>
      <c r="HU735" s="57"/>
      <c r="HV735" s="57"/>
      <c r="HW735" s="57"/>
      <c r="HX735" s="57"/>
    </row>
    <row r="736" spans="5:232" ht="18" customHeight="1" x14ac:dyDescent="0.2">
      <c r="E736" s="56"/>
      <c r="F736" s="56"/>
      <c r="H736" s="96"/>
      <c r="I736" s="96"/>
      <c r="J736" s="96"/>
      <c r="K736" s="96"/>
      <c r="L736" s="96"/>
      <c r="M736" s="96"/>
      <c r="HS736" s="57"/>
      <c r="HT736" s="57"/>
      <c r="HU736" s="57"/>
      <c r="HV736" s="57"/>
      <c r="HW736" s="57"/>
      <c r="HX736" s="57"/>
    </row>
    <row r="737" spans="5:232" ht="18" customHeight="1" x14ac:dyDescent="0.2">
      <c r="E737" s="56"/>
      <c r="F737" s="56"/>
      <c r="H737" s="96"/>
      <c r="I737" s="96"/>
      <c r="J737" s="96"/>
      <c r="K737" s="96"/>
      <c r="L737" s="96"/>
      <c r="M737" s="96"/>
      <c r="HS737" s="57"/>
      <c r="HT737" s="57"/>
      <c r="HU737" s="57"/>
      <c r="HV737" s="57"/>
      <c r="HW737" s="57"/>
      <c r="HX737" s="57"/>
    </row>
    <row r="738" spans="5:232" ht="18" customHeight="1" x14ac:dyDescent="0.2">
      <c r="E738" s="56"/>
      <c r="F738" s="56"/>
      <c r="H738" s="96"/>
      <c r="I738" s="96"/>
      <c r="J738" s="96"/>
      <c r="K738" s="96"/>
      <c r="L738" s="96"/>
      <c r="M738" s="96"/>
      <c r="HS738" s="57"/>
      <c r="HT738" s="57"/>
      <c r="HU738" s="57"/>
      <c r="HV738" s="57"/>
      <c r="HW738" s="57"/>
      <c r="HX738" s="57"/>
    </row>
    <row r="739" spans="5:232" ht="18" customHeight="1" x14ac:dyDescent="0.2">
      <c r="E739" s="56"/>
      <c r="F739" s="56"/>
      <c r="H739" s="96"/>
      <c r="I739" s="96"/>
      <c r="J739" s="96"/>
      <c r="K739" s="96"/>
      <c r="L739" s="96"/>
      <c r="M739" s="96"/>
      <c r="HS739" s="57"/>
      <c r="HT739" s="57"/>
      <c r="HU739" s="57"/>
      <c r="HV739" s="57"/>
      <c r="HW739" s="57"/>
      <c r="HX739" s="57"/>
    </row>
    <row r="740" spans="5:232" ht="18" customHeight="1" x14ac:dyDescent="0.2">
      <c r="E740" s="56"/>
      <c r="F740" s="56"/>
      <c r="H740" s="96"/>
      <c r="I740" s="96"/>
      <c r="J740" s="96"/>
      <c r="K740" s="96"/>
      <c r="L740" s="96"/>
      <c r="M740" s="96"/>
      <c r="HS740" s="57"/>
      <c r="HT740" s="57"/>
      <c r="HU740" s="57"/>
      <c r="HV740" s="57"/>
      <c r="HW740" s="57"/>
      <c r="HX740" s="57"/>
    </row>
    <row r="741" spans="5:232" ht="18" customHeight="1" x14ac:dyDescent="0.2">
      <c r="E741" s="56"/>
      <c r="F741" s="56"/>
      <c r="H741" s="96"/>
      <c r="I741" s="96"/>
      <c r="J741" s="96"/>
      <c r="K741" s="96"/>
      <c r="L741" s="96"/>
      <c r="M741" s="96"/>
      <c r="HS741" s="57"/>
      <c r="HT741" s="57"/>
      <c r="HU741" s="57"/>
      <c r="HV741" s="57"/>
      <c r="HW741" s="57"/>
      <c r="HX741" s="57"/>
    </row>
    <row r="742" spans="5:232" ht="18" customHeight="1" x14ac:dyDescent="0.2">
      <c r="E742" s="56"/>
      <c r="F742" s="56"/>
      <c r="H742" s="96"/>
      <c r="I742" s="96"/>
      <c r="J742" s="96"/>
      <c r="K742" s="96"/>
      <c r="L742" s="96"/>
      <c r="M742" s="96"/>
      <c r="HS742" s="57"/>
      <c r="HT742" s="57"/>
      <c r="HU742" s="57"/>
      <c r="HV742" s="57"/>
      <c r="HW742" s="57"/>
      <c r="HX742" s="57"/>
    </row>
    <row r="743" spans="5:232" ht="18" customHeight="1" x14ac:dyDescent="0.2">
      <c r="E743" s="56"/>
      <c r="F743" s="56"/>
      <c r="H743" s="96"/>
      <c r="I743" s="96"/>
      <c r="J743" s="96"/>
      <c r="K743" s="96"/>
      <c r="L743" s="96"/>
      <c r="M743" s="96"/>
      <c r="HS743" s="57"/>
      <c r="HT743" s="57"/>
      <c r="HU743" s="57"/>
      <c r="HV743" s="57"/>
      <c r="HW743" s="57"/>
      <c r="HX743" s="57"/>
    </row>
    <row r="744" spans="5:232" ht="18" customHeight="1" x14ac:dyDescent="0.2">
      <c r="E744" s="56"/>
      <c r="F744" s="56"/>
      <c r="H744" s="96"/>
      <c r="I744" s="96"/>
      <c r="J744" s="96"/>
      <c r="K744" s="96"/>
      <c r="L744" s="96"/>
      <c r="M744" s="96"/>
      <c r="HS744" s="57"/>
      <c r="HT744" s="57"/>
      <c r="HU744" s="57"/>
      <c r="HV744" s="57"/>
      <c r="HW744" s="57"/>
      <c r="HX744" s="57"/>
    </row>
    <row r="745" spans="5:232" ht="18" customHeight="1" x14ac:dyDescent="0.2">
      <c r="E745" s="56"/>
      <c r="F745" s="56"/>
      <c r="H745" s="96"/>
      <c r="I745" s="96"/>
      <c r="J745" s="96"/>
      <c r="K745" s="96"/>
      <c r="L745" s="96"/>
      <c r="M745" s="96"/>
      <c r="HS745" s="57"/>
      <c r="HT745" s="57"/>
      <c r="HU745" s="57"/>
      <c r="HV745" s="57"/>
      <c r="HW745" s="57"/>
      <c r="HX745" s="57"/>
    </row>
    <row r="746" spans="5:232" ht="18" customHeight="1" x14ac:dyDescent="0.2">
      <c r="E746" s="56"/>
      <c r="F746" s="56"/>
      <c r="H746" s="59"/>
      <c r="I746" s="59"/>
      <c r="J746" s="59"/>
      <c r="K746" s="59"/>
      <c r="L746" s="59"/>
      <c r="M746" s="59"/>
      <c r="HS746" s="57"/>
      <c r="HT746" s="57"/>
      <c r="HU746" s="57"/>
      <c r="HV746" s="57"/>
      <c r="HW746" s="57"/>
      <c r="HX746" s="57"/>
    </row>
    <row r="747" spans="5:232" ht="18" customHeight="1" x14ac:dyDescent="0.2">
      <c r="E747" s="56"/>
      <c r="F747" s="56"/>
      <c r="H747" s="59"/>
      <c r="I747" s="59"/>
      <c r="J747" s="59"/>
      <c r="K747" s="59"/>
      <c r="L747" s="59"/>
      <c r="M747" s="59"/>
      <c r="HS747" s="57"/>
      <c r="HT747" s="57"/>
      <c r="HU747" s="57"/>
      <c r="HV747" s="57"/>
      <c r="HW747" s="57"/>
      <c r="HX747" s="57"/>
    </row>
    <row r="748" spans="5:232" ht="18" customHeight="1" x14ac:dyDescent="0.2">
      <c r="E748" s="56"/>
      <c r="F748" s="56"/>
      <c r="H748" s="59"/>
      <c r="I748" s="59"/>
      <c r="J748" s="59"/>
      <c r="K748" s="59"/>
      <c r="L748" s="59"/>
      <c r="M748" s="59"/>
      <c r="HS748" s="57"/>
      <c r="HT748" s="57"/>
      <c r="HU748" s="57"/>
      <c r="HV748" s="57"/>
      <c r="HW748" s="57"/>
      <c r="HX748" s="57"/>
    </row>
    <row r="749" spans="5:232" ht="18" customHeight="1" x14ac:dyDescent="0.2">
      <c r="E749" s="56"/>
      <c r="F749" s="56"/>
      <c r="H749" s="59"/>
      <c r="I749" s="59"/>
      <c r="J749" s="59"/>
      <c r="K749" s="59"/>
      <c r="L749" s="59"/>
      <c r="M749" s="59"/>
      <c r="HS749" s="57"/>
      <c r="HT749" s="57"/>
      <c r="HU749" s="57"/>
      <c r="HV749" s="57"/>
      <c r="HW749" s="57"/>
      <c r="HX749" s="57"/>
    </row>
    <row r="750" spans="5:232" ht="18" customHeight="1" x14ac:dyDescent="0.2">
      <c r="E750" s="56"/>
      <c r="F750" s="56"/>
      <c r="H750" s="59"/>
      <c r="I750" s="59"/>
      <c r="J750" s="59"/>
      <c r="K750" s="59"/>
      <c r="L750" s="59"/>
      <c r="M750" s="59"/>
      <c r="HS750" s="57"/>
      <c r="HT750" s="57"/>
      <c r="HU750" s="57"/>
      <c r="HV750" s="57"/>
      <c r="HW750" s="57"/>
      <c r="HX750" s="57"/>
    </row>
    <row r="751" spans="5:232" ht="18" customHeight="1" x14ac:dyDescent="0.2">
      <c r="E751" s="56"/>
      <c r="F751" s="56"/>
      <c r="H751" s="59"/>
      <c r="I751" s="59"/>
      <c r="J751" s="59"/>
      <c r="K751" s="59"/>
      <c r="L751" s="59"/>
      <c r="M751" s="59"/>
      <c r="HS751" s="57"/>
      <c r="HT751" s="57"/>
      <c r="HU751" s="57"/>
      <c r="HV751" s="57"/>
      <c r="HW751" s="57"/>
      <c r="HX751" s="57"/>
    </row>
    <row r="752" spans="5:232" ht="18" customHeight="1" x14ac:dyDescent="0.2">
      <c r="E752" s="56"/>
      <c r="F752" s="56"/>
      <c r="H752" s="59"/>
      <c r="I752" s="59"/>
      <c r="J752" s="59"/>
      <c r="K752" s="59"/>
      <c r="L752" s="59"/>
      <c r="M752" s="59"/>
      <c r="HS752" s="57"/>
      <c r="HT752" s="57"/>
      <c r="HU752" s="57"/>
      <c r="HV752" s="57"/>
      <c r="HW752" s="57"/>
      <c r="HX752" s="57"/>
    </row>
    <row r="753" spans="5:232" ht="18" customHeight="1" x14ac:dyDescent="0.2">
      <c r="E753" s="56"/>
      <c r="F753" s="56"/>
      <c r="H753" s="59"/>
      <c r="I753" s="59"/>
      <c r="J753" s="59"/>
      <c r="K753" s="59"/>
      <c r="L753" s="59"/>
      <c r="M753" s="59"/>
      <c r="HS753" s="57"/>
      <c r="HT753" s="57"/>
      <c r="HU753" s="57"/>
      <c r="HV753" s="57"/>
      <c r="HW753" s="57"/>
      <c r="HX753" s="57"/>
    </row>
    <row r="754" spans="5:232" ht="18" customHeight="1" x14ac:dyDescent="0.2">
      <c r="E754" s="56"/>
      <c r="F754" s="56"/>
      <c r="H754" s="59"/>
      <c r="I754" s="59"/>
      <c r="J754" s="59"/>
      <c r="K754" s="59"/>
      <c r="L754" s="59"/>
      <c r="M754" s="59"/>
      <c r="HS754" s="57"/>
      <c r="HT754" s="57"/>
      <c r="HU754" s="57"/>
      <c r="HV754" s="57"/>
      <c r="HW754" s="57"/>
      <c r="HX754" s="57"/>
    </row>
    <row r="755" spans="5:232" ht="18" customHeight="1" x14ac:dyDescent="0.2">
      <c r="E755" s="56"/>
      <c r="F755" s="56"/>
      <c r="H755" s="59"/>
      <c r="I755" s="59"/>
      <c r="J755" s="59"/>
      <c r="K755" s="59"/>
      <c r="L755" s="59"/>
      <c r="M755" s="59"/>
      <c r="HS755" s="57"/>
      <c r="HT755" s="57"/>
      <c r="HU755" s="57"/>
      <c r="HV755" s="57"/>
      <c r="HW755" s="57"/>
      <c r="HX755" s="57"/>
    </row>
    <row r="756" spans="5:232" ht="18" customHeight="1" x14ac:dyDescent="0.2">
      <c r="E756" s="56"/>
      <c r="F756" s="56"/>
      <c r="H756" s="59"/>
      <c r="I756" s="59"/>
      <c r="J756" s="59"/>
      <c r="K756" s="59"/>
      <c r="L756" s="59"/>
      <c r="M756" s="59"/>
      <c r="HS756" s="57"/>
      <c r="HT756" s="57"/>
      <c r="HU756" s="57"/>
      <c r="HV756" s="57"/>
      <c r="HW756" s="57"/>
      <c r="HX756" s="57"/>
    </row>
    <row r="757" spans="5:232" ht="18" customHeight="1" x14ac:dyDescent="0.2">
      <c r="E757" s="56"/>
      <c r="F757" s="56"/>
      <c r="H757" s="59"/>
      <c r="I757" s="59"/>
      <c r="J757" s="59"/>
      <c r="K757" s="59"/>
      <c r="L757" s="59"/>
      <c r="M757" s="59"/>
      <c r="HS757" s="57"/>
      <c r="HT757" s="57"/>
      <c r="HU757" s="57"/>
      <c r="HV757" s="57"/>
      <c r="HW757" s="57"/>
      <c r="HX757" s="57"/>
    </row>
    <row r="758" spans="5:232" ht="18" customHeight="1" x14ac:dyDescent="0.2">
      <c r="E758" s="56"/>
      <c r="F758" s="56"/>
      <c r="H758" s="59"/>
      <c r="I758" s="59"/>
      <c r="J758" s="59"/>
      <c r="K758" s="59"/>
      <c r="L758" s="59"/>
      <c r="M758" s="59"/>
      <c r="HS758" s="57"/>
      <c r="HT758" s="57"/>
      <c r="HU758" s="57"/>
      <c r="HV758" s="57"/>
      <c r="HW758" s="57"/>
      <c r="HX758" s="57"/>
    </row>
    <row r="759" spans="5:232" ht="18" customHeight="1" x14ac:dyDescent="0.2">
      <c r="E759" s="56"/>
      <c r="F759" s="56"/>
      <c r="H759" s="59"/>
      <c r="I759" s="59"/>
      <c r="J759" s="59"/>
      <c r="K759" s="59"/>
      <c r="L759" s="59"/>
      <c r="M759" s="59"/>
      <c r="HS759" s="57"/>
      <c r="HT759" s="57"/>
      <c r="HU759" s="57"/>
      <c r="HV759" s="57"/>
      <c r="HW759" s="57"/>
      <c r="HX759" s="57"/>
    </row>
    <row r="760" spans="5:232" ht="18" customHeight="1" x14ac:dyDescent="0.2">
      <c r="E760" s="56"/>
      <c r="F760" s="56"/>
      <c r="H760" s="59"/>
      <c r="I760" s="59"/>
      <c r="J760" s="59"/>
      <c r="K760" s="59"/>
      <c r="L760" s="59"/>
      <c r="M760" s="59"/>
      <c r="HS760" s="57"/>
      <c r="HT760" s="57"/>
      <c r="HU760" s="57"/>
      <c r="HV760" s="57"/>
      <c r="HW760" s="57"/>
      <c r="HX760" s="57"/>
    </row>
    <row r="761" spans="5:232" ht="18" customHeight="1" x14ac:dyDescent="0.2">
      <c r="E761" s="56"/>
      <c r="F761" s="56"/>
      <c r="H761" s="59"/>
      <c r="I761" s="59"/>
      <c r="J761" s="59"/>
      <c r="K761" s="59"/>
      <c r="L761" s="59"/>
      <c r="M761" s="59"/>
      <c r="HS761" s="57"/>
      <c r="HT761" s="57"/>
      <c r="HU761" s="57"/>
      <c r="HV761" s="57"/>
      <c r="HW761" s="57"/>
      <c r="HX761" s="57"/>
    </row>
    <row r="762" spans="5:232" ht="18" customHeight="1" x14ac:dyDescent="0.2">
      <c r="E762" s="56"/>
      <c r="F762" s="56"/>
      <c r="H762" s="59"/>
      <c r="I762" s="59"/>
      <c r="J762" s="59"/>
      <c r="K762" s="59"/>
      <c r="L762" s="59"/>
      <c r="M762" s="59"/>
      <c r="HS762" s="57"/>
      <c r="HT762" s="57"/>
      <c r="HU762" s="57"/>
      <c r="HV762" s="57"/>
      <c r="HW762" s="57"/>
      <c r="HX762" s="57"/>
    </row>
    <row r="763" spans="5:232" ht="18" customHeight="1" x14ac:dyDescent="0.2">
      <c r="E763" s="56"/>
      <c r="F763" s="56"/>
      <c r="H763" s="59"/>
      <c r="I763" s="59"/>
      <c r="J763" s="59"/>
      <c r="K763" s="59"/>
      <c r="L763" s="59"/>
      <c r="M763" s="59"/>
      <c r="HS763" s="57"/>
      <c r="HT763" s="57"/>
      <c r="HU763" s="57"/>
      <c r="HV763" s="57"/>
      <c r="HW763" s="57"/>
      <c r="HX763" s="57"/>
    </row>
    <row r="764" spans="5:232" ht="18" customHeight="1" x14ac:dyDescent="0.2">
      <c r="E764" s="56"/>
      <c r="F764" s="56"/>
      <c r="H764" s="59"/>
      <c r="I764" s="59"/>
      <c r="J764" s="59"/>
      <c r="K764" s="59"/>
      <c r="L764" s="59"/>
      <c r="M764" s="59"/>
      <c r="HS764" s="57"/>
      <c r="HT764" s="57"/>
      <c r="HU764" s="57"/>
      <c r="HV764" s="57"/>
      <c r="HW764" s="57"/>
      <c r="HX764" s="57"/>
    </row>
    <row r="765" spans="5:232" ht="18" customHeight="1" x14ac:dyDescent="0.2">
      <c r="E765" s="56"/>
      <c r="F765" s="56"/>
      <c r="H765" s="59"/>
      <c r="I765" s="59"/>
      <c r="J765" s="59"/>
      <c r="K765" s="59"/>
      <c r="L765" s="59"/>
      <c r="M765" s="59"/>
      <c r="HS765" s="57"/>
      <c r="HT765" s="57"/>
      <c r="HU765" s="57"/>
      <c r="HV765" s="57"/>
      <c r="HW765" s="57"/>
      <c r="HX765" s="57"/>
    </row>
    <row r="766" spans="5:232" ht="18" customHeight="1" x14ac:dyDescent="0.2">
      <c r="E766" s="56"/>
      <c r="F766" s="56"/>
      <c r="H766" s="59"/>
      <c r="I766" s="59"/>
      <c r="J766" s="59"/>
      <c r="K766" s="59"/>
      <c r="L766" s="59"/>
      <c r="M766" s="59"/>
      <c r="HS766" s="57"/>
      <c r="HT766" s="57"/>
      <c r="HU766" s="57"/>
      <c r="HV766" s="57"/>
      <c r="HW766" s="57"/>
      <c r="HX766" s="57"/>
    </row>
    <row r="767" spans="5:232" ht="18" customHeight="1" x14ac:dyDescent="0.2">
      <c r="E767" s="56"/>
      <c r="F767" s="56"/>
      <c r="H767" s="59"/>
      <c r="I767" s="59"/>
      <c r="J767" s="59"/>
      <c r="K767" s="59"/>
      <c r="L767" s="59"/>
      <c r="M767" s="59"/>
      <c r="HS767" s="57"/>
      <c r="HT767" s="57"/>
      <c r="HU767" s="57"/>
      <c r="HV767" s="57"/>
      <c r="HW767" s="57"/>
      <c r="HX767" s="57"/>
    </row>
    <row r="768" spans="5:232" ht="18" customHeight="1" x14ac:dyDescent="0.2">
      <c r="E768" s="56"/>
      <c r="F768" s="56"/>
      <c r="H768" s="59"/>
      <c r="I768" s="59"/>
      <c r="J768" s="59"/>
      <c r="K768" s="59"/>
      <c r="L768" s="59"/>
      <c r="M768" s="59"/>
      <c r="HS768" s="57"/>
      <c r="HT768" s="57"/>
      <c r="HU768" s="57"/>
      <c r="HV768" s="57"/>
      <c r="HW768" s="57"/>
      <c r="HX768" s="57"/>
    </row>
    <row r="769" spans="5:232" ht="18" customHeight="1" x14ac:dyDescent="0.2">
      <c r="E769" s="56"/>
      <c r="F769" s="56"/>
      <c r="H769" s="59"/>
      <c r="I769" s="59"/>
      <c r="J769" s="59"/>
      <c r="K769" s="59"/>
      <c r="L769" s="59"/>
      <c r="M769" s="59"/>
      <c r="HS769" s="57"/>
      <c r="HT769" s="57"/>
      <c r="HU769" s="57"/>
      <c r="HV769" s="57"/>
      <c r="HW769" s="57"/>
      <c r="HX769" s="57"/>
    </row>
    <row r="770" spans="5:232" ht="18" customHeight="1" x14ac:dyDescent="0.2">
      <c r="E770" s="56"/>
      <c r="F770" s="56"/>
      <c r="H770" s="59"/>
      <c r="I770" s="59"/>
      <c r="J770" s="59"/>
      <c r="K770" s="59"/>
      <c r="L770" s="59"/>
      <c r="M770" s="59"/>
      <c r="HS770" s="57"/>
      <c r="HT770" s="57"/>
      <c r="HU770" s="57"/>
      <c r="HV770" s="57"/>
      <c r="HW770" s="57"/>
      <c r="HX770" s="57"/>
    </row>
    <row r="771" spans="5:232" ht="18" customHeight="1" x14ac:dyDescent="0.2">
      <c r="E771" s="56"/>
      <c r="F771" s="56"/>
      <c r="H771" s="59"/>
      <c r="I771" s="59"/>
      <c r="J771" s="59"/>
      <c r="K771" s="59"/>
      <c r="L771" s="59"/>
      <c r="M771" s="59"/>
      <c r="HS771" s="57"/>
      <c r="HT771" s="57"/>
      <c r="HU771" s="57"/>
      <c r="HV771" s="57"/>
      <c r="HW771" s="57"/>
      <c r="HX771" s="57"/>
    </row>
    <row r="772" spans="5:232" ht="18" customHeight="1" x14ac:dyDescent="0.2">
      <c r="E772" s="56"/>
      <c r="F772" s="56"/>
      <c r="H772" s="59"/>
      <c r="I772" s="59"/>
      <c r="J772" s="59"/>
      <c r="K772" s="59"/>
      <c r="L772" s="59"/>
      <c r="M772" s="59"/>
      <c r="HS772" s="57"/>
      <c r="HT772" s="57"/>
      <c r="HU772" s="57"/>
      <c r="HV772" s="57"/>
      <c r="HW772" s="57"/>
      <c r="HX772" s="57"/>
    </row>
    <row r="773" spans="5:232" ht="18" customHeight="1" x14ac:dyDescent="0.2">
      <c r="E773" s="56"/>
      <c r="F773" s="56"/>
      <c r="H773" s="59"/>
      <c r="I773" s="59"/>
      <c r="J773" s="59"/>
      <c r="K773" s="59"/>
      <c r="L773" s="59"/>
      <c r="M773" s="59"/>
      <c r="HS773" s="57"/>
      <c r="HT773" s="57"/>
      <c r="HU773" s="57"/>
      <c r="HV773" s="57"/>
      <c r="HW773" s="57"/>
      <c r="HX773" s="57"/>
    </row>
    <row r="774" spans="5:232" ht="18" customHeight="1" x14ac:dyDescent="0.2">
      <c r="E774" s="56"/>
      <c r="F774" s="56"/>
      <c r="H774" s="59"/>
      <c r="I774" s="59"/>
      <c r="J774" s="59"/>
      <c r="K774" s="59"/>
      <c r="L774" s="59"/>
      <c r="M774" s="59"/>
      <c r="HS774" s="57"/>
      <c r="HT774" s="57"/>
      <c r="HU774" s="57"/>
      <c r="HV774" s="57"/>
      <c r="HW774" s="57"/>
      <c r="HX774" s="57"/>
    </row>
    <row r="775" spans="5:232" ht="18" customHeight="1" x14ac:dyDescent="0.2">
      <c r="E775" s="56"/>
      <c r="F775" s="56"/>
      <c r="H775" s="59"/>
      <c r="I775" s="59"/>
      <c r="J775" s="59"/>
      <c r="K775" s="59"/>
      <c r="L775" s="59"/>
      <c r="M775" s="59"/>
      <c r="HS775" s="57"/>
      <c r="HT775" s="57"/>
      <c r="HU775" s="57"/>
      <c r="HV775" s="57"/>
      <c r="HW775" s="57"/>
      <c r="HX775" s="57"/>
    </row>
    <row r="776" spans="5:232" ht="18" customHeight="1" x14ac:dyDescent="0.2">
      <c r="E776" s="56"/>
      <c r="F776" s="56"/>
      <c r="H776" s="59"/>
      <c r="I776" s="59"/>
      <c r="J776" s="59"/>
      <c r="K776" s="59"/>
      <c r="L776" s="59"/>
      <c r="M776" s="59"/>
      <c r="HS776" s="57"/>
      <c r="HT776" s="57"/>
      <c r="HU776" s="57"/>
      <c r="HV776" s="57"/>
      <c r="HW776" s="57"/>
      <c r="HX776" s="57"/>
    </row>
    <row r="777" spans="5:232" ht="18" customHeight="1" x14ac:dyDescent="0.2">
      <c r="E777" s="56"/>
      <c r="F777" s="56"/>
      <c r="H777" s="59"/>
      <c r="I777" s="59"/>
      <c r="HS777" s="57"/>
      <c r="HT777" s="57"/>
    </row>
    <row r="778" spans="5:232" ht="18" customHeight="1" x14ac:dyDescent="0.2">
      <c r="E778" s="56"/>
      <c r="F778" s="56"/>
      <c r="H778" s="59"/>
      <c r="I778" s="59"/>
      <c r="HS778" s="57"/>
      <c r="HT778" s="57"/>
    </row>
    <row r="779" spans="5:232" ht="18" customHeight="1" x14ac:dyDescent="0.2">
      <c r="E779" s="56"/>
      <c r="F779" s="56"/>
      <c r="H779" s="59"/>
      <c r="I779" s="59"/>
      <c r="HS779" s="57"/>
      <c r="HT779" s="57"/>
    </row>
    <row r="780" spans="5:232" ht="18" customHeight="1" x14ac:dyDescent="0.2">
      <c r="E780" s="56"/>
      <c r="F780" s="56"/>
      <c r="H780" s="59"/>
      <c r="I780" s="59"/>
      <c r="HS780" s="57"/>
      <c r="HT780" s="57"/>
    </row>
    <row r="781" spans="5:232" ht="18" customHeight="1" x14ac:dyDescent="0.2">
      <c r="E781" s="56"/>
      <c r="F781" s="56"/>
      <c r="H781" s="59"/>
      <c r="I781" s="59"/>
      <c r="HS781" s="57"/>
      <c r="HT781" s="57"/>
    </row>
    <row r="782" spans="5:232" ht="18" customHeight="1" x14ac:dyDescent="0.2">
      <c r="E782" s="56"/>
      <c r="F782" s="56"/>
      <c r="H782" s="59"/>
      <c r="I782" s="59"/>
      <c r="HS782" s="57"/>
      <c r="HT782" s="57"/>
    </row>
    <row r="783" spans="5:232" ht="18" customHeight="1" x14ac:dyDescent="0.2">
      <c r="E783" s="56"/>
      <c r="F783" s="56"/>
      <c r="H783" s="59"/>
      <c r="I783" s="59"/>
      <c r="HS783" s="57"/>
      <c r="HT783" s="57"/>
    </row>
    <row r="784" spans="5:232" ht="18" customHeight="1" x14ac:dyDescent="0.2">
      <c r="E784" s="56"/>
      <c r="F784" s="56"/>
      <c r="H784" s="59"/>
      <c r="I784" s="59"/>
      <c r="HS784" s="57"/>
      <c r="HT784" s="57"/>
    </row>
    <row r="785" spans="5:228" ht="18" customHeight="1" x14ac:dyDescent="0.2">
      <c r="E785" s="56"/>
      <c r="F785" s="56"/>
      <c r="H785" s="59"/>
      <c r="I785" s="59"/>
      <c r="HS785" s="57"/>
      <c r="HT785" s="57"/>
    </row>
    <row r="786" spans="5:228" ht="18" customHeight="1" x14ac:dyDescent="0.2">
      <c r="E786" s="56"/>
      <c r="F786" s="56"/>
      <c r="H786" s="59"/>
      <c r="I786" s="59"/>
      <c r="HS786" s="57"/>
      <c r="HT786" s="57"/>
    </row>
    <row r="787" spans="5:228" ht="18" customHeight="1" x14ac:dyDescent="0.2">
      <c r="E787" s="56"/>
      <c r="F787" s="56"/>
      <c r="H787" s="59"/>
      <c r="I787" s="59"/>
      <c r="HS787" s="57"/>
      <c r="HT787" s="57"/>
    </row>
    <row r="788" spans="5:228" ht="18" customHeight="1" x14ac:dyDescent="0.2">
      <c r="E788" s="56"/>
      <c r="F788" s="56"/>
      <c r="H788" s="59"/>
      <c r="I788" s="59"/>
      <c r="HS788" s="57"/>
      <c r="HT788" s="57"/>
    </row>
    <row r="789" spans="5:228" ht="18" customHeight="1" x14ac:dyDescent="0.2">
      <c r="E789" s="56"/>
      <c r="F789" s="56"/>
      <c r="H789" s="59"/>
      <c r="I789" s="59"/>
      <c r="HS789" s="57"/>
      <c r="HT789" s="57"/>
    </row>
    <row r="790" spans="5:228" ht="18" customHeight="1" x14ac:dyDescent="0.2">
      <c r="E790" s="56"/>
      <c r="F790" s="56"/>
      <c r="H790" s="59"/>
      <c r="I790" s="59"/>
      <c r="HS790" s="57"/>
      <c r="HT790" s="57"/>
    </row>
    <row r="791" spans="5:228" ht="18" customHeight="1" x14ac:dyDescent="0.2">
      <c r="E791" s="56"/>
      <c r="F791" s="56"/>
      <c r="H791" s="59"/>
      <c r="I791" s="59"/>
      <c r="HS791" s="57"/>
      <c r="HT791" s="57"/>
    </row>
    <row r="792" spans="5:228" ht="18" customHeight="1" x14ac:dyDescent="0.2">
      <c r="E792" s="56"/>
      <c r="F792" s="56"/>
      <c r="H792" s="59"/>
      <c r="I792" s="59"/>
      <c r="HS792" s="57"/>
      <c r="HT792" s="57"/>
    </row>
    <row r="793" spans="5:228" ht="18" customHeight="1" x14ac:dyDescent="0.2">
      <c r="E793" s="56"/>
      <c r="F793" s="56"/>
      <c r="H793" s="59"/>
      <c r="I793" s="59"/>
      <c r="HS793" s="57"/>
      <c r="HT793" s="57"/>
    </row>
    <row r="794" spans="5:228" ht="18" customHeight="1" x14ac:dyDescent="0.2">
      <c r="E794" s="56"/>
      <c r="F794" s="56"/>
      <c r="H794" s="59"/>
      <c r="I794" s="59"/>
      <c r="HS794" s="57"/>
      <c r="HT794" s="57"/>
    </row>
    <row r="795" spans="5:228" ht="18" customHeight="1" x14ac:dyDescent="0.2">
      <c r="E795" s="56"/>
      <c r="F795" s="56"/>
      <c r="H795" s="59"/>
      <c r="I795" s="59"/>
      <c r="HS795" s="57"/>
      <c r="HT795" s="57"/>
    </row>
    <row r="796" spans="5:228" ht="18" customHeight="1" x14ac:dyDescent="0.2">
      <c r="E796" s="56"/>
      <c r="F796" s="56"/>
      <c r="H796" s="59"/>
      <c r="I796" s="59"/>
      <c r="HS796" s="57"/>
      <c r="HT796" s="57"/>
    </row>
    <row r="797" spans="5:228" ht="18" customHeight="1" x14ac:dyDescent="0.2">
      <c r="E797" s="56"/>
      <c r="F797" s="56"/>
      <c r="H797" s="59"/>
      <c r="I797" s="59"/>
      <c r="HS797" s="57"/>
      <c r="HT797" s="57"/>
    </row>
    <row r="798" spans="5:228" ht="18" customHeight="1" x14ac:dyDescent="0.2">
      <c r="E798" s="56"/>
      <c r="F798" s="56"/>
      <c r="H798" s="59"/>
      <c r="I798" s="59"/>
      <c r="HS798" s="57"/>
      <c r="HT798" s="57"/>
    </row>
    <row r="799" spans="5:228" ht="18" customHeight="1" x14ac:dyDescent="0.2">
      <c r="E799" s="56"/>
      <c r="F799" s="56"/>
      <c r="H799" s="59"/>
      <c r="I799" s="59"/>
      <c r="HS799" s="57"/>
      <c r="HT799" s="57"/>
    </row>
    <row r="800" spans="5:228" ht="18" customHeight="1" x14ac:dyDescent="0.2">
      <c r="E800" s="56"/>
      <c r="F800" s="56"/>
      <c r="H800" s="59"/>
      <c r="I800" s="59"/>
      <c r="HS800" s="57"/>
      <c r="HT800" s="57"/>
    </row>
    <row r="801" spans="5:228" ht="18" customHeight="1" x14ac:dyDescent="0.2">
      <c r="E801" s="56"/>
      <c r="F801" s="56"/>
      <c r="H801" s="59"/>
      <c r="I801" s="59"/>
      <c r="HS801" s="57"/>
      <c r="HT801" s="57"/>
    </row>
    <row r="802" spans="5:228" ht="18" customHeight="1" x14ac:dyDescent="0.2">
      <c r="E802" s="56"/>
      <c r="F802" s="56"/>
      <c r="H802" s="59"/>
      <c r="I802" s="59"/>
      <c r="HS802" s="57"/>
      <c r="HT802" s="57"/>
    </row>
    <row r="803" spans="5:228" ht="18" customHeight="1" x14ac:dyDescent="0.2">
      <c r="E803" s="56"/>
      <c r="F803" s="56"/>
      <c r="H803" s="59"/>
      <c r="I803" s="59"/>
      <c r="HS803" s="57"/>
      <c r="HT803" s="57"/>
    </row>
    <row r="804" spans="5:228" ht="18" customHeight="1" x14ac:dyDescent="0.2">
      <c r="E804" s="56"/>
      <c r="F804" s="56"/>
      <c r="H804" s="59"/>
      <c r="I804" s="59"/>
      <c r="HS804" s="57"/>
      <c r="HT804" s="57"/>
    </row>
    <row r="805" spans="5:228" ht="18" customHeight="1" x14ac:dyDescent="0.2">
      <c r="E805" s="56"/>
      <c r="F805" s="56"/>
      <c r="H805" s="59"/>
      <c r="I805" s="59"/>
      <c r="HS805" s="57"/>
      <c r="HT805" s="57"/>
    </row>
    <row r="806" spans="5:228" ht="18" customHeight="1" x14ac:dyDescent="0.2">
      <c r="E806" s="56"/>
      <c r="F806" s="56"/>
      <c r="H806" s="59"/>
      <c r="I806" s="59"/>
      <c r="HS806" s="57"/>
      <c r="HT806" s="57"/>
    </row>
    <row r="807" spans="5:228" ht="18" customHeight="1" x14ac:dyDescent="0.2">
      <c r="E807" s="56"/>
      <c r="F807" s="56"/>
      <c r="H807" s="59"/>
      <c r="I807" s="59"/>
      <c r="HS807" s="57"/>
      <c r="HT807" s="57"/>
    </row>
    <row r="808" spans="5:228" ht="18" customHeight="1" x14ac:dyDescent="0.2">
      <c r="E808" s="56"/>
      <c r="F808" s="56"/>
      <c r="H808" s="59"/>
      <c r="I808" s="59"/>
      <c r="HS808" s="57"/>
      <c r="HT808" s="57"/>
    </row>
    <row r="809" spans="5:228" ht="18" customHeight="1" x14ac:dyDescent="0.2">
      <c r="E809" s="56"/>
      <c r="F809" s="56"/>
      <c r="H809" s="59"/>
      <c r="I809" s="59"/>
      <c r="HS809" s="57"/>
      <c r="HT809" s="57"/>
    </row>
    <row r="810" spans="5:228" ht="18" customHeight="1" x14ac:dyDescent="0.2">
      <c r="E810" s="56"/>
      <c r="F810" s="56"/>
      <c r="H810" s="59"/>
      <c r="I810" s="59"/>
      <c r="HS810" s="57"/>
      <c r="HT810" s="57"/>
    </row>
    <row r="811" spans="5:228" ht="18" customHeight="1" x14ac:dyDescent="0.2">
      <c r="E811" s="56"/>
      <c r="F811" s="56"/>
      <c r="H811" s="59"/>
      <c r="I811" s="59"/>
      <c r="HS811" s="57"/>
      <c r="HT811" s="57"/>
    </row>
    <row r="812" spans="5:228" ht="18" customHeight="1" x14ac:dyDescent="0.2">
      <c r="E812" s="56"/>
      <c r="F812" s="56"/>
      <c r="H812" s="59"/>
      <c r="I812" s="59"/>
      <c r="HS812" s="57"/>
      <c r="HT812" s="57"/>
    </row>
    <row r="813" spans="5:228" ht="18" customHeight="1" x14ac:dyDescent="0.2">
      <c r="E813" s="56"/>
      <c r="F813" s="56"/>
      <c r="H813" s="59"/>
      <c r="I813" s="59"/>
      <c r="HS813" s="57"/>
      <c r="HT813" s="57"/>
    </row>
    <row r="814" spans="5:228" ht="18" customHeight="1" x14ac:dyDescent="0.2">
      <c r="E814" s="56"/>
      <c r="F814" s="56"/>
      <c r="H814" s="59"/>
      <c r="I814" s="59"/>
      <c r="HS814" s="57"/>
      <c r="HT814" s="57"/>
    </row>
    <row r="815" spans="5:228" ht="18" customHeight="1" x14ac:dyDescent="0.2">
      <c r="E815" s="56"/>
      <c r="F815" s="56"/>
      <c r="H815" s="59"/>
      <c r="I815" s="59"/>
      <c r="HS815" s="57"/>
      <c r="HT815" s="57"/>
    </row>
    <row r="816" spans="5:228" ht="18" customHeight="1" x14ac:dyDescent="0.2">
      <c r="E816" s="56"/>
      <c r="F816" s="56"/>
      <c r="H816" s="59"/>
      <c r="I816" s="59"/>
      <c r="HS816" s="57"/>
      <c r="HT816" s="57"/>
    </row>
    <row r="817" spans="5:228" ht="18" customHeight="1" x14ac:dyDescent="0.2">
      <c r="E817" s="56"/>
      <c r="F817" s="56"/>
      <c r="H817" s="59"/>
      <c r="I817" s="59"/>
      <c r="HS817" s="57"/>
      <c r="HT817" s="57"/>
    </row>
    <row r="818" spans="5:228" ht="18" customHeight="1" x14ac:dyDescent="0.2">
      <c r="E818" s="56"/>
      <c r="F818" s="56"/>
      <c r="H818" s="59"/>
      <c r="I818" s="59"/>
      <c r="HS818" s="57"/>
      <c r="HT818" s="57"/>
    </row>
    <row r="819" spans="5:228" ht="18" customHeight="1" x14ac:dyDescent="0.2">
      <c r="E819" s="56"/>
      <c r="F819" s="56"/>
      <c r="H819" s="59"/>
      <c r="I819" s="59"/>
      <c r="HS819" s="57"/>
      <c r="HT819" s="57"/>
    </row>
    <row r="820" spans="5:228" ht="18" customHeight="1" x14ac:dyDescent="0.2">
      <c r="E820" s="56"/>
      <c r="F820" s="56"/>
      <c r="H820" s="59"/>
      <c r="I820" s="59"/>
      <c r="HS820" s="57"/>
      <c r="HT820" s="57"/>
    </row>
    <row r="821" spans="5:228" ht="18" customHeight="1" x14ac:dyDescent="0.2">
      <c r="E821" s="56"/>
      <c r="F821" s="56"/>
      <c r="H821" s="59"/>
      <c r="I821" s="59"/>
      <c r="HS821" s="57"/>
      <c r="HT821" s="57"/>
    </row>
    <row r="822" spans="5:228" ht="18" customHeight="1" x14ac:dyDescent="0.2">
      <c r="E822" s="56"/>
      <c r="F822" s="56"/>
      <c r="H822" s="59"/>
      <c r="I822" s="59"/>
      <c r="HS822" s="57"/>
      <c r="HT822" s="57"/>
    </row>
    <row r="823" spans="5:228" ht="18" customHeight="1" x14ac:dyDescent="0.2">
      <c r="E823" s="56"/>
      <c r="F823" s="56"/>
      <c r="H823" s="59"/>
      <c r="I823" s="59"/>
      <c r="HS823" s="57"/>
      <c r="HT823" s="57"/>
    </row>
    <row r="824" spans="5:228" ht="18" customHeight="1" x14ac:dyDescent="0.2">
      <c r="E824" s="56"/>
      <c r="F824" s="56"/>
      <c r="H824" s="59"/>
      <c r="I824" s="59"/>
      <c r="HS824" s="57"/>
      <c r="HT824" s="57"/>
    </row>
    <row r="825" spans="5:228" ht="18" customHeight="1" x14ac:dyDescent="0.2">
      <c r="E825" s="56"/>
      <c r="F825" s="56"/>
      <c r="H825" s="59"/>
      <c r="I825" s="59"/>
      <c r="HS825" s="57"/>
      <c r="HT825" s="57"/>
    </row>
    <row r="826" spans="5:228" ht="18" customHeight="1" x14ac:dyDescent="0.2">
      <c r="E826" s="56"/>
      <c r="F826" s="56"/>
      <c r="H826" s="59"/>
      <c r="I826" s="59"/>
      <c r="HS826" s="57"/>
      <c r="HT826" s="57"/>
    </row>
    <row r="827" spans="5:228" ht="18" customHeight="1" x14ac:dyDescent="0.2">
      <c r="E827" s="56"/>
      <c r="F827" s="56"/>
      <c r="H827" s="59"/>
      <c r="I827" s="59"/>
      <c r="HS827" s="57"/>
      <c r="HT827" s="57"/>
    </row>
    <row r="828" spans="5:228" ht="18" customHeight="1" x14ac:dyDescent="0.2">
      <c r="E828" s="56"/>
      <c r="F828" s="56"/>
      <c r="H828" s="59"/>
      <c r="I828" s="59"/>
      <c r="HS828" s="57"/>
      <c r="HT828" s="57"/>
    </row>
    <row r="829" spans="5:228" ht="18" customHeight="1" x14ac:dyDescent="0.2">
      <c r="E829" s="56"/>
      <c r="F829" s="56"/>
      <c r="H829" s="59"/>
      <c r="I829" s="59"/>
      <c r="HS829" s="57"/>
      <c r="HT829" s="57"/>
    </row>
    <row r="830" spans="5:228" ht="18" customHeight="1" x14ac:dyDescent="0.2">
      <c r="E830" s="56"/>
      <c r="F830" s="56"/>
      <c r="H830" s="59"/>
      <c r="I830" s="59"/>
      <c r="HS830" s="57"/>
      <c r="HT830" s="57"/>
    </row>
    <row r="831" spans="5:228" ht="18" customHeight="1" x14ac:dyDescent="0.2">
      <c r="E831" s="56"/>
      <c r="F831" s="56"/>
      <c r="H831" s="59"/>
      <c r="I831" s="59"/>
      <c r="HS831" s="57"/>
      <c r="HT831" s="57"/>
    </row>
    <row r="832" spans="5:228" ht="18" customHeight="1" x14ac:dyDescent="0.2">
      <c r="E832" s="56"/>
      <c r="F832" s="56"/>
      <c r="H832" s="59"/>
      <c r="I832" s="59"/>
      <c r="HS832" s="57"/>
      <c r="HT832" s="57"/>
    </row>
    <row r="833" spans="5:228" ht="18" customHeight="1" x14ac:dyDescent="0.2">
      <c r="E833" s="56"/>
      <c r="F833" s="56"/>
      <c r="H833" s="59"/>
      <c r="I833" s="59"/>
      <c r="HS833" s="57"/>
      <c r="HT833" s="57"/>
    </row>
    <row r="834" spans="5:228" ht="18" customHeight="1" x14ac:dyDescent="0.2">
      <c r="E834" s="56"/>
      <c r="F834" s="56"/>
      <c r="H834" s="59"/>
      <c r="I834" s="59"/>
      <c r="HS834" s="57"/>
      <c r="HT834" s="57"/>
    </row>
    <row r="835" spans="5:228" ht="18" customHeight="1" x14ac:dyDescent="0.2">
      <c r="E835" s="56"/>
      <c r="F835" s="56"/>
      <c r="H835" s="59"/>
      <c r="I835" s="59"/>
      <c r="HS835" s="57"/>
      <c r="HT835" s="57"/>
    </row>
    <row r="836" spans="5:228" ht="18" customHeight="1" x14ac:dyDescent="0.2">
      <c r="E836" s="56"/>
      <c r="F836" s="56"/>
      <c r="H836" s="59"/>
      <c r="I836" s="59"/>
      <c r="HS836" s="57"/>
      <c r="HT836" s="57"/>
    </row>
    <row r="837" spans="5:228" ht="18" customHeight="1" x14ac:dyDescent="0.2">
      <c r="E837" s="56"/>
      <c r="F837" s="56"/>
      <c r="H837" s="59"/>
      <c r="I837" s="59"/>
      <c r="HS837" s="57"/>
      <c r="HT837" s="57"/>
    </row>
    <row r="838" spans="5:228" ht="18" customHeight="1" x14ac:dyDescent="0.2">
      <c r="E838" s="56"/>
      <c r="F838" s="56"/>
      <c r="H838" s="59"/>
      <c r="I838" s="59"/>
      <c r="HS838" s="57"/>
      <c r="HT838" s="57"/>
    </row>
    <row r="839" spans="5:228" ht="18" customHeight="1" x14ac:dyDescent="0.2">
      <c r="E839" s="56"/>
      <c r="F839" s="56"/>
      <c r="H839" s="59"/>
      <c r="I839" s="59"/>
      <c r="HS839" s="57"/>
      <c r="HT839" s="57"/>
    </row>
    <row r="840" spans="5:228" ht="18" customHeight="1" x14ac:dyDescent="0.2">
      <c r="E840" s="56"/>
      <c r="F840" s="56"/>
      <c r="H840" s="59"/>
      <c r="I840" s="59"/>
      <c r="HS840" s="57"/>
      <c r="HT840" s="57"/>
    </row>
    <row r="841" spans="5:228" ht="18" customHeight="1" x14ac:dyDescent="0.2">
      <c r="E841" s="56"/>
      <c r="F841" s="56"/>
      <c r="H841" s="59"/>
      <c r="I841" s="59"/>
      <c r="HS841" s="57"/>
      <c r="HT841" s="57"/>
    </row>
    <row r="842" spans="5:228" ht="18" customHeight="1" x14ac:dyDescent="0.2">
      <c r="E842" s="56"/>
      <c r="F842" s="56"/>
      <c r="H842" s="59"/>
      <c r="I842" s="59"/>
      <c r="HS842" s="57"/>
      <c r="HT842" s="57"/>
    </row>
    <row r="843" spans="5:228" ht="18" customHeight="1" x14ac:dyDescent="0.2">
      <c r="E843" s="56"/>
      <c r="F843" s="56"/>
      <c r="H843" s="59"/>
      <c r="I843" s="59"/>
      <c r="HS843" s="57"/>
      <c r="HT843" s="57"/>
    </row>
    <row r="844" spans="5:228" ht="18" customHeight="1" x14ac:dyDescent="0.2">
      <c r="E844" s="56"/>
      <c r="F844" s="56"/>
      <c r="H844" s="59"/>
      <c r="I844" s="59"/>
      <c r="HS844" s="57"/>
      <c r="HT844" s="57"/>
    </row>
    <row r="845" spans="5:228" ht="18" customHeight="1" x14ac:dyDescent="0.2">
      <c r="E845" s="56"/>
      <c r="F845" s="56"/>
      <c r="H845" s="59"/>
      <c r="I845" s="59"/>
      <c r="HS845" s="57"/>
      <c r="HT845" s="57"/>
    </row>
    <row r="846" spans="5:228" ht="18" customHeight="1" x14ac:dyDescent="0.2">
      <c r="E846" s="56"/>
      <c r="F846" s="56"/>
      <c r="H846" s="59"/>
      <c r="I846" s="59"/>
      <c r="HS846" s="57"/>
      <c r="HT846" s="57"/>
    </row>
    <row r="847" spans="5:228" ht="18" customHeight="1" x14ac:dyDescent="0.2">
      <c r="E847" s="56"/>
      <c r="F847" s="56"/>
      <c r="H847" s="59"/>
      <c r="I847" s="59"/>
      <c r="HS847" s="57"/>
      <c r="HT847" s="57"/>
    </row>
    <row r="848" spans="5:228" ht="18" customHeight="1" x14ac:dyDescent="0.2">
      <c r="E848" s="56"/>
      <c r="F848" s="56"/>
      <c r="H848" s="59"/>
      <c r="I848" s="59"/>
      <c r="HS848" s="57"/>
      <c r="HT848" s="57"/>
    </row>
    <row r="849" spans="5:228" ht="18" customHeight="1" x14ac:dyDescent="0.2">
      <c r="E849" s="56"/>
      <c r="F849" s="56"/>
      <c r="H849" s="59"/>
      <c r="I849" s="59"/>
      <c r="HS849" s="57"/>
      <c r="HT849" s="57"/>
    </row>
    <row r="850" spans="5:228" ht="18" customHeight="1" x14ac:dyDescent="0.2">
      <c r="E850" s="56"/>
      <c r="F850" s="56"/>
      <c r="H850" s="59"/>
      <c r="I850" s="59"/>
      <c r="HS850" s="57"/>
      <c r="HT850" s="57"/>
    </row>
    <row r="851" spans="5:228" ht="18" customHeight="1" x14ac:dyDescent="0.2">
      <c r="E851" s="56"/>
      <c r="F851" s="56"/>
      <c r="H851" s="59"/>
      <c r="I851" s="59"/>
      <c r="HS851" s="57"/>
      <c r="HT851" s="57"/>
    </row>
    <row r="852" spans="5:228" ht="18" customHeight="1" x14ac:dyDescent="0.2">
      <c r="E852" s="56"/>
      <c r="F852" s="56"/>
      <c r="H852" s="59"/>
      <c r="I852" s="59"/>
      <c r="HS852" s="57"/>
      <c r="HT852" s="57"/>
    </row>
    <row r="853" spans="5:228" ht="18" customHeight="1" x14ac:dyDescent="0.2">
      <c r="E853" s="56"/>
      <c r="F853" s="56"/>
      <c r="H853" s="59"/>
      <c r="I853" s="59"/>
      <c r="HS853" s="57"/>
      <c r="HT853" s="57"/>
    </row>
    <row r="854" spans="5:228" ht="18" customHeight="1" x14ac:dyDescent="0.2">
      <c r="E854" s="56"/>
      <c r="F854" s="56"/>
      <c r="H854" s="59"/>
      <c r="I854" s="59"/>
      <c r="HS854" s="57"/>
      <c r="HT854" s="57"/>
    </row>
    <row r="855" spans="5:228" ht="18" customHeight="1" x14ac:dyDescent="0.2">
      <c r="E855" s="56"/>
      <c r="F855" s="56"/>
      <c r="H855" s="59"/>
      <c r="I855" s="59"/>
      <c r="HS855" s="57"/>
      <c r="HT855" s="57"/>
    </row>
    <row r="856" spans="5:228" ht="18" customHeight="1" x14ac:dyDescent="0.2">
      <c r="E856" s="56"/>
      <c r="F856" s="56"/>
      <c r="H856" s="59"/>
      <c r="I856" s="59"/>
      <c r="HS856" s="57"/>
      <c r="HT856" s="57"/>
    </row>
    <row r="857" spans="5:228" ht="18" customHeight="1" x14ac:dyDescent="0.2">
      <c r="E857" s="56"/>
      <c r="F857" s="56"/>
      <c r="H857" s="59"/>
      <c r="I857" s="59"/>
      <c r="HS857" s="57"/>
      <c r="HT857" s="57"/>
    </row>
    <row r="858" spans="5:228" ht="18" customHeight="1" x14ac:dyDescent="0.2">
      <c r="E858" s="56"/>
      <c r="F858" s="56"/>
      <c r="H858" s="59"/>
      <c r="I858" s="59"/>
      <c r="HS858" s="57"/>
      <c r="HT858" s="57"/>
    </row>
    <row r="859" spans="5:228" ht="18" customHeight="1" x14ac:dyDescent="0.2">
      <c r="E859" s="56"/>
      <c r="F859" s="56"/>
      <c r="H859" s="59"/>
      <c r="I859" s="59"/>
      <c r="HS859" s="57"/>
      <c r="HT859" s="57"/>
    </row>
    <row r="860" spans="5:228" ht="18" customHeight="1" x14ac:dyDescent="0.2">
      <c r="E860" s="56"/>
      <c r="F860" s="56"/>
      <c r="H860" s="59"/>
      <c r="I860" s="59"/>
      <c r="HS860" s="57"/>
      <c r="HT860" s="57"/>
    </row>
    <row r="861" spans="5:228" ht="18" customHeight="1" x14ac:dyDescent="0.2">
      <c r="E861" s="56"/>
      <c r="F861" s="56"/>
      <c r="H861" s="59"/>
      <c r="I861" s="59"/>
      <c r="HS861" s="57"/>
      <c r="HT861" s="57"/>
    </row>
    <row r="862" spans="5:228" ht="18" customHeight="1" x14ac:dyDescent="0.2">
      <c r="E862" s="56"/>
      <c r="F862" s="56"/>
      <c r="H862" s="59"/>
      <c r="I862" s="59"/>
      <c r="HS862" s="57"/>
      <c r="HT862" s="57"/>
    </row>
    <row r="863" spans="5:228" ht="18" customHeight="1" x14ac:dyDescent="0.2">
      <c r="E863" s="56"/>
      <c r="F863" s="56"/>
      <c r="H863" s="59"/>
      <c r="I863" s="59"/>
      <c r="HS863" s="57"/>
      <c r="HT863" s="57"/>
    </row>
    <row r="864" spans="5:228" ht="18" customHeight="1" x14ac:dyDescent="0.2">
      <c r="E864" s="56"/>
      <c r="F864" s="56"/>
      <c r="H864" s="59"/>
      <c r="I864" s="59"/>
      <c r="HS864" s="57"/>
      <c r="HT864" s="57"/>
    </row>
    <row r="865" spans="5:228" ht="18" customHeight="1" x14ac:dyDescent="0.2">
      <c r="E865" s="56"/>
      <c r="F865" s="56"/>
      <c r="H865" s="59"/>
      <c r="I865" s="59"/>
      <c r="HS865" s="57"/>
      <c r="HT865" s="57"/>
    </row>
    <row r="866" spans="5:228" ht="18" customHeight="1" x14ac:dyDescent="0.2">
      <c r="E866" s="56"/>
      <c r="F866" s="56"/>
      <c r="H866" s="59"/>
      <c r="I866" s="59"/>
      <c r="HS866" s="57"/>
      <c r="HT866" s="57"/>
    </row>
    <row r="867" spans="5:228" ht="18" customHeight="1" x14ac:dyDescent="0.2">
      <c r="E867" s="56"/>
      <c r="F867" s="56"/>
      <c r="H867" s="59"/>
      <c r="I867" s="59"/>
      <c r="HS867" s="57"/>
      <c r="HT867" s="57"/>
    </row>
    <row r="868" spans="5:228" ht="18" customHeight="1" x14ac:dyDescent="0.2">
      <c r="E868" s="56"/>
      <c r="F868" s="56"/>
      <c r="H868" s="59"/>
      <c r="I868" s="59"/>
      <c r="HS868" s="57"/>
      <c r="HT868" s="57"/>
    </row>
    <row r="869" spans="5:228" ht="18" customHeight="1" x14ac:dyDescent="0.2">
      <c r="E869" s="56"/>
      <c r="F869" s="56"/>
      <c r="H869" s="59"/>
      <c r="I869" s="59"/>
      <c r="HS869" s="57"/>
      <c r="HT869" s="57"/>
    </row>
    <row r="870" spans="5:228" ht="18" customHeight="1" x14ac:dyDescent="0.2">
      <c r="E870" s="56"/>
      <c r="F870" s="56"/>
      <c r="H870" s="59"/>
      <c r="I870" s="59"/>
      <c r="HS870" s="57"/>
      <c r="HT870" s="57"/>
    </row>
    <row r="871" spans="5:228" ht="18" customHeight="1" x14ac:dyDescent="0.2">
      <c r="E871" s="56"/>
      <c r="F871" s="56"/>
      <c r="H871" s="59"/>
      <c r="I871" s="59"/>
      <c r="HS871" s="57"/>
      <c r="HT871" s="57"/>
    </row>
    <row r="872" spans="5:228" ht="18" customHeight="1" x14ac:dyDescent="0.2">
      <c r="E872" s="56"/>
      <c r="F872" s="56"/>
      <c r="H872" s="59"/>
      <c r="I872" s="59"/>
      <c r="HS872" s="57"/>
      <c r="HT872" s="57"/>
    </row>
    <row r="873" spans="5:228" ht="18" customHeight="1" x14ac:dyDescent="0.2">
      <c r="E873" s="56"/>
      <c r="F873" s="56"/>
      <c r="H873" s="59"/>
      <c r="I873" s="59"/>
      <c r="HS873" s="57"/>
      <c r="HT873" s="57"/>
    </row>
    <row r="874" spans="5:228" ht="18" customHeight="1" x14ac:dyDescent="0.2">
      <c r="E874" s="56"/>
      <c r="F874" s="56"/>
      <c r="H874" s="59"/>
      <c r="I874" s="59"/>
      <c r="HS874" s="57"/>
      <c r="HT874" s="57"/>
    </row>
    <row r="875" spans="5:228" ht="18" customHeight="1" x14ac:dyDescent="0.2">
      <c r="E875" s="56"/>
      <c r="F875" s="56"/>
      <c r="H875" s="59"/>
      <c r="I875" s="59"/>
      <c r="HS875" s="57"/>
      <c r="HT875" s="57"/>
    </row>
    <row r="876" spans="5:228" ht="18" customHeight="1" x14ac:dyDescent="0.2">
      <c r="E876" s="56"/>
      <c r="F876" s="56"/>
      <c r="H876" s="59"/>
      <c r="I876" s="59"/>
      <c r="HS876" s="57"/>
      <c r="HT876" s="57"/>
    </row>
    <row r="877" spans="5:228" ht="18" customHeight="1" x14ac:dyDescent="0.2">
      <c r="E877" s="56"/>
      <c r="F877" s="56"/>
      <c r="H877" s="59"/>
      <c r="I877" s="59"/>
      <c r="HS877" s="57"/>
      <c r="HT877" s="57"/>
    </row>
    <row r="878" spans="5:228" ht="18" customHeight="1" x14ac:dyDescent="0.2">
      <c r="E878" s="56"/>
      <c r="F878" s="56"/>
      <c r="H878" s="59"/>
      <c r="I878" s="59"/>
      <c r="HS878" s="57"/>
      <c r="HT878" s="57"/>
    </row>
    <row r="879" spans="5:228" ht="18" customHeight="1" x14ac:dyDescent="0.2">
      <c r="E879" s="56"/>
      <c r="F879" s="56"/>
      <c r="H879" s="59"/>
      <c r="I879" s="59"/>
      <c r="HS879" s="57"/>
      <c r="HT879" s="57"/>
    </row>
    <row r="880" spans="5:228" ht="18" customHeight="1" x14ac:dyDescent="0.2">
      <c r="E880" s="56"/>
      <c r="F880" s="56"/>
      <c r="H880" s="59"/>
      <c r="I880" s="59"/>
      <c r="HS880" s="57"/>
      <c r="HT880" s="57"/>
    </row>
    <row r="881" spans="5:228" ht="18" customHeight="1" x14ac:dyDescent="0.2">
      <c r="E881" s="56"/>
      <c r="F881" s="56"/>
      <c r="H881" s="59"/>
      <c r="I881" s="59"/>
      <c r="HS881" s="57"/>
      <c r="HT881" s="57"/>
    </row>
    <row r="882" spans="5:228" ht="18" customHeight="1" x14ac:dyDescent="0.2">
      <c r="E882" s="56"/>
      <c r="F882" s="56"/>
      <c r="H882" s="59"/>
      <c r="I882" s="59"/>
      <c r="HS882" s="57"/>
      <c r="HT882" s="57"/>
    </row>
    <row r="883" spans="5:228" ht="18" customHeight="1" x14ac:dyDescent="0.2">
      <c r="E883" s="56"/>
      <c r="F883" s="56"/>
      <c r="H883" s="59"/>
      <c r="I883" s="59"/>
      <c r="HS883" s="57"/>
      <c r="HT883" s="57"/>
    </row>
    <row r="884" spans="5:228" ht="18" customHeight="1" x14ac:dyDescent="0.2">
      <c r="E884" s="56"/>
      <c r="F884" s="56"/>
      <c r="H884" s="59"/>
      <c r="I884" s="59"/>
      <c r="HS884" s="57"/>
      <c r="HT884" s="57"/>
    </row>
    <row r="885" spans="5:228" ht="18" customHeight="1" x14ac:dyDescent="0.2">
      <c r="E885" s="56"/>
      <c r="F885" s="56"/>
      <c r="H885" s="59"/>
      <c r="I885" s="59"/>
      <c r="HS885" s="57"/>
      <c r="HT885" s="57"/>
    </row>
    <row r="886" spans="5:228" ht="18" customHeight="1" x14ac:dyDescent="0.2">
      <c r="E886" s="56"/>
      <c r="F886" s="56"/>
      <c r="H886" s="59"/>
      <c r="I886" s="59"/>
      <c r="HS886" s="57"/>
      <c r="HT886" s="57"/>
    </row>
    <row r="887" spans="5:228" ht="18" customHeight="1" x14ac:dyDescent="0.2">
      <c r="E887" s="56"/>
      <c r="F887" s="56"/>
      <c r="H887" s="59"/>
      <c r="I887" s="59"/>
      <c r="HS887" s="57"/>
      <c r="HT887" s="57"/>
    </row>
    <row r="888" spans="5:228" ht="18" customHeight="1" x14ac:dyDescent="0.2">
      <c r="E888" s="56"/>
      <c r="F888" s="56"/>
      <c r="H888" s="59"/>
      <c r="I888" s="59"/>
      <c r="HS888" s="57"/>
      <c r="HT888" s="57"/>
    </row>
    <row r="889" spans="5:228" ht="18" customHeight="1" x14ac:dyDescent="0.2">
      <c r="E889" s="56"/>
      <c r="F889" s="56"/>
      <c r="H889" s="59"/>
      <c r="I889" s="59"/>
      <c r="HS889" s="57"/>
      <c r="HT889" s="57"/>
    </row>
    <row r="890" spans="5:228" ht="18" customHeight="1" x14ac:dyDescent="0.2">
      <c r="E890" s="56"/>
      <c r="F890" s="56"/>
      <c r="H890" s="59"/>
      <c r="I890" s="59"/>
      <c r="HS890" s="57"/>
      <c r="HT890" s="57"/>
    </row>
    <row r="891" spans="5:228" ht="18" customHeight="1" x14ac:dyDescent="0.2">
      <c r="E891" s="56"/>
      <c r="F891" s="56"/>
      <c r="H891" s="59"/>
      <c r="I891" s="59"/>
      <c r="HS891" s="57"/>
      <c r="HT891" s="57"/>
    </row>
    <row r="892" spans="5:228" ht="18" customHeight="1" x14ac:dyDescent="0.2">
      <c r="E892" s="56"/>
      <c r="F892" s="56"/>
      <c r="H892" s="59"/>
      <c r="I892" s="59"/>
      <c r="HS892" s="57"/>
      <c r="HT892" s="57"/>
    </row>
    <row r="893" spans="5:228" ht="18" customHeight="1" x14ac:dyDescent="0.2">
      <c r="E893" s="56"/>
      <c r="F893" s="56"/>
      <c r="H893" s="59"/>
      <c r="I893" s="59"/>
      <c r="HS893" s="57"/>
      <c r="HT893" s="57"/>
    </row>
    <row r="894" spans="5:228" ht="18" customHeight="1" x14ac:dyDescent="0.2">
      <c r="E894" s="56"/>
      <c r="F894" s="56"/>
      <c r="H894" s="59"/>
      <c r="I894" s="59"/>
      <c r="HS894" s="57"/>
      <c r="HT894" s="57"/>
    </row>
    <row r="895" spans="5:228" ht="18" customHeight="1" x14ac:dyDescent="0.2">
      <c r="E895" s="56"/>
      <c r="F895" s="56"/>
      <c r="H895" s="59"/>
      <c r="I895" s="59"/>
      <c r="HS895" s="57"/>
      <c r="HT895" s="57"/>
    </row>
    <row r="896" spans="5:228" ht="18" customHeight="1" x14ac:dyDescent="0.2">
      <c r="E896" s="56"/>
      <c r="F896" s="56"/>
      <c r="H896" s="59"/>
      <c r="I896" s="59"/>
      <c r="HS896" s="57"/>
      <c r="HT896" s="57"/>
    </row>
    <row r="897" spans="5:228" ht="18" customHeight="1" x14ac:dyDescent="0.2">
      <c r="E897" s="56"/>
      <c r="F897" s="56"/>
      <c r="H897" s="59"/>
      <c r="I897" s="59"/>
      <c r="HS897" s="57"/>
      <c r="HT897" s="57"/>
    </row>
    <row r="898" spans="5:228" ht="18" customHeight="1" x14ac:dyDescent="0.2">
      <c r="E898" s="56"/>
      <c r="F898" s="56"/>
      <c r="H898" s="59"/>
      <c r="I898" s="59"/>
      <c r="HS898" s="57"/>
      <c r="HT898" s="57"/>
    </row>
    <row r="899" spans="5:228" ht="18" customHeight="1" x14ac:dyDescent="0.2">
      <c r="E899" s="56"/>
      <c r="F899" s="56"/>
      <c r="H899" s="59"/>
      <c r="I899" s="59"/>
      <c r="HS899" s="57"/>
      <c r="HT899" s="57"/>
    </row>
    <row r="900" spans="5:228" ht="18" customHeight="1" x14ac:dyDescent="0.2">
      <c r="E900" s="56"/>
      <c r="F900" s="56"/>
      <c r="H900" s="59"/>
      <c r="I900" s="59"/>
      <c r="HS900" s="57"/>
      <c r="HT900" s="57"/>
    </row>
    <row r="901" spans="5:228" ht="18" customHeight="1" x14ac:dyDescent="0.2">
      <c r="E901" s="56"/>
      <c r="F901" s="56"/>
      <c r="H901" s="59"/>
      <c r="I901" s="59"/>
      <c r="HS901" s="57"/>
      <c r="HT901" s="57"/>
    </row>
    <row r="902" spans="5:228" ht="18" customHeight="1" x14ac:dyDescent="0.2">
      <c r="E902" s="56"/>
      <c r="F902" s="56"/>
      <c r="H902" s="59"/>
      <c r="I902" s="59"/>
      <c r="HS902" s="57"/>
      <c r="HT902" s="57"/>
    </row>
    <row r="903" spans="5:228" ht="18" customHeight="1" x14ac:dyDescent="0.2">
      <c r="E903" s="56"/>
      <c r="F903" s="56"/>
      <c r="H903" s="59"/>
      <c r="I903" s="59"/>
      <c r="HS903" s="57"/>
      <c r="HT903" s="57"/>
    </row>
    <row r="904" spans="5:228" ht="18" customHeight="1" x14ac:dyDescent="0.2">
      <c r="E904" s="56"/>
      <c r="F904" s="56"/>
      <c r="H904" s="59"/>
      <c r="I904" s="59"/>
      <c r="HS904" s="57"/>
      <c r="HT904" s="57"/>
    </row>
    <row r="905" spans="5:228" ht="18" customHeight="1" x14ac:dyDescent="0.2">
      <c r="E905" s="56"/>
      <c r="F905" s="56"/>
      <c r="H905" s="59"/>
      <c r="I905" s="59"/>
      <c r="HS905" s="57"/>
      <c r="HT905" s="57"/>
    </row>
    <row r="906" spans="5:228" ht="18" customHeight="1" x14ac:dyDescent="0.2">
      <c r="E906" s="56"/>
      <c r="F906" s="56"/>
      <c r="H906" s="59"/>
      <c r="I906" s="59"/>
      <c r="HS906" s="57"/>
      <c r="HT906" s="57"/>
    </row>
    <row r="907" spans="5:228" ht="18" customHeight="1" x14ac:dyDescent="0.2">
      <c r="E907" s="56"/>
      <c r="F907" s="56"/>
      <c r="H907" s="59"/>
      <c r="I907" s="59"/>
      <c r="HS907" s="57"/>
      <c r="HT907" s="57"/>
    </row>
    <row r="908" spans="5:228" ht="18" customHeight="1" x14ac:dyDescent="0.2">
      <c r="E908" s="56"/>
      <c r="F908" s="56"/>
      <c r="H908" s="59"/>
      <c r="I908" s="59"/>
      <c r="HS908" s="57"/>
      <c r="HT908" s="57"/>
    </row>
    <row r="909" spans="5:228" ht="18" customHeight="1" x14ac:dyDescent="0.2">
      <c r="E909" s="56"/>
      <c r="F909" s="56"/>
      <c r="H909" s="59"/>
      <c r="I909" s="59"/>
      <c r="HS909" s="57"/>
      <c r="HT909" s="57"/>
    </row>
    <row r="910" spans="5:228" ht="18" customHeight="1" x14ac:dyDescent="0.2">
      <c r="E910" s="56"/>
      <c r="F910" s="56"/>
      <c r="H910" s="59"/>
      <c r="I910" s="59"/>
      <c r="HS910" s="57"/>
      <c r="HT910" s="57"/>
    </row>
    <row r="911" spans="5:228" ht="18" customHeight="1" x14ac:dyDescent="0.2">
      <c r="E911" s="56"/>
      <c r="F911" s="56"/>
      <c r="H911" s="59"/>
      <c r="I911" s="59"/>
      <c r="HS911" s="57"/>
      <c r="HT911" s="57"/>
    </row>
    <row r="912" spans="5:228" ht="18" customHeight="1" x14ac:dyDescent="0.2">
      <c r="E912" s="56"/>
      <c r="F912" s="56"/>
      <c r="H912" s="59"/>
      <c r="I912" s="59"/>
      <c r="HS912" s="57"/>
      <c r="HT912" s="57"/>
    </row>
    <row r="913" spans="5:228" ht="18" customHeight="1" x14ac:dyDescent="0.2">
      <c r="E913" s="56"/>
      <c r="F913" s="56"/>
      <c r="H913" s="59"/>
      <c r="I913" s="59"/>
      <c r="HS913" s="57"/>
      <c r="HT913" s="57"/>
    </row>
    <row r="914" spans="5:228" ht="18" customHeight="1" x14ac:dyDescent="0.2">
      <c r="E914" s="56"/>
      <c r="F914" s="56"/>
      <c r="H914" s="59"/>
      <c r="I914" s="59"/>
      <c r="HS914" s="57"/>
      <c r="HT914" s="57"/>
    </row>
    <row r="915" spans="5:228" ht="18" customHeight="1" x14ac:dyDescent="0.2">
      <c r="E915" s="56"/>
      <c r="F915" s="56"/>
      <c r="H915" s="59"/>
      <c r="I915" s="59"/>
      <c r="HS915" s="57"/>
      <c r="HT915" s="57"/>
    </row>
    <row r="916" spans="5:228" ht="18" customHeight="1" x14ac:dyDescent="0.2">
      <c r="E916" s="56"/>
      <c r="F916" s="56"/>
      <c r="H916" s="59"/>
      <c r="I916" s="59"/>
      <c r="HS916" s="57"/>
      <c r="HT916" s="57"/>
    </row>
    <row r="917" spans="5:228" ht="18" customHeight="1" x14ac:dyDescent="0.2">
      <c r="E917" s="56"/>
      <c r="F917" s="56"/>
      <c r="H917" s="59"/>
      <c r="I917" s="59"/>
      <c r="HS917" s="57"/>
      <c r="HT917" s="57"/>
    </row>
    <row r="918" spans="5:228" ht="18" customHeight="1" x14ac:dyDescent="0.2">
      <c r="E918" s="56"/>
      <c r="F918" s="56"/>
      <c r="H918" s="59"/>
      <c r="I918" s="59"/>
      <c r="HS918" s="57"/>
      <c r="HT918" s="57"/>
    </row>
    <row r="919" spans="5:228" ht="18" customHeight="1" x14ac:dyDescent="0.2">
      <c r="E919" s="56"/>
      <c r="F919" s="56"/>
      <c r="H919" s="59"/>
      <c r="I919" s="59"/>
      <c r="HS919" s="57"/>
      <c r="HT919" s="57"/>
    </row>
    <row r="920" spans="5:228" ht="18" customHeight="1" x14ac:dyDescent="0.2">
      <c r="E920" s="56"/>
      <c r="F920" s="56"/>
      <c r="H920" s="59"/>
      <c r="I920" s="59"/>
      <c r="HS920" s="57"/>
      <c r="HT920" s="57"/>
    </row>
    <row r="921" spans="5:228" ht="18" customHeight="1" x14ac:dyDescent="0.2">
      <c r="E921" s="56"/>
      <c r="F921" s="56"/>
      <c r="H921" s="59"/>
      <c r="I921" s="59"/>
      <c r="HS921" s="57"/>
      <c r="HT921" s="57"/>
    </row>
    <row r="922" spans="5:228" ht="18" customHeight="1" x14ac:dyDescent="0.2">
      <c r="E922" s="56"/>
      <c r="F922" s="56"/>
      <c r="H922" s="59"/>
      <c r="I922" s="59"/>
      <c r="HS922" s="57"/>
      <c r="HT922" s="57"/>
    </row>
    <row r="923" spans="5:228" ht="18" customHeight="1" x14ac:dyDescent="0.2">
      <c r="E923" s="56"/>
      <c r="F923" s="56"/>
      <c r="H923" s="59"/>
      <c r="I923" s="59"/>
      <c r="HS923" s="57"/>
      <c r="HT923" s="57"/>
    </row>
    <row r="924" spans="5:228" ht="18" customHeight="1" x14ac:dyDescent="0.2">
      <c r="E924" s="56"/>
      <c r="F924" s="56"/>
      <c r="H924" s="59"/>
      <c r="I924" s="59"/>
      <c r="HS924" s="57"/>
      <c r="HT924" s="57"/>
    </row>
    <row r="925" spans="5:228" ht="18" customHeight="1" x14ac:dyDescent="0.2">
      <c r="E925" s="56"/>
      <c r="F925" s="56"/>
      <c r="H925" s="59"/>
      <c r="I925" s="59"/>
      <c r="HS925" s="57"/>
      <c r="HT925" s="57"/>
    </row>
    <row r="926" spans="5:228" ht="18" customHeight="1" x14ac:dyDescent="0.2">
      <c r="E926" s="56"/>
      <c r="F926" s="56"/>
      <c r="H926" s="59"/>
      <c r="I926" s="59"/>
      <c r="HS926" s="57"/>
      <c r="HT926" s="57"/>
    </row>
    <row r="927" spans="5:228" ht="18" customHeight="1" x14ac:dyDescent="0.2">
      <c r="E927" s="56"/>
      <c r="F927" s="56"/>
      <c r="H927" s="59"/>
      <c r="I927" s="59"/>
      <c r="HS927" s="57"/>
      <c r="HT927" s="57"/>
    </row>
    <row r="928" spans="5:228" ht="18" customHeight="1" x14ac:dyDescent="0.2">
      <c r="E928" s="56"/>
      <c r="F928" s="56"/>
      <c r="H928" s="59"/>
      <c r="I928" s="59"/>
      <c r="HS928" s="57"/>
      <c r="HT928" s="57"/>
    </row>
    <row r="929" spans="5:228" ht="18" customHeight="1" x14ac:dyDescent="0.2">
      <c r="E929" s="56"/>
      <c r="F929" s="56"/>
      <c r="H929" s="59"/>
      <c r="I929" s="59"/>
      <c r="HS929" s="57"/>
      <c r="HT929" s="57"/>
    </row>
    <row r="930" spans="5:228" ht="18" customHeight="1" x14ac:dyDescent="0.2">
      <c r="E930" s="56"/>
      <c r="F930" s="56"/>
      <c r="H930" s="59"/>
      <c r="I930" s="59"/>
      <c r="HS930" s="57"/>
      <c r="HT930" s="57"/>
    </row>
    <row r="931" spans="5:228" ht="18" customHeight="1" x14ac:dyDescent="0.2">
      <c r="E931" s="56"/>
      <c r="F931" s="56"/>
      <c r="H931" s="59"/>
      <c r="I931" s="59"/>
      <c r="HS931" s="57"/>
      <c r="HT931" s="57"/>
    </row>
    <row r="932" spans="5:228" ht="18" customHeight="1" x14ac:dyDescent="0.2">
      <c r="E932" s="56"/>
      <c r="F932" s="56"/>
      <c r="H932" s="59"/>
      <c r="I932" s="59"/>
      <c r="HS932" s="57"/>
      <c r="HT932" s="57"/>
    </row>
    <row r="933" spans="5:228" ht="18" customHeight="1" x14ac:dyDescent="0.2">
      <c r="E933" s="56"/>
      <c r="F933" s="56"/>
      <c r="H933" s="59"/>
      <c r="I933" s="59"/>
      <c r="HS933" s="57"/>
      <c r="HT933" s="57"/>
    </row>
    <row r="934" spans="5:228" ht="18" customHeight="1" x14ac:dyDescent="0.2">
      <c r="E934" s="56"/>
      <c r="F934" s="56"/>
      <c r="H934" s="59"/>
      <c r="I934" s="59"/>
      <c r="HS934" s="57"/>
      <c r="HT934" s="57"/>
    </row>
    <row r="935" spans="5:228" ht="18" customHeight="1" x14ac:dyDescent="0.2">
      <c r="E935" s="56"/>
      <c r="F935" s="56"/>
      <c r="H935" s="59"/>
      <c r="I935" s="59"/>
      <c r="HS935" s="57"/>
      <c r="HT935" s="57"/>
    </row>
    <row r="936" spans="5:228" ht="18" customHeight="1" x14ac:dyDescent="0.2">
      <c r="E936" s="56"/>
      <c r="F936" s="56"/>
      <c r="H936" s="59"/>
      <c r="I936" s="59"/>
      <c r="HS936" s="57"/>
      <c r="HT936" s="57"/>
    </row>
    <row r="937" spans="5:228" ht="18" customHeight="1" x14ac:dyDescent="0.2">
      <c r="E937" s="56"/>
      <c r="F937" s="56"/>
      <c r="H937" s="59"/>
      <c r="I937" s="59"/>
      <c r="HS937" s="57"/>
      <c r="HT937" s="57"/>
    </row>
    <row r="938" spans="5:228" ht="18" customHeight="1" x14ac:dyDescent="0.2">
      <c r="E938" s="56"/>
      <c r="F938" s="56"/>
      <c r="H938" s="59"/>
      <c r="I938" s="59"/>
      <c r="HS938" s="57"/>
      <c r="HT938" s="57"/>
    </row>
    <row r="939" spans="5:228" ht="18" customHeight="1" x14ac:dyDescent="0.2">
      <c r="E939" s="56"/>
      <c r="F939" s="56"/>
      <c r="H939" s="59"/>
      <c r="I939" s="59"/>
      <c r="HS939" s="57"/>
      <c r="HT939" s="57"/>
    </row>
    <row r="940" spans="5:228" ht="18" customHeight="1" x14ac:dyDescent="0.2">
      <c r="E940" s="56"/>
      <c r="F940" s="56"/>
      <c r="H940" s="59"/>
      <c r="I940" s="59"/>
      <c r="HS940" s="57"/>
      <c r="HT940" s="57"/>
    </row>
    <row r="941" spans="5:228" ht="18" customHeight="1" x14ac:dyDescent="0.2">
      <c r="E941" s="56"/>
      <c r="F941" s="56"/>
      <c r="H941" s="59"/>
      <c r="I941" s="59"/>
      <c r="HS941" s="57"/>
      <c r="HT941" s="57"/>
    </row>
    <row r="942" spans="5:228" ht="18" customHeight="1" x14ac:dyDescent="0.2">
      <c r="E942" s="56"/>
      <c r="F942" s="56"/>
      <c r="H942" s="59"/>
      <c r="I942" s="59"/>
      <c r="HS942" s="57"/>
      <c r="HT942" s="57"/>
    </row>
    <row r="943" spans="5:228" ht="18" customHeight="1" x14ac:dyDescent="0.2">
      <c r="E943" s="56"/>
      <c r="F943" s="56"/>
      <c r="H943" s="59"/>
      <c r="I943" s="59"/>
      <c r="HS943" s="57"/>
      <c r="HT943" s="57"/>
    </row>
    <row r="944" spans="5:228" ht="18" customHeight="1" x14ac:dyDescent="0.2">
      <c r="E944" s="56"/>
      <c r="F944" s="56"/>
      <c r="H944" s="59"/>
      <c r="I944" s="59"/>
      <c r="HS944" s="57"/>
      <c r="HT944" s="57"/>
    </row>
    <row r="945" spans="5:228" ht="18" customHeight="1" x14ac:dyDescent="0.2">
      <c r="E945" s="56"/>
      <c r="F945" s="56"/>
      <c r="H945" s="59"/>
      <c r="I945" s="59"/>
      <c r="HS945" s="57"/>
      <c r="HT945" s="57"/>
    </row>
    <row r="946" spans="5:228" ht="18" customHeight="1" x14ac:dyDescent="0.2">
      <c r="E946" s="56"/>
      <c r="F946" s="56"/>
      <c r="H946" s="59"/>
      <c r="I946" s="59"/>
      <c r="HS946" s="57"/>
      <c r="HT946" s="57"/>
    </row>
    <row r="947" spans="5:228" ht="18" customHeight="1" x14ac:dyDescent="0.2">
      <c r="E947" s="56"/>
      <c r="F947" s="56"/>
      <c r="H947" s="59"/>
      <c r="I947" s="59"/>
      <c r="HS947" s="57"/>
      <c r="HT947" s="57"/>
    </row>
    <row r="948" spans="5:228" ht="18" customHeight="1" x14ac:dyDescent="0.2">
      <c r="E948" s="56"/>
      <c r="F948" s="56"/>
      <c r="H948" s="59"/>
      <c r="I948" s="59"/>
      <c r="HS948" s="57"/>
      <c r="HT948" s="57"/>
    </row>
    <row r="949" spans="5:228" ht="18" customHeight="1" x14ac:dyDescent="0.2">
      <c r="E949" s="56"/>
      <c r="F949" s="56"/>
      <c r="H949" s="59"/>
      <c r="I949" s="59"/>
      <c r="HS949" s="57"/>
      <c r="HT949" s="57"/>
    </row>
    <row r="950" spans="5:228" ht="18" customHeight="1" x14ac:dyDescent="0.2">
      <c r="E950" s="56"/>
      <c r="F950" s="56"/>
      <c r="H950" s="59"/>
      <c r="I950" s="59"/>
      <c r="HS950" s="57"/>
      <c r="HT950" s="57"/>
    </row>
    <row r="951" spans="5:228" ht="18" customHeight="1" x14ac:dyDescent="0.2">
      <c r="E951" s="56"/>
      <c r="F951" s="56"/>
      <c r="H951" s="59"/>
      <c r="I951" s="59"/>
      <c r="HS951" s="57"/>
      <c r="HT951" s="57"/>
    </row>
    <row r="952" spans="5:228" ht="18" customHeight="1" x14ac:dyDescent="0.2">
      <c r="E952" s="56"/>
      <c r="F952" s="56"/>
      <c r="H952" s="59"/>
      <c r="I952" s="59"/>
      <c r="HS952" s="57"/>
      <c r="HT952" s="57"/>
    </row>
    <row r="953" spans="5:228" ht="18" customHeight="1" x14ac:dyDescent="0.2">
      <c r="E953" s="56"/>
      <c r="F953" s="56"/>
      <c r="H953" s="59"/>
      <c r="I953" s="59"/>
      <c r="HS953" s="57"/>
      <c r="HT953" s="57"/>
    </row>
    <row r="954" spans="5:228" ht="18" customHeight="1" x14ac:dyDescent="0.2">
      <c r="E954" s="56"/>
      <c r="F954" s="56"/>
      <c r="H954" s="59"/>
      <c r="I954" s="59"/>
      <c r="HS954" s="57"/>
      <c r="HT954" s="57"/>
    </row>
    <row r="955" spans="5:228" ht="18" customHeight="1" x14ac:dyDescent="0.2">
      <c r="E955" s="56"/>
      <c r="F955" s="56"/>
      <c r="H955" s="59"/>
      <c r="I955" s="59"/>
      <c r="HS955" s="57"/>
      <c r="HT955" s="57"/>
    </row>
    <row r="956" spans="5:228" ht="18" customHeight="1" x14ac:dyDescent="0.2">
      <c r="E956" s="56"/>
      <c r="F956" s="56"/>
      <c r="H956" s="59"/>
      <c r="I956" s="59"/>
      <c r="HS956" s="57"/>
      <c r="HT956" s="57"/>
    </row>
    <row r="957" spans="5:228" ht="18" customHeight="1" x14ac:dyDescent="0.2">
      <c r="E957" s="56"/>
      <c r="F957" s="56"/>
      <c r="H957" s="59"/>
      <c r="I957" s="59"/>
      <c r="HS957" s="57"/>
      <c r="HT957" s="57"/>
    </row>
    <row r="958" spans="5:228" ht="18" customHeight="1" x14ac:dyDescent="0.2">
      <c r="E958" s="56"/>
      <c r="F958" s="56"/>
      <c r="H958" s="59"/>
      <c r="I958" s="59"/>
      <c r="HS958" s="57"/>
      <c r="HT958" s="57"/>
    </row>
    <row r="959" spans="5:228" ht="18" customHeight="1" x14ac:dyDescent="0.2">
      <c r="E959" s="56"/>
      <c r="F959" s="56"/>
      <c r="H959" s="59"/>
      <c r="I959" s="59"/>
      <c r="HS959" s="57"/>
      <c r="HT959" s="57"/>
    </row>
    <row r="960" spans="5:228" ht="18" customHeight="1" x14ac:dyDescent="0.2">
      <c r="E960" s="56"/>
      <c r="F960" s="56"/>
      <c r="H960" s="59"/>
      <c r="I960" s="59"/>
      <c r="HS960" s="57"/>
      <c r="HT960" s="57"/>
    </row>
    <row r="961" spans="5:228" ht="18" customHeight="1" x14ac:dyDescent="0.2">
      <c r="E961" s="56"/>
      <c r="F961" s="56"/>
      <c r="H961" s="59"/>
      <c r="I961" s="59"/>
      <c r="HS961" s="57"/>
      <c r="HT961" s="57"/>
    </row>
    <row r="962" spans="5:228" ht="18" customHeight="1" x14ac:dyDescent="0.2">
      <c r="E962" s="56"/>
      <c r="F962" s="56"/>
      <c r="H962" s="59"/>
      <c r="I962" s="59"/>
      <c r="HS962" s="57"/>
      <c r="HT962" s="57"/>
    </row>
  </sheetData>
  <autoFilter ref="A3:IV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Justifikazio-orria</vt:lpstr>
      <vt:lpstr>Data</vt:lpstr>
      <vt:lpstr>'Justifikazio-orria'!Área_de_impresión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jurdanga</dc:creator>
  <cp:lastModifiedBy>MGARCROD</cp:lastModifiedBy>
  <cp:lastPrinted>2020-04-29T14:44:23Z</cp:lastPrinted>
  <dcterms:created xsi:type="dcterms:W3CDTF">2013-04-17T09:56:30Z</dcterms:created>
  <dcterms:modified xsi:type="dcterms:W3CDTF">2021-05-06T08:16:34Z</dcterms:modified>
</cp:coreProperties>
</file>