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CASTELLANO\TABLAS-GRÁFICOS PARA WEB\BEA2025\2025_3T_CdS\"/>
    </mc:Choice>
  </mc:AlternateContent>
  <xr:revisionPtr revIDLastSave="0" documentId="13_ncr:1_{AA2DD9D3-C59B-488B-971D-CB46EBF288C3}" xr6:coauthVersionLast="47" xr6:coauthVersionMax="47" xr10:uidLastSave="{00000000-0000-0000-0000-000000000000}"/>
  <bookViews>
    <workbookView xWindow="-120" yWindow="-120" windowWidth="29040" windowHeight="15840" tabRatio="922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G.5.1.1'!$E$48:$F$64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48" l="1"/>
  <c r="D58" i="48"/>
  <c r="E58" i="48"/>
  <c r="F58" i="48"/>
  <c r="F51" i="48"/>
  <c r="F50" i="48"/>
  <c r="F57" i="48"/>
  <c r="D57" i="48"/>
  <c r="E57" i="48"/>
  <c r="C57" i="48"/>
  <c r="F48" i="48"/>
  <c r="F55" i="48"/>
  <c r="E55" i="48"/>
  <c r="D55" i="48"/>
  <c r="C55" i="48"/>
  <c r="F47" i="48"/>
  <c r="D54" i="48"/>
  <c r="F49" i="48"/>
  <c r="F56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P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C53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3" i="48"/>
  <c r="F54" i="48"/>
  <c r="C54" i="48"/>
  <c r="E54" i="48"/>
  <c r="D53" i="48"/>
  <c r="E56" i="48"/>
  <c r="D56" i="48"/>
  <c r="E53" i="48"/>
  <c r="C56" i="48"/>
  <c r="D64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E64" i="42"/>
  <c r="F64" i="42"/>
  <c r="G64" i="42"/>
  <c r="H64" i="42"/>
  <c r="D65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<sst xmlns="http://schemas.openxmlformats.org/spreadsheetml/2006/main" count="778" uniqueCount="132">
  <si>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</si>
  <si>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</si>
  <si>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</si>
  <si>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</si>
  <si>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</si>
  <si>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</si>
  <si>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</si>
  <si>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</si>
  <si>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</si>
  <si>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</si>
  <si>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</si>
  <si>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</si>
  <si>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</si>
  <si>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</si>
  <si>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</si>
  <si>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</si>
  <si>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</si>
  <si>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</si>
  <si>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</si>
  <si>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</si>
  <si>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</si>
  <si>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</si>
  <si>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</si>
  <si>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</si>
  <si>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</si>
  <si>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</si>
  <si>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</si>
  <si>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</si>
  <si>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</si>
  <si>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</si>
  <si>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</si>
  <si>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</si>
  <si>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</si>
  <si>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</si>
  <si>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</si>
  <si>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</si>
  <si>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</si>
  <si>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</si>
  <si>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</si>
  <si>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</si>
  <si>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</si>
  <si>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</si>
  <si>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</si>
  <si>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</si>
  <si>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</si>
  <si>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</si>
  <si>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</si>
  <si>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</si>
  <si>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</si>
  <si>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</si>
  <si>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</si>
  <si>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</si>
  <si>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</si>
  <si>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</si>
  <si>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</si>
  <si>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</si>
  <si>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</si>
  <si>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</si>
  <si>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</si>
  <si>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</si>
  <si>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</si>
  <si>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</si>
  <si>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</si>
  <si>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</si>
  <si>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</si>
  <si>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</si>
  <si>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</si>
  <si>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</si>
  <si>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</si>
  <si>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</si>
  <si>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</si>
  <si>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</si>
  <si>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</si>
  <si>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</si>
  <si>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</si>
  <si>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</si>
  <si>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</si>
  <si>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</si>
  <si>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</si>
  <si>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</si>
  <si>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</si>
  <si>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</si>
  <si>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</si>
  <si>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</si>
  <si>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</si>
  <si>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</si>
  <si>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</si>
  <si>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</si>
  <si>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</si>
  <si>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</si>
  <si>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</si>
  <si>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</si>
  <si>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</si>
  <si>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</si>
  <si>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</si>
  <si>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</si>
  <si>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</si>
  <si>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</si>
  <si>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</si>
  <si>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</si>
  <si>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</si>
  <si>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</si>
  <si>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</si>
  <si>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</si>
  <si>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</si>
  <si>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</si>
  <si>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</si>
  <si>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</si>
  <si>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</si>
  <si>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</si>
  <si>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</si>
  <si>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NIVEL DE SOFISTICACIÓN ELECTRÓNICA. 2025-2º Trimestre</t>
  </si>
  <si>
    <t xml:space="preserve">                      PLAN DE DIGITALIZACIÓN DE SERVICIOS. CATÁLOGO DE SERVICIOS - CdS -  GOBIERNO VASCO.                                                      2025.3. TRIMESTRE</t>
  </si>
  <si>
    <t>Servicios y procedimientos públicos ofertados por el Gobierno Vasco que han cumplido el nivel de digitalización objetivo según Departamento. 2025. 3. Trimestre</t>
  </si>
  <si>
    <t>Servicios y procedimientos públicos ofertados por el Gobierno Vasco por trimestre según nivel de sofisticación electrónica actual. 2025. 3. Trimestre</t>
  </si>
  <si>
    <t>Servicios y procedimientos públicos que permiten la tramitación electrónica parcial o total o la no intervención del administrado/a actualmente, ofertados por el Gobierno Vasco por trimestre según Departamento. 2025. 3. Trimestre</t>
  </si>
  <si>
    <t>Servicios y procedimientos públicos ofertados por el Gobierno Vasco por nivel de sofisticación electrónica actual y trimestre según Departamento. 2025. 3. Trimestre</t>
  </si>
  <si>
    <t>G.5.1.1 Servicios y procedimientos públicos ofertados por el Gobierno Vasco que han alcanzado el nivel de digitalización objetivo por Departamento. 2025. 3. Trimestre.%</t>
  </si>
  <si>
    <t>G.4.1.1. Servicios y procedimientos públicos ofertados por el Gobierno Vasco por nivel de sofisticación electrónica actual según trimestre. 2011-2025. 3. Trimestre. %</t>
  </si>
  <si>
    <t>G.4.1.3. Servicios y procedimientos públicos ofertados por el Gobierno Vasco por Departamento según nivel de sofisticación electrónica actual. 2025. 3. Trimestre.%</t>
  </si>
  <si>
    <t>G.4.1.4. Servicios y procedimientos públicos más frecuentes ofertados por el Gobierno Vasco por tipo según nivel de sofisticación electrónica actual.  2025.3. Trimestre.%</t>
  </si>
  <si>
    <t>Servicios y procedimientos públicos ofertados por el Gobierno Vasco por nivel de sofisticación electrónica actual y trimestre según tipo. 2025. 3. Trimestre</t>
  </si>
  <si>
    <t>2025 III</t>
  </si>
  <si>
    <t>III-2025</t>
  </si>
  <si>
    <t xml:space="preserve">Servicios y procedimientos públicos que permiten la tramitación electrónica total o la no intervención del administrado/a por departamento. 2025. 3. trimestre. </t>
  </si>
  <si>
    <t xml:space="preserve">Servicios y procedimientos públicos ofertados por el Gobierno Vasco por nivel de sofisticación electrónica actual según Departamento. 2025. 3. trimestre. </t>
  </si>
  <si>
    <t>NIVEL DE SOFISTICACIÓN ELECTRÓNICA. 3.Trimestre 2025</t>
  </si>
  <si>
    <t>Servicios y procedimientos públicos ofertados por el Gobierno Vasco por nivel de sofisticación electrónica actual y trimestre según tipo.2025. 3. Trimestre</t>
  </si>
  <si>
    <t>NIVEL DE SOFISTICACIÓN ELECTRÓNICA. 3. trimestre 2025</t>
  </si>
  <si>
    <t>Servicios y procedimientos públicos ofertados por el Gobierno Vasco que han cumplido el nivel de digitalización objetivo según Departamento- 2025- 3. Trimestre</t>
  </si>
  <si>
    <t>C. DIGITALIZACIÓN OBJETIVO 3T-2025</t>
  </si>
  <si>
    <t>Servicios y procedimientos públicos ofertados por el Gobierno Vasco por trimestre según nivel de sofisticación electrónica actual. 2025. 3.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</si>
</sst>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8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29" fillId="10" borderId="0" xfId="0" applyNumberFormat="1" applyFont="1" applyFill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0" fontId="35" fillId="10" borderId="0" xfId="0" applyFont="1" applyFill="1" applyAlignment="1">
      <alignment horizontal="left" vertical="center" wrapText="1"/>
    </xf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0" fontId="45" fillId="6" borderId="0" xfId="0" applyFont="1" applyFill="1"/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46" fillId="6" borderId="0" xfId="0" applyFont="1" applyFill="1"/>
    <xf numFmtId="0" fontId="39" fillId="10" borderId="0" xfId="9" applyFont="1" applyFill="1"/>
    <xf numFmtId="0" fontId="31" fillId="6" borderId="0" xfId="9" applyFont="1" applyFill="1"/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 applyAlignment="1">
      <alignment horizontal="right" vertical="center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6" borderId="0" xfId="0" applyFont="1" applyFill="1"/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57" fillId="6" borderId="0" xfId="0" applyFont="1" applyFill="1"/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58" fillId="6" borderId="0" xfId="0" applyFont="1" applyFill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32" fillId="10" borderId="0" xfId="0" applyFont="1" applyFill="1"/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1" fontId="35" fillId="10" borderId="0" xfId="0" applyNumberFormat="1" applyFont="1" applyFill="1"/>
    <xf numFmtId="1" fontId="35" fillId="10" borderId="0" xfId="0" applyNumberFormat="1" applyFont="1" applyFill="1" applyAlignment="1" applyProtection="1">
      <alignment horizontal="right"/>
      <protection locked="0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4" fillId="10" borderId="0" xfId="0" applyFont="1" applyFill="1"/>
    <xf numFmtId="0" fontId="45" fillId="10" borderId="0" xfId="0" applyFont="1" applyFill="1"/>
    <xf numFmtId="0" fontId="64" fillId="10" borderId="0" xfId="0" applyFont="1" applyFill="1" applyAlignment="1">
      <alignment horizontal="left" vertical="center"/>
    </xf>
    <xf numFmtId="0" fontId="46" fillId="10" borderId="0" xfId="0" applyFont="1" applyFill="1"/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30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49" fillId="10" borderId="0" xfId="5" applyFont="1" applyFill="1" applyBorder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2025.3.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G.4.1.1'!$A$53:$B$53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G.4.1.1'!$C$53:$E$53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B1C-940F-02D3B407758F}"/>
            </c:ext>
          </c:extLst>
        </c:ser>
        <c:ser>
          <c:idx val="1"/>
          <c:order val="1"/>
          <c:tx>
            <c:strRef>
              <c:f>'BARÓMETRO E-ADMIN. G.4.1.1'!$A$54:$B$54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G.4.1.1'!$C$54:$E$54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G.4.1.1'!$A$55:$B$55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G.4.1.1'!$C$55:$E$55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/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22398147884956"/>
          <c:y val="0.12890404651657261"/>
          <c:w val="0.10067786653022164"/>
          <c:h val="0.2459564911601033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2025.</a:t>
            </a:r>
            <a:r>
              <a:rPr lang="es-ES" sz="1400" baseline="0"/>
              <a:t> 3.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5292240444211126"/>
          <c:y val="5.101072882743128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29.15129151291513</c:v>
                </c:pt>
                <c:pt idx="2">
                  <c:v>20.289855072463769</c:v>
                </c:pt>
                <c:pt idx="3">
                  <c:v>42.222222222222221</c:v>
                </c:pt>
                <c:pt idx="4">
                  <c:v>13.738019169329075</c:v>
                </c:pt>
                <c:pt idx="5">
                  <c:v>20</c:v>
                </c:pt>
                <c:pt idx="6">
                  <c:v>19.771863117870723</c:v>
                </c:pt>
                <c:pt idx="7">
                  <c:v>15.706806282722512</c:v>
                </c:pt>
                <c:pt idx="8">
                  <c:v>29.084967320261441</c:v>
                </c:pt>
                <c:pt idx="9">
                  <c:v>24.489795918367346</c:v>
                </c:pt>
                <c:pt idx="10">
                  <c:v>4.3572984749455337</c:v>
                </c:pt>
                <c:pt idx="11">
                  <c:v>13.559322033898304</c:v>
                </c:pt>
                <c:pt idx="12">
                  <c:v>41.739130434782609</c:v>
                </c:pt>
                <c:pt idx="13">
                  <c:v>0</c:v>
                </c:pt>
                <c:pt idx="14">
                  <c:v>27.777777777777779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70.848708487084863</c:v>
                </c:pt>
                <c:pt idx="2">
                  <c:v>79.710144927536234</c:v>
                </c:pt>
                <c:pt idx="3">
                  <c:v>54.666666666666664</c:v>
                </c:pt>
                <c:pt idx="4">
                  <c:v>86.261980830670922</c:v>
                </c:pt>
                <c:pt idx="5">
                  <c:v>75.65217391304347</c:v>
                </c:pt>
                <c:pt idx="6">
                  <c:v>80.228136882129277</c:v>
                </c:pt>
                <c:pt idx="7">
                  <c:v>83.769633507853399</c:v>
                </c:pt>
                <c:pt idx="8">
                  <c:v>70.915032679738559</c:v>
                </c:pt>
                <c:pt idx="9">
                  <c:v>75.510204081632651</c:v>
                </c:pt>
                <c:pt idx="10">
                  <c:v>95.642701525054463</c:v>
                </c:pt>
                <c:pt idx="11">
                  <c:v>86.440677966101703</c:v>
                </c:pt>
                <c:pt idx="12">
                  <c:v>54.782608695652172</c:v>
                </c:pt>
                <c:pt idx="13">
                  <c:v>100</c:v>
                </c:pt>
                <c:pt idx="14">
                  <c:v>72.222222222222214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3.1111111111111112</c:v>
                </c:pt>
                <c:pt idx="4">
                  <c:v>0</c:v>
                </c:pt>
                <c:pt idx="5">
                  <c:v>4.3478260869565215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3.4782608695652173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2025. 3.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20.776978417266186</c:v>
                </c:pt>
                <c:pt idx="1">
                  <c:v>5.1761322789360174</c:v>
                </c:pt>
                <c:pt idx="2">
                  <c:v>34.050179211469533</c:v>
                </c:pt>
                <c:pt idx="3">
                  <c:v>15.673981191222571</c:v>
                </c:pt>
                <c:pt idx="4">
                  <c:v>34.831460674157306</c:v>
                </c:pt>
                <c:pt idx="5">
                  <c:v>33.836858006042299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78.733812949640296</c:v>
                </c:pt>
                <c:pt idx="1">
                  <c:v>94.536304816678651</c:v>
                </c:pt>
                <c:pt idx="2">
                  <c:v>65.949820788530474</c:v>
                </c:pt>
                <c:pt idx="3">
                  <c:v>84.32601880877742</c:v>
                </c:pt>
                <c:pt idx="4">
                  <c:v>64.044943820224717</c:v>
                </c:pt>
                <c:pt idx="5">
                  <c:v>66.767371601208453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0.48920863309352519</c:v>
                </c:pt>
                <c:pt idx="1">
                  <c:v>0.28756290438533433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1.0574018126888218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2025. 3.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Lehendakaritza</c:v>
                </c:pt>
                <c:pt idx="5">
                  <c:v>Movilidad Sostenible</c:v>
                </c:pt>
                <c:pt idx="6">
                  <c:v>Hacienda y Finanzas</c:v>
                </c:pt>
                <c:pt idx="7">
                  <c:v>Industria, Transición Energética y Sostenibilidad</c:v>
                </c:pt>
                <c:pt idx="8">
                  <c:v>Justicia y Derechos Humanos</c:v>
                </c:pt>
                <c:pt idx="9">
                  <c:v>Economía, Trabajo y Empleo</c:v>
                </c:pt>
                <c:pt idx="10">
                  <c:v>Educación</c:v>
                </c:pt>
                <c:pt idx="11">
                  <c:v>Vivienda y Agenda Urbana</c:v>
                </c:pt>
                <c:pt idx="12">
                  <c:v>Alimentación, Desarrollo Rural, Agricultura y Pesca</c:v>
                </c:pt>
                <c:pt idx="13">
                  <c:v>Salud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82.359712230215834</c:v>
                </c:pt>
                <c:pt idx="1">
                  <c:v>100</c:v>
                </c:pt>
                <c:pt idx="2">
                  <c:v>96.732026143790847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90.434782608695656</c:v>
                </c:pt>
                <c:pt idx="7">
                  <c:v>88.019169329073492</c:v>
                </c:pt>
                <c:pt idx="8">
                  <c:v>87.755102040816325</c:v>
                </c:pt>
                <c:pt idx="9">
                  <c:v>86.231884057971016</c:v>
                </c:pt>
                <c:pt idx="10">
                  <c:v>85.171102661596947</c:v>
                </c:pt>
                <c:pt idx="11">
                  <c:v>84.816753926701566</c:v>
                </c:pt>
                <c:pt idx="12">
                  <c:v>74.137931034482762</c:v>
                </c:pt>
                <c:pt idx="13">
                  <c:v>73.529411764705884</c:v>
                </c:pt>
                <c:pt idx="14">
                  <c:v>73.431734317343171</c:v>
                </c:pt>
                <c:pt idx="15">
                  <c:v>64</c:v>
                </c:pt>
                <c:pt idx="16">
                  <c:v>63.478260869565219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zoomScale="85" zoomScaleNormal="85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95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pans="1:30"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0"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0"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:30"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</row>
    <row r="12" spans="1:30"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pans="1:30"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</row>
    <row r="14" spans="1:30">
      <c r="AC14" s="96"/>
      <c r="AD14" s="96"/>
    </row>
    <row r="15" spans="1:30">
      <c r="AC15" s="96"/>
      <c r="AD15" s="96"/>
    </row>
    <row r="16" spans="1:30">
      <c r="AC16" s="96"/>
      <c r="AD16" s="96"/>
    </row>
    <row r="17" spans="29:30">
      <c r="AC17" s="96"/>
      <c r="AD17" s="96"/>
    </row>
    <row r="18" spans="29:30">
      <c r="AC18" s="96"/>
      <c r="AD18" s="96"/>
    </row>
    <row r="19" spans="29:30">
      <c r="AC19" s="96"/>
      <c r="AD19" s="96"/>
    </row>
    <row r="20" spans="29:30">
      <c r="AC20" s="96"/>
      <c r="AD20" s="96"/>
    </row>
    <row r="21" spans="29:30">
      <c r="AC21" s="96"/>
      <c r="AD21" s="96"/>
    </row>
    <row r="22" spans="29:30">
      <c r="AC22" s="96"/>
      <c r="AD22" s="96"/>
    </row>
    <row r="23" spans="29:30">
      <c r="AC23" s="96"/>
      <c r="AD23" s="96"/>
    </row>
    <row r="24" spans="29:30">
      <c r="AC24" s="96"/>
      <c r="AD24" s="96"/>
    </row>
    <row r="25" spans="29:30">
      <c r="AC25" s="96"/>
      <c r="AD25" s="96"/>
    </row>
    <row r="26" spans="29:30">
      <c r="AC26" s="96"/>
      <c r="AD26" s="96"/>
    </row>
    <row r="27" spans="29:30">
      <c r="AC27" s="96"/>
      <c r="AD27" s="96"/>
    </row>
    <row r="28" spans="29:30">
      <c r="AC28" s="96"/>
      <c r="AD28" s="96"/>
    </row>
    <row r="29" spans="29:30">
      <c r="AC29" s="96"/>
      <c r="AD29" s="96"/>
    </row>
    <row r="30" spans="29:30">
      <c r="AC30" s="96"/>
      <c r="AD30" s="96"/>
    </row>
    <row r="31" spans="29:30">
      <c r="AC31" s="96"/>
      <c r="AD31" s="96"/>
    </row>
    <row r="32" spans="29:30">
      <c r="AC32" s="96"/>
      <c r="AD32" s="96"/>
    </row>
    <row r="33" spans="29:30">
      <c r="AC33" s="96"/>
      <c r="AD33" s="96"/>
    </row>
    <row r="34" spans="29:30">
      <c r="AC34" s="96"/>
      <c r="AD34" s="96"/>
    </row>
    <row r="35" spans="29:30">
      <c r="AC35" s="96"/>
      <c r="AD35" s="96"/>
    </row>
    <row r="36" spans="29:30">
      <c r="AC36" s="96"/>
      <c r="AD36" s="96"/>
    </row>
    <row r="37" spans="29:30">
      <c r="AC37" s="96"/>
      <c r="AD37" s="96"/>
    </row>
    <row r="38" spans="29:30">
      <c r="AC38" s="96"/>
      <c r="AD38" s="96"/>
    </row>
    <row r="39" spans="29:30">
      <c r="AC39" s="96"/>
      <c r="AD39" s="96"/>
    </row>
    <row r="40" spans="29:30">
      <c r="AC40" s="96"/>
      <c r="AD40" s="96"/>
    </row>
    <row r="41" spans="29:30">
      <c r="AC41" s="96"/>
      <c r="AD41" s="96"/>
    </row>
    <row r="42" spans="29:30">
      <c r="AC42" s="96"/>
      <c r="AD42" s="96"/>
    </row>
    <row r="43" spans="29:30">
      <c r="AC43" s="96"/>
      <c r="AD43" s="96"/>
    </row>
    <row r="44" spans="29:30">
      <c r="AC44" s="96"/>
      <c r="AD44" s="96"/>
    </row>
    <row r="45" spans="29:30">
      <c r="AC45" s="96"/>
      <c r="AD45" s="96"/>
    </row>
    <row r="46" spans="29:30">
      <c r="AC46" s="96"/>
      <c r="AD46" s="96"/>
    </row>
    <row r="47" spans="29:30">
      <c r="AC47" s="96"/>
      <c r="AD47" s="96"/>
    </row>
    <row r="48" spans="29:30">
      <c r="AC48" s="96"/>
      <c r="AD48" s="96"/>
    </row>
    <row r="49" spans="1:34">
      <c r="AC49" s="96"/>
      <c r="AD49" s="96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6"/>
      <c r="AD50" s="96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52"/>
      <c r="N53" s="52"/>
      <c r="O53" s="52"/>
      <c r="P53" s="52"/>
      <c r="Q53" s="52"/>
      <c r="R53" s="52"/>
      <c r="S53" s="52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</row>
    <row r="54" spans="1:34" s="53" customFormat="1" ht="14.25">
      <c r="B54" s="158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</row>
    <row r="55" spans="1:34" s="53" customFormat="1">
      <c r="B55" s="166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</row>
    <row r="56" spans="1:34" s="97" customFormat="1" ht="76.5">
      <c r="B56" s="121"/>
      <c r="C56" s="122" t="s">
        <v>46</v>
      </c>
      <c r="D56" s="122" t="s">
        <v>79</v>
      </c>
      <c r="E56" s="122" t="s">
        <v>52</v>
      </c>
      <c r="F56" s="122" t="s">
        <v>86</v>
      </c>
      <c r="G56" s="122" t="s">
        <v>87</v>
      </c>
      <c r="H56" s="122" t="s">
        <v>88</v>
      </c>
      <c r="I56" s="122" t="s">
        <v>89</v>
      </c>
      <c r="J56" s="122" t="s">
        <v>54</v>
      </c>
      <c r="K56" s="122" t="s">
        <v>90</v>
      </c>
      <c r="L56" s="122" t="s">
        <v>53</v>
      </c>
      <c r="M56" s="122" t="s">
        <v>91</v>
      </c>
      <c r="N56" s="122" t="s">
        <v>56</v>
      </c>
      <c r="O56" s="122" t="s">
        <v>55</v>
      </c>
      <c r="P56" s="122" t="s">
        <v>92</v>
      </c>
      <c r="Q56" s="122" t="s">
        <v>93</v>
      </c>
      <c r="R56" s="122" t="s">
        <v>94</v>
      </c>
      <c r="S56" s="122" t="s">
        <v>95</v>
      </c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</row>
    <row r="57" spans="1:34" s="97" customFormat="1" ht="15">
      <c r="B57" s="124" t="s">
        <v>38</v>
      </c>
      <c r="C57" s="176">
        <v>3475</v>
      </c>
      <c r="D57" s="125">
        <v>37</v>
      </c>
      <c r="E57" s="125">
        <v>271</v>
      </c>
      <c r="F57" s="125">
        <v>138</v>
      </c>
      <c r="G57" s="125">
        <v>225</v>
      </c>
      <c r="H57" s="125">
        <v>626</v>
      </c>
      <c r="I57" s="125">
        <v>115</v>
      </c>
      <c r="J57" s="125">
        <v>263</v>
      </c>
      <c r="K57" s="125">
        <v>191</v>
      </c>
      <c r="L57" s="177">
        <v>306</v>
      </c>
      <c r="M57" s="125">
        <v>49</v>
      </c>
      <c r="N57" s="125">
        <v>459</v>
      </c>
      <c r="O57" s="126">
        <v>59</v>
      </c>
      <c r="P57" s="177">
        <v>115</v>
      </c>
      <c r="Q57" s="125">
        <v>75</v>
      </c>
      <c r="R57" s="125">
        <v>522</v>
      </c>
      <c r="S57" s="126">
        <v>24</v>
      </c>
      <c r="T57" s="127"/>
      <c r="U57" s="128"/>
      <c r="V57" s="128"/>
      <c r="W57" s="128"/>
      <c r="X57" s="128"/>
      <c r="Y57" s="128"/>
      <c r="Z57" s="128"/>
      <c r="AA57" s="128"/>
      <c r="AB57" s="128"/>
      <c r="AC57" s="128"/>
      <c r="AD57" s="129"/>
      <c r="AE57" s="128"/>
      <c r="AF57" s="128"/>
    </row>
    <row r="58" spans="1:34" s="97" customFormat="1" ht="15">
      <c r="B58" s="130" t="s">
        <v>40</v>
      </c>
      <c r="C58" s="176">
        <v>722</v>
      </c>
      <c r="D58" s="131">
        <v>5</v>
      </c>
      <c r="E58" s="132">
        <v>79</v>
      </c>
      <c r="F58" s="131">
        <v>28</v>
      </c>
      <c r="G58" s="131">
        <v>95</v>
      </c>
      <c r="H58" s="131">
        <v>86</v>
      </c>
      <c r="I58" s="132">
        <v>23</v>
      </c>
      <c r="J58" s="131">
        <v>52</v>
      </c>
      <c r="K58" s="131">
        <v>30</v>
      </c>
      <c r="L58" s="131">
        <v>89</v>
      </c>
      <c r="M58" s="131">
        <v>12</v>
      </c>
      <c r="N58" s="131">
        <v>20</v>
      </c>
      <c r="O58" s="126">
        <v>8</v>
      </c>
      <c r="P58" s="131">
        <v>48</v>
      </c>
      <c r="Q58" s="131">
        <v>0</v>
      </c>
      <c r="R58" s="131">
        <v>145</v>
      </c>
      <c r="S58" s="126">
        <v>2</v>
      </c>
      <c r="T58" s="127"/>
      <c r="U58" s="133"/>
      <c r="V58" s="128"/>
      <c r="W58" s="128"/>
      <c r="X58" s="128"/>
      <c r="Y58" s="133"/>
      <c r="Z58" s="128"/>
      <c r="AA58" s="128"/>
      <c r="AB58" s="133"/>
      <c r="AC58" s="128"/>
      <c r="AD58" s="129"/>
      <c r="AE58" s="128"/>
      <c r="AF58" s="128"/>
    </row>
    <row r="59" spans="1:34" s="97" customFormat="1" ht="15">
      <c r="B59" s="98" t="s">
        <v>9</v>
      </c>
      <c r="C59" s="176">
        <v>2736</v>
      </c>
      <c r="D59" s="131">
        <v>32</v>
      </c>
      <c r="E59" s="131">
        <v>192</v>
      </c>
      <c r="F59" s="131">
        <v>110</v>
      </c>
      <c r="G59" s="131">
        <v>123</v>
      </c>
      <c r="H59" s="131">
        <v>540</v>
      </c>
      <c r="I59" s="131">
        <v>87</v>
      </c>
      <c r="J59" s="131">
        <v>211</v>
      </c>
      <c r="K59" s="131">
        <v>160</v>
      </c>
      <c r="L59" s="132">
        <v>217</v>
      </c>
      <c r="M59" s="131">
        <v>37</v>
      </c>
      <c r="N59" s="131">
        <v>439</v>
      </c>
      <c r="O59" s="126">
        <v>51</v>
      </c>
      <c r="P59" s="132">
        <v>63</v>
      </c>
      <c r="Q59" s="131">
        <v>75</v>
      </c>
      <c r="R59" s="131">
        <v>377</v>
      </c>
      <c r="S59" s="126">
        <v>22</v>
      </c>
      <c r="T59" s="127"/>
      <c r="U59" s="128"/>
      <c r="V59" s="128"/>
      <c r="W59" s="128"/>
      <c r="X59" s="128"/>
      <c r="Y59" s="133"/>
      <c r="Z59" s="128"/>
      <c r="AA59" s="128"/>
      <c r="AB59" s="128"/>
      <c r="AC59" s="128"/>
      <c r="AD59" s="129"/>
      <c r="AE59" s="128"/>
      <c r="AF59" s="128"/>
    </row>
    <row r="60" spans="1:34" s="97" customFormat="1" ht="15">
      <c r="B60" s="134" t="s">
        <v>81</v>
      </c>
      <c r="C60" s="125">
        <v>17</v>
      </c>
      <c r="D60" s="131">
        <v>0</v>
      </c>
      <c r="E60" s="131">
        <v>0</v>
      </c>
      <c r="F60" s="131">
        <v>0</v>
      </c>
      <c r="G60" s="131">
        <v>7</v>
      </c>
      <c r="H60" s="131">
        <v>0</v>
      </c>
      <c r="I60" s="131">
        <v>5</v>
      </c>
      <c r="J60" s="131">
        <v>0</v>
      </c>
      <c r="K60" s="131">
        <v>1</v>
      </c>
      <c r="L60" s="131">
        <v>0</v>
      </c>
      <c r="M60" s="131">
        <v>0</v>
      </c>
      <c r="N60" s="131">
        <v>0</v>
      </c>
      <c r="O60" s="126">
        <v>0</v>
      </c>
      <c r="P60" s="131">
        <v>4</v>
      </c>
      <c r="Q60" s="131">
        <v>0</v>
      </c>
      <c r="R60" s="131">
        <v>0</v>
      </c>
      <c r="S60" s="126">
        <v>0</v>
      </c>
      <c r="T60" s="127"/>
      <c r="U60" s="127"/>
      <c r="V60" s="127"/>
      <c r="W60" s="128"/>
      <c r="X60" s="129"/>
      <c r="Y60" s="129"/>
      <c r="Z60" s="127"/>
      <c r="AA60" s="127"/>
      <c r="AB60" s="127"/>
      <c r="AC60" s="129"/>
      <c r="AD60" s="127"/>
      <c r="AE60" s="127"/>
      <c r="AF60" s="127"/>
    </row>
    <row r="61" spans="1:34" s="97" customFormat="1">
      <c r="B61" s="134"/>
      <c r="C61" s="135"/>
      <c r="E61" s="135"/>
      <c r="F61" s="135"/>
      <c r="G61" s="135"/>
      <c r="H61" s="135"/>
      <c r="I61" s="135"/>
      <c r="J61" s="135"/>
      <c r="K61" s="135"/>
      <c r="L61" s="136"/>
      <c r="M61" s="135"/>
      <c r="N61" s="136"/>
      <c r="O61" s="136"/>
      <c r="P61" s="136"/>
      <c r="Q61" s="135"/>
      <c r="R61" s="136"/>
      <c r="S61" s="136"/>
    </row>
    <row r="62" spans="1:34" s="97" customFormat="1" ht="15.75">
      <c r="B62" s="137" t="s">
        <v>58</v>
      </c>
    </row>
    <row r="63" spans="1:34" s="97" customFormat="1" ht="76.5">
      <c r="B63" s="138"/>
      <c r="C63" s="122" t="s">
        <v>46</v>
      </c>
      <c r="D63" s="122" t="s">
        <v>79</v>
      </c>
      <c r="E63" s="122" t="s">
        <v>52</v>
      </c>
      <c r="F63" s="122" t="s">
        <v>86</v>
      </c>
      <c r="G63" s="122" t="s">
        <v>87</v>
      </c>
      <c r="H63" s="122" t="s">
        <v>88</v>
      </c>
      <c r="I63" s="122" t="s">
        <v>89</v>
      </c>
      <c r="J63" s="122" t="s">
        <v>54</v>
      </c>
      <c r="K63" s="122" t="s">
        <v>90</v>
      </c>
      <c r="L63" s="122" t="s">
        <v>53</v>
      </c>
      <c r="M63" s="122" t="s">
        <v>91</v>
      </c>
      <c r="N63" s="122" t="s">
        <v>56</v>
      </c>
      <c r="O63" s="122" t="s">
        <v>55</v>
      </c>
      <c r="P63" s="122" t="s">
        <v>92</v>
      </c>
      <c r="Q63" s="122" t="s">
        <v>93</v>
      </c>
      <c r="R63" s="122" t="s">
        <v>94</v>
      </c>
      <c r="S63" s="122" t="s">
        <v>95</v>
      </c>
    </row>
    <row r="64" spans="1:34" s="97" customFormat="1">
      <c r="B64" s="124" t="s">
        <v>38</v>
      </c>
      <c r="C64" s="139">
        <f t="shared" ref="C64:O64" si="0">C57/$C57*100</f>
        <v>100</v>
      </c>
      <c r="D64" s="139">
        <f t="shared" si="0"/>
        <v>1.0647482014388487</v>
      </c>
      <c r="E64" s="139">
        <f t="shared" si="0"/>
        <v>7.7985611510791362</v>
      </c>
      <c r="F64" s="139">
        <f t="shared" si="0"/>
        <v>3.9712230215827335</v>
      </c>
      <c r="G64" s="139">
        <f t="shared" si="0"/>
        <v>6.4748201438848918</v>
      </c>
      <c r="H64" s="139">
        <f t="shared" si="0"/>
        <v>18.014388489208631</v>
      </c>
      <c r="I64" s="139">
        <f t="shared" si="0"/>
        <v>3.3093525179856114</v>
      </c>
      <c r="J64" s="139">
        <f t="shared" si="0"/>
        <v>7.5683453237410072</v>
      </c>
      <c r="K64" s="139">
        <f t="shared" si="0"/>
        <v>5.4964028776978413</v>
      </c>
      <c r="L64" s="139">
        <f t="shared" si="0"/>
        <v>8.8057553956834536</v>
      </c>
      <c r="M64" s="139">
        <f t="shared" si="0"/>
        <v>1.4100719424460431</v>
      </c>
      <c r="N64" s="139">
        <f t="shared" si="0"/>
        <v>13.208633093525179</v>
      </c>
      <c r="O64" s="139">
        <f t="shared" si="0"/>
        <v>1.6978417266187051</v>
      </c>
      <c r="P64" s="139">
        <f t="shared" ref="P64:S64" si="1">P57/$C57*100</f>
        <v>3.3093525179856114</v>
      </c>
      <c r="Q64" s="139">
        <f t="shared" si="1"/>
        <v>2.1582733812949639</v>
      </c>
      <c r="R64" s="139">
        <f t="shared" si="1"/>
        <v>15.021582733812949</v>
      </c>
      <c r="S64" s="139">
        <f t="shared" si="1"/>
        <v>0.69064748201438853</v>
      </c>
    </row>
    <row r="65" spans="2:34" s="97" customFormat="1">
      <c r="B65" s="130" t="s">
        <v>40</v>
      </c>
      <c r="C65" s="139">
        <f t="shared" ref="C65:O65" si="2">C58/$C58*100</f>
        <v>100</v>
      </c>
      <c r="D65" s="139">
        <f t="shared" si="2"/>
        <v>0.69252077562326864</v>
      </c>
      <c r="E65" s="139">
        <f t="shared" si="2"/>
        <v>10.941828254847644</v>
      </c>
      <c r="F65" s="139">
        <f t="shared" si="2"/>
        <v>3.8781163434903045</v>
      </c>
      <c r="G65" s="139">
        <f t="shared" si="2"/>
        <v>13.157894736842104</v>
      </c>
      <c r="H65" s="139">
        <f t="shared" si="2"/>
        <v>11.911357340720222</v>
      </c>
      <c r="I65" s="139">
        <f t="shared" si="2"/>
        <v>3.1855955678670362</v>
      </c>
      <c r="J65" s="139">
        <f t="shared" si="2"/>
        <v>7.202216066481995</v>
      </c>
      <c r="K65" s="139">
        <f t="shared" si="2"/>
        <v>4.1551246537396125</v>
      </c>
      <c r="L65" s="139">
        <f t="shared" si="2"/>
        <v>12.326869806094184</v>
      </c>
      <c r="M65" s="139">
        <f t="shared" si="2"/>
        <v>1.662049861495845</v>
      </c>
      <c r="N65" s="139">
        <f t="shared" si="2"/>
        <v>2.7700831024930745</v>
      </c>
      <c r="O65" s="139">
        <f t="shared" si="2"/>
        <v>1.10803324099723</v>
      </c>
      <c r="P65" s="139">
        <f t="shared" ref="P65:S65" si="3">P58/$C58*100</f>
        <v>6.64819944598338</v>
      </c>
      <c r="Q65" s="139">
        <f t="shared" si="3"/>
        <v>0</v>
      </c>
      <c r="R65" s="139">
        <f t="shared" si="3"/>
        <v>20.083102493074794</v>
      </c>
      <c r="S65" s="139">
        <f t="shared" si="3"/>
        <v>0.2770083102493075</v>
      </c>
    </row>
    <row r="66" spans="2:34" s="97" customFormat="1">
      <c r="B66" s="98" t="s">
        <v>9</v>
      </c>
      <c r="C66" s="139">
        <f t="shared" ref="C66:H67" si="4">C59/$C59*100</f>
        <v>100</v>
      </c>
      <c r="D66" s="139">
        <f t="shared" si="4"/>
        <v>1.1695906432748537</v>
      </c>
      <c r="E66" s="139">
        <f t="shared" si="4"/>
        <v>7.0175438596491224</v>
      </c>
      <c r="F66" s="139">
        <f t="shared" si="4"/>
        <v>4.0204678362573096</v>
      </c>
      <c r="G66" s="139">
        <f t="shared" si="4"/>
        <v>4.4956140350877192</v>
      </c>
      <c r="H66" s="139">
        <f t="shared" si="4"/>
        <v>19.736842105263158</v>
      </c>
      <c r="I66" s="139">
        <f t="shared" ref="I66:O66" si="5">I59/$C59*100</f>
        <v>3.179824561403509</v>
      </c>
      <c r="J66" s="139">
        <f t="shared" si="5"/>
        <v>7.7119883040935671</v>
      </c>
      <c r="K66" s="139">
        <f t="shared" si="5"/>
        <v>5.8479532163742682</v>
      </c>
      <c r="L66" s="139">
        <f t="shared" si="5"/>
        <v>7.9312865497076031</v>
      </c>
      <c r="M66" s="139">
        <f t="shared" si="5"/>
        <v>1.3523391812865497</v>
      </c>
      <c r="N66" s="139">
        <f t="shared" si="5"/>
        <v>16.045321637426902</v>
      </c>
      <c r="O66" s="139">
        <f t="shared" si="5"/>
        <v>1.8640350877192982</v>
      </c>
      <c r="P66" s="139">
        <f t="shared" ref="P66:S66" si="6">P59/$C59*100</f>
        <v>2.3026315789473681</v>
      </c>
      <c r="Q66" s="139">
        <f t="shared" si="6"/>
        <v>2.7412280701754383</v>
      </c>
      <c r="R66" s="139">
        <f t="shared" si="6"/>
        <v>13.779239766081872</v>
      </c>
      <c r="S66" s="139">
        <f t="shared" si="6"/>
        <v>0.80409356725146197</v>
      </c>
    </row>
    <row r="67" spans="2:34" s="97" customFormat="1">
      <c r="B67" s="134" t="s">
        <v>81</v>
      </c>
      <c r="C67" s="139">
        <f t="shared" si="4"/>
        <v>100</v>
      </c>
      <c r="D67" s="139">
        <f t="shared" si="4"/>
        <v>0</v>
      </c>
      <c r="E67" s="139">
        <f t="shared" si="4"/>
        <v>0</v>
      </c>
      <c r="F67" s="139">
        <f t="shared" si="4"/>
        <v>0</v>
      </c>
      <c r="G67" s="139">
        <f t="shared" si="4"/>
        <v>41.17647058823529</v>
      </c>
      <c r="H67" s="139">
        <f t="shared" si="4"/>
        <v>0</v>
      </c>
      <c r="I67" s="139">
        <f t="shared" ref="I67:O67" si="7">I60/$C60*100</f>
        <v>29.411764705882355</v>
      </c>
      <c r="J67" s="139">
        <f t="shared" si="7"/>
        <v>0</v>
      </c>
      <c r="K67" s="139">
        <f t="shared" si="7"/>
        <v>5.8823529411764701</v>
      </c>
      <c r="L67" s="139">
        <f t="shared" si="7"/>
        <v>0</v>
      </c>
      <c r="M67" s="139">
        <f t="shared" si="7"/>
        <v>0</v>
      </c>
      <c r="N67" s="139">
        <f t="shared" si="7"/>
        <v>0</v>
      </c>
      <c r="O67" s="139">
        <f t="shared" si="7"/>
        <v>0</v>
      </c>
      <c r="P67" s="139">
        <f t="shared" ref="P67:S67" si="8">P60/$C60*100</f>
        <v>23.52941176470588</v>
      </c>
      <c r="Q67" s="139">
        <f t="shared" si="8"/>
        <v>0</v>
      </c>
      <c r="R67" s="139">
        <f t="shared" si="8"/>
        <v>0</v>
      </c>
      <c r="S67" s="139">
        <f t="shared" si="8"/>
        <v>0</v>
      </c>
    </row>
    <row r="68" spans="2:34" s="97" customFormat="1"/>
    <row r="69" spans="2:34" s="97" customFormat="1" ht="15.75">
      <c r="B69" s="137" t="s">
        <v>59</v>
      </c>
    </row>
    <row r="70" spans="2:34" s="97" customFormat="1" ht="76.5">
      <c r="B70" s="138"/>
      <c r="D70" s="122" t="s">
        <v>79</v>
      </c>
      <c r="E70" s="122" t="s">
        <v>52</v>
      </c>
      <c r="F70" s="122" t="s">
        <v>86</v>
      </c>
      <c r="G70" s="122" t="s">
        <v>87</v>
      </c>
      <c r="H70" s="122" t="s">
        <v>88</v>
      </c>
      <c r="I70" s="122" t="s">
        <v>89</v>
      </c>
      <c r="J70" s="122" t="s">
        <v>54</v>
      </c>
      <c r="K70" s="122" t="s">
        <v>90</v>
      </c>
      <c r="L70" s="122" t="s">
        <v>53</v>
      </c>
      <c r="M70" s="122" t="s">
        <v>91</v>
      </c>
      <c r="N70" s="122" t="s">
        <v>56</v>
      </c>
      <c r="O70" s="122" t="s">
        <v>55</v>
      </c>
      <c r="P70" s="122" t="s">
        <v>92</v>
      </c>
      <c r="Q70" s="122" t="s">
        <v>93</v>
      </c>
      <c r="R70" s="122" t="s">
        <v>94</v>
      </c>
      <c r="S70" s="122" t="s">
        <v>95</v>
      </c>
    </row>
    <row r="71" spans="2:34" s="97" customFormat="1">
      <c r="B71" s="130" t="s">
        <v>40</v>
      </c>
      <c r="D71" s="139">
        <f t="shared" ref="D71:O71" si="9">D58/D$57*100</f>
        <v>13.513513513513514</v>
      </c>
      <c r="E71" s="139">
        <f t="shared" si="9"/>
        <v>29.15129151291513</v>
      </c>
      <c r="F71" s="139">
        <f t="shared" si="9"/>
        <v>20.289855072463769</v>
      </c>
      <c r="G71" s="139">
        <f t="shared" si="9"/>
        <v>42.222222222222221</v>
      </c>
      <c r="H71" s="139">
        <f t="shared" si="9"/>
        <v>13.738019169329075</v>
      </c>
      <c r="I71" s="139">
        <f t="shared" si="9"/>
        <v>20</v>
      </c>
      <c r="J71" s="139">
        <f t="shared" si="9"/>
        <v>19.771863117870723</v>
      </c>
      <c r="K71" s="139">
        <f t="shared" si="9"/>
        <v>15.706806282722512</v>
      </c>
      <c r="L71" s="139">
        <f t="shared" si="9"/>
        <v>29.084967320261441</v>
      </c>
      <c r="M71" s="139">
        <f t="shared" si="9"/>
        <v>24.489795918367346</v>
      </c>
      <c r="N71" s="139">
        <f t="shared" si="9"/>
        <v>4.3572984749455337</v>
      </c>
      <c r="O71" s="139">
        <f t="shared" si="9"/>
        <v>13.559322033898304</v>
      </c>
      <c r="P71" s="139">
        <f t="shared" ref="P71:S71" si="10">P58/P$57*100</f>
        <v>41.739130434782609</v>
      </c>
      <c r="Q71" s="139">
        <f t="shared" si="10"/>
        <v>0</v>
      </c>
      <c r="R71" s="139">
        <f t="shared" si="10"/>
        <v>27.777777777777779</v>
      </c>
      <c r="S71" s="139">
        <f t="shared" si="10"/>
        <v>8.3333333333333321</v>
      </c>
    </row>
    <row r="72" spans="2:34" s="97" customFormat="1">
      <c r="B72" s="98" t="s">
        <v>9</v>
      </c>
      <c r="D72" s="139">
        <f t="shared" ref="D72:H73" si="11">D59/D$57*100</f>
        <v>86.486486486486484</v>
      </c>
      <c r="E72" s="139">
        <f t="shared" si="11"/>
        <v>70.848708487084863</v>
      </c>
      <c r="F72" s="139">
        <f t="shared" si="11"/>
        <v>79.710144927536234</v>
      </c>
      <c r="G72" s="139">
        <f t="shared" si="11"/>
        <v>54.666666666666664</v>
      </c>
      <c r="H72" s="139">
        <f t="shared" si="11"/>
        <v>86.261980830670922</v>
      </c>
      <c r="I72" s="139">
        <f t="shared" ref="I72:O72" si="12">I59/I$57*100</f>
        <v>75.65217391304347</v>
      </c>
      <c r="J72" s="139">
        <f t="shared" si="12"/>
        <v>80.228136882129277</v>
      </c>
      <c r="K72" s="139">
        <f t="shared" si="12"/>
        <v>83.769633507853399</v>
      </c>
      <c r="L72" s="139">
        <f t="shared" si="12"/>
        <v>70.915032679738559</v>
      </c>
      <c r="M72" s="139">
        <f t="shared" si="12"/>
        <v>75.510204081632651</v>
      </c>
      <c r="N72" s="139">
        <f t="shared" si="12"/>
        <v>95.642701525054463</v>
      </c>
      <c r="O72" s="139">
        <f t="shared" si="12"/>
        <v>86.440677966101703</v>
      </c>
      <c r="P72" s="139">
        <f t="shared" ref="P72:S72" si="13">P59/P$57*100</f>
        <v>54.782608695652172</v>
      </c>
      <c r="Q72" s="139">
        <f t="shared" si="13"/>
        <v>100</v>
      </c>
      <c r="R72" s="139">
        <f t="shared" si="13"/>
        <v>72.222222222222214</v>
      </c>
      <c r="S72" s="139">
        <f t="shared" si="13"/>
        <v>91.666666666666657</v>
      </c>
    </row>
    <row r="73" spans="2:34" s="97" customFormat="1">
      <c r="B73" s="134" t="s">
        <v>81</v>
      </c>
      <c r="D73" s="139">
        <f t="shared" si="11"/>
        <v>0</v>
      </c>
      <c r="E73" s="139">
        <f t="shared" si="11"/>
        <v>0</v>
      </c>
      <c r="F73" s="139">
        <f t="shared" si="11"/>
        <v>0</v>
      </c>
      <c r="G73" s="139">
        <f t="shared" si="11"/>
        <v>3.1111111111111112</v>
      </c>
      <c r="H73" s="139">
        <f t="shared" si="11"/>
        <v>0</v>
      </c>
      <c r="I73" s="139">
        <f t="shared" ref="I73:O73" si="14">I60/I$57*100</f>
        <v>4.3478260869565215</v>
      </c>
      <c r="J73" s="139">
        <f t="shared" si="14"/>
        <v>0</v>
      </c>
      <c r="K73" s="139">
        <f t="shared" si="14"/>
        <v>0.52356020942408377</v>
      </c>
      <c r="L73" s="139">
        <f t="shared" si="14"/>
        <v>0</v>
      </c>
      <c r="M73" s="139">
        <f t="shared" si="14"/>
        <v>0</v>
      </c>
      <c r="N73" s="139">
        <f t="shared" si="14"/>
        <v>0</v>
      </c>
      <c r="O73" s="139">
        <f t="shared" si="14"/>
        <v>0</v>
      </c>
      <c r="P73" s="139">
        <f t="shared" ref="P73:S73" si="15">P60/P$57*100</f>
        <v>3.4782608695652173</v>
      </c>
      <c r="Q73" s="139">
        <f t="shared" si="15"/>
        <v>0</v>
      </c>
      <c r="R73" s="139">
        <f t="shared" si="15"/>
        <v>0</v>
      </c>
      <c r="S73" s="139">
        <f t="shared" si="15"/>
        <v>0</v>
      </c>
    </row>
    <row r="74" spans="2:34" s="97" customFormat="1">
      <c r="B74" s="124" t="s">
        <v>38</v>
      </c>
      <c r="D74" s="139">
        <f t="shared" ref="D74:H74" si="16">D57/D57*100</f>
        <v>100</v>
      </c>
      <c r="E74" s="139">
        <f t="shared" si="16"/>
        <v>100</v>
      </c>
      <c r="F74" s="139">
        <f t="shared" si="16"/>
        <v>100</v>
      </c>
      <c r="G74" s="139">
        <f t="shared" si="16"/>
        <v>100</v>
      </c>
      <c r="H74" s="139">
        <f t="shared" si="16"/>
        <v>100</v>
      </c>
      <c r="I74" s="139">
        <f t="shared" ref="I74:O74" si="17">I57/I57*100</f>
        <v>100</v>
      </c>
      <c r="J74" s="139">
        <f t="shared" si="17"/>
        <v>100</v>
      </c>
      <c r="K74" s="139">
        <f t="shared" si="17"/>
        <v>100</v>
      </c>
      <c r="L74" s="139">
        <f t="shared" si="17"/>
        <v>100</v>
      </c>
      <c r="M74" s="139">
        <f t="shared" si="17"/>
        <v>100</v>
      </c>
      <c r="N74" s="139">
        <f t="shared" si="17"/>
        <v>100</v>
      </c>
      <c r="O74" s="139">
        <f t="shared" si="17"/>
        <v>100</v>
      </c>
      <c r="P74" s="139">
        <f t="shared" ref="P74:S74" si="18">P57/P57*100</f>
        <v>100</v>
      </c>
      <c r="Q74" s="139">
        <f t="shared" si="18"/>
        <v>100</v>
      </c>
      <c r="R74" s="139">
        <f t="shared" si="18"/>
        <v>100</v>
      </c>
      <c r="S74" s="139">
        <f t="shared" si="18"/>
        <v>100</v>
      </c>
    </row>
    <row r="75" spans="2:34" s="71" customFormat="1">
      <c r="B75" s="140"/>
      <c r="C75" s="141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</row>
    <row r="76" spans="2:34" s="71" customFormat="1">
      <c r="B76" s="140"/>
      <c r="C76" s="141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</row>
    <row r="77" spans="2:34" s="71" customFormat="1">
      <c r="B77" s="140"/>
      <c r="C77" s="141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</row>
    <row r="78" spans="2:34" s="71" customFormat="1">
      <c r="B78" s="140"/>
      <c r="C78" s="141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</row>
    <row r="79" spans="2:34" s="71" customFormat="1"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</row>
    <row r="80" spans="2:34" s="71" customFormat="1"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</row>
    <row r="81" spans="2:34" s="71" customFormat="1"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</row>
    <row r="82" spans="2:34" s="71" customFormat="1"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</row>
    <row r="83" spans="2:34" s="71" customFormat="1"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</row>
    <row r="84" spans="2:34" s="71" customFormat="1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3"/>
      <c r="U84" s="173"/>
      <c r="V84" s="173"/>
      <c r="W84" s="173"/>
      <c r="X84" s="173"/>
      <c r="Y84" s="173"/>
      <c r="Z84" s="173"/>
      <c r="AA84" s="173"/>
      <c r="AB84" s="173"/>
      <c r="AC84" s="97"/>
      <c r="AD84" s="97"/>
      <c r="AE84" s="97"/>
      <c r="AF84" s="97"/>
      <c r="AG84" s="97"/>
      <c r="AH84" s="97"/>
    </row>
    <row r="85" spans="2:34" s="71" customFormat="1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3"/>
      <c r="U85" s="173"/>
      <c r="V85" s="173"/>
      <c r="W85" s="173"/>
      <c r="X85" s="173"/>
      <c r="Y85" s="173"/>
      <c r="Z85" s="173"/>
      <c r="AA85" s="173"/>
      <c r="AB85" s="173"/>
      <c r="AC85" s="97"/>
      <c r="AD85" s="97"/>
      <c r="AE85" s="97"/>
      <c r="AF85" s="97"/>
      <c r="AG85" s="97"/>
      <c r="AH85" s="97"/>
    </row>
    <row r="86" spans="2:34" s="71" customFormat="1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3"/>
      <c r="U86" s="173"/>
      <c r="V86" s="173"/>
      <c r="W86" s="173"/>
      <c r="X86" s="173"/>
      <c r="Y86" s="173"/>
      <c r="Z86" s="173"/>
      <c r="AA86" s="173"/>
      <c r="AB86" s="173"/>
      <c r="AC86" s="97"/>
      <c r="AD86" s="97"/>
      <c r="AE86" s="97"/>
      <c r="AF86" s="97"/>
      <c r="AG86" s="97"/>
      <c r="AH86" s="97"/>
    </row>
    <row r="87" spans="2:34" s="71" customFormat="1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3"/>
      <c r="U87" s="173"/>
      <c r="V87" s="173"/>
      <c r="W87" s="173"/>
      <c r="X87" s="173"/>
      <c r="Y87" s="173"/>
      <c r="Z87" s="173"/>
      <c r="AA87" s="173"/>
      <c r="AB87" s="173"/>
      <c r="AC87" s="97"/>
      <c r="AD87" s="97"/>
      <c r="AE87" s="97"/>
      <c r="AF87" s="97"/>
      <c r="AG87" s="97"/>
      <c r="AH87" s="97"/>
    </row>
    <row r="88" spans="2:34" s="71" customFormat="1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3"/>
      <c r="U88" s="173"/>
      <c r="V88" s="173"/>
      <c r="W88" s="173"/>
      <c r="X88" s="173"/>
      <c r="Y88" s="173"/>
      <c r="Z88" s="173"/>
      <c r="AA88" s="173"/>
      <c r="AB88" s="173"/>
      <c r="AC88" s="97"/>
      <c r="AD88" s="97"/>
      <c r="AE88" s="97"/>
      <c r="AF88" s="97"/>
      <c r="AG88" s="97"/>
      <c r="AH88" s="97"/>
    </row>
    <row r="89" spans="2:34" s="71" customFormat="1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3"/>
      <c r="U89" s="173"/>
      <c r="V89" s="173"/>
      <c r="W89" s="173"/>
      <c r="X89" s="173"/>
      <c r="Y89" s="173"/>
      <c r="Z89" s="173"/>
      <c r="AA89" s="173"/>
      <c r="AB89" s="173"/>
      <c r="AC89" s="97"/>
      <c r="AD89" s="97"/>
      <c r="AE89" s="97"/>
      <c r="AF89" s="97"/>
      <c r="AG89" s="97"/>
      <c r="AH89" s="97"/>
    </row>
    <row r="90" spans="2:34" s="71" customFormat="1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3"/>
      <c r="U90" s="173"/>
      <c r="V90" s="173"/>
      <c r="W90" s="173"/>
      <c r="X90" s="173"/>
      <c r="Y90" s="173"/>
      <c r="Z90" s="173"/>
      <c r="AA90" s="173"/>
      <c r="AB90" s="173"/>
      <c r="AC90" s="97"/>
      <c r="AD90" s="97"/>
      <c r="AE90" s="97"/>
      <c r="AF90" s="97"/>
      <c r="AG90" s="97"/>
      <c r="AH90" s="97"/>
    </row>
    <row r="91" spans="2:34" s="71" customFormat="1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</row>
    <row r="92" spans="2:34" s="71" customFormat="1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</row>
    <row r="93" spans="2:34" s="71" customFormat="1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67"/>
      <c r="Q93" s="167"/>
      <c r="R93" s="167"/>
      <c r="S93" s="16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</row>
    <row r="94" spans="2:34" s="107" customFormat="1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67"/>
      <c r="Q94" s="167"/>
      <c r="R94" s="167"/>
      <c r="S94" s="167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</row>
    <row r="95" spans="2:34" s="71" customFormat="1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67"/>
      <c r="Q95" s="167"/>
      <c r="R95" s="167"/>
      <c r="S95" s="16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</row>
    <row r="96" spans="2:34" s="71" customFormat="1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</row>
    <row r="97" spans="2:34" s="71" customFormat="1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</row>
    <row r="98" spans="2:34" s="71" customFormat="1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</row>
    <row r="99" spans="2:34" s="71" customFormat="1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</row>
    <row r="100" spans="2:34" s="71" customFormat="1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</row>
    <row r="101" spans="2:34" s="71" customFormat="1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</row>
    <row r="102" spans="2:34" s="71" customFormat="1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</row>
    <row r="103" spans="2:34" s="71" customFormat="1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</row>
    <row r="104" spans="2:34" s="71" customFormat="1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</row>
    <row r="105" spans="2:34" s="71" customFormat="1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</row>
    <row r="106" spans="2:34" s="71" customFormat="1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</row>
    <row r="107" spans="2:34" s="71" customFormat="1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</row>
    <row r="108" spans="2:34" s="71" customFormat="1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</row>
    <row r="109" spans="2:34" s="71" customFormat="1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</row>
    <row r="110" spans="2:34" s="71" customFormat="1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</row>
    <row r="111" spans="2:34" s="71" customFormat="1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</row>
    <row r="112" spans="2:34" s="71" customFormat="1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</row>
    <row r="113" spans="2:34" s="71" customFormat="1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</row>
    <row r="114" spans="2:34" s="71" customFormat="1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</row>
    <row r="115" spans="2:34" s="71" customFormat="1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</row>
    <row r="116" spans="2:34" s="71" customFormat="1"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40"/>
  <sheetViews>
    <sheetView zoomScale="120" zoomScaleNormal="120" workbookViewId="0">
      <pane ySplit="6" topLeftCell="A26" activePane="bottomLeft" state="frozen"/>
      <selection pane="bottomLeft" activeCell="I41" sqref="I41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127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53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9" t="s">
        <v>46</v>
      </c>
      <c r="B7" s="76">
        <v>3194</v>
      </c>
      <c r="C7" s="78">
        <v>26</v>
      </c>
      <c r="D7" s="78">
        <v>505</v>
      </c>
      <c r="E7" s="78">
        <v>1257</v>
      </c>
      <c r="F7" s="99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57"/>
      <c r="T7" s="157"/>
    </row>
    <row r="8" spans="1:20" ht="18">
      <c r="A8" s="110" t="s">
        <v>83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S8" s="157"/>
      <c r="T8" s="157"/>
    </row>
    <row r="9" spans="1:20">
      <c r="A9" s="111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57"/>
      <c r="T9" s="157"/>
    </row>
    <row r="10" spans="1:20">
      <c r="A10" s="102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57"/>
      <c r="T10" s="157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57"/>
      <c r="T11" s="157"/>
    </row>
    <row r="12" spans="1:20" ht="11.1" customHeight="1">
      <c r="A12" s="109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9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57"/>
      <c r="T12" s="157"/>
    </row>
    <row r="13" spans="1:20" ht="18">
      <c r="A13" s="110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67"/>
      <c r="S13" s="157"/>
      <c r="T13" s="157"/>
    </row>
    <row r="14" spans="1:20">
      <c r="A14" s="111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57"/>
      <c r="T14" s="157"/>
    </row>
    <row r="15" spans="1:20">
      <c r="A15" s="102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57"/>
      <c r="T15" s="157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57"/>
      <c r="T16" s="157"/>
    </row>
    <row r="17" spans="1:20" ht="11.1" customHeight="1">
      <c r="A17" s="109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9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57"/>
      <c r="T17" s="157"/>
    </row>
    <row r="18" spans="1:20" ht="18">
      <c r="A18" s="110" t="s">
        <v>100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67"/>
      <c r="S18" s="157"/>
      <c r="T18" s="157"/>
    </row>
    <row r="19" spans="1:20">
      <c r="A19" s="111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57"/>
      <c r="T19" s="157"/>
    </row>
    <row r="20" spans="1:20">
      <c r="A20" s="102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57"/>
      <c r="T20" s="157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57"/>
      <c r="T21" s="157"/>
    </row>
    <row r="22" spans="1:20" ht="11.1" customHeight="1">
      <c r="A22" s="109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9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57"/>
      <c r="T22" s="157"/>
    </row>
    <row r="23" spans="1:20" ht="18">
      <c r="A23" s="110" t="s">
        <v>110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67"/>
      <c r="S23" s="157"/>
      <c r="T23" s="157"/>
    </row>
    <row r="24" spans="1:20">
      <c r="A24" s="111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57"/>
      <c r="T24" s="157"/>
    </row>
    <row r="25" spans="1:20">
      <c r="A25" s="102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57"/>
      <c r="T25" s="157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57"/>
      <c r="T26" s="157"/>
    </row>
    <row r="27" spans="1:20" ht="11.1" customHeight="1">
      <c r="A27" s="109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9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57"/>
      <c r="T27" s="157"/>
    </row>
    <row r="28" spans="1:20" ht="18">
      <c r="A28" s="110" t="s">
        <v>108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67"/>
      <c r="S28" s="157"/>
      <c r="T28" s="157"/>
    </row>
    <row r="29" spans="1:20">
      <c r="A29" s="111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57"/>
      <c r="T29" s="157"/>
    </row>
    <row r="30" spans="1:20">
      <c r="A30" s="102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57"/>
      <c r="T30" s="157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57"/>
      <c r="T31" s="157"/>
    </row>
    <row r="32" spans="1:20" ht="11.1" customHeight="1">
      <c r="A32" s="109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9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57"/>
      <c r="T32" s="157"/>
    </row>
    <row r="33" spans="1:20" ht="18">
      <c r="A33" s="110" t="s">
        <v>128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67"/>
      <c r="S33" s="157"/>
      <c r="T33" s="157"/>
    </row>
    <row r="34" spans="1:20">
      <c r="A34" s="111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57"/>
      <c r="T34" s="157"/>
    </row>
    <row r="35" spans="1:20">
      <c r="A35" s="102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57"/>
      <c r="T35" s="157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57"/>
      <c r="T36" s="157"/>
    </row>
    <row r="37" spans="1:20">
      <c r="A37" s="63"/>
      <c r="B37" s="7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81"/>
      <c r="Q37" s="47"/>
      <c r="R37" s="67"/>
    </row>
    <row r="38" spans="1:20">
      <c r="A38" s="31" t="s">
        <v>101</v>
      </c>
      <c r="B38" s="62"/>
      <c r="C38" s="62"/>
      <c r="D38" s="62"/>
      <c r="E38" s="62"/>
      <c r="F38" s="67"/>
      <c r="G38" s="62"/>
      <c r="H38" s="62"/>
      <c r="I38" s="62"/>
      <c r="J38" s="67"/>
      <c r="K38" s="62"/>
      <c r="L38" s="62"/>
      <c r="M38" s="62"/>
      <c r="N38" s="62"/>
      <c r="O38" s="62"/>
      <c r="P38" s="62"/>
      <c r="Q38" s="62"/>
      <c r="R38" s="62"/>
    </row>
    <row r="39" spans="1:20">
      <c r="A39" s="63"/>
    </row>
    <row r="40" spans="1:20">
      <c r="A40" s="69" t="s">
        <v>48</v>
      </c>
    </row>
  </sheetData>
  <phoneticPr fontId="15" type="noConversion"/>
  <hyperlinks>
    <hyperlink ref="A40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85" zoomScaleNormal="8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</row>
    <row r="3" spans="1:20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83"/>
      <c r="O3" s="83"/>
      <c r="P3" s="83"/>
      <c r="Q3" s="83"/>
      <c r="R3" s="83"/>
      <c r="S3" s="83"/>
      <c r="T3" s="83"/>
    </row>
    <row r="4" spans="1:20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83"/>
      <c r="O4" s="83"/>
      <c r="P4" s="83"/>
      <c r="Q4" s="83"/>
      <c r="R4" s="83"/>
      <c r="S4" s="83"/>
      <c r="T4" s="83"/>
    </row>
    <row r="5" spans="1:20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83"/>
      <c r="O5" s="83"/>
      <c r="P5" s="83"/>
      <c r="Q5" s="83"/>
      <c r="R5" s="83"/>
      <c r="S5" s="83"/>
      <c r="T5" s="83"/>
    </row>
    <row r="6" spans="1:20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83"/>
      <c r="O6" s="83"/>
      <c r="P6" s="83"/>
      <c r="Q6" s="83"/>
      <c r="R6" s="83"/>
      <c r="S6" s="83"/>
      <c r="T6" s="83"/>
    </row>
    <row r="7" spans="1:20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83"/>
      <c r="O7" s="83"/>
      <c r="P7" s="83"/>
      <c r="Q7" s="83"/>
      <c r="R7" s="83"/>
      <c r="S7" s="83"/>
      <c r="T7" s="83"/>
    </row>
    <row r="8" spans="1:20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83"/>
      <c r="O8" s="83"/>
      <c r="P8" s="83"/>
      <c r="Q8" s="83"/>
      <c r="R8" s="83"/>
      <c r="S8" s="83"/>
      <c r="T8" s="83"/>
    </row>
    <row r="9" spans="1:20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83"/>
      <c r="O9" s="83"/>
      <c r="P9" s="83"/>
      <c r="Q9" s="83"/>
      <c r="R9" s="83"/>
      <c r="S9" s="83"/>
      <c r="T9" s="83"/>
    </row>
    <row r="10" spans="1:20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83"/>
      <c r="O10" s="83"/>
      <c r="P10" s="83"/>
      <c r="Q10" s="83"/>
      <c r="R10" s="83"/>
      <c r="S10" s="83"/>
      <c r="T10" s="83"/>
    </row>
    <row r="11" spans="1:20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83"/>
      <c r="O11" s="83"/>
      <c r="P11" s="83"/>
      <c r="Q11" s="83"/>
      <c r="R11" s="83"/>
      <c r="S11" s="83"/>
      <c r="T11" s="83"/>
    </row>
    <row r="12" spans="1:20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83"/>
      <c r="O12" s="83"/>
      <c r="P12" s="83"/>
      <c r="Q12" s="83"/>
      <c r="R12" s="83"/>
      <c r="S12" s="83"/>
      <c r="T12" s="83"/>
    </row>
    <row r="13" spans="1:20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83"/>
      <c r="O13" s="83"/>
      <c r="P13" s="83"/>
      <c r="Q13" s="83"/>
      <c r="R13" s="83"/>
      <c r="S13" s="83"/>
      <c r="T13" s="83"/>
    </row>
    <row r="14" spans="1:20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83"/>
      <c r="O14" s="83"/>
      <c r="P14" s="83"/>
      <c r="Q14" s="83"/>
      <c r="R14" s="83"/>
      <c r="S14" s="83"/>
      <c r="T14" s="83"/>
    </row>
    <row r="15" spans="1:20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83"/>
      <c r="O15" s="83"/>
      <c r="P15" s="83"/>
      <c r="Q15" s="83"/>
      <c r="R15" s="83"/>
      <c r="S15" s="83"/>
      <c r="T15" s="83"/>
    </row>
    <row r="16" spans="1:20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99"/>
      <c r="Q39" s="83"/>
      <c r="R39" s="83"/>
      <c r="S39" s="83"/>
      <c r="T39" s="83"/>
    </row>
    <row r="49" spans="1:33">
      <c r="A49" s="161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33">
      <c r="A50" s="166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92"/>
      <c r="Q50" s="92"/>
      <c r="R50" s="92"/>
      <c r="S50" s="92"/>
      <c r="T50" s="92"/>
      <c r="U50" s="92"/>
      <c r="V50" s="92"/>
    </row>
    <row r="51" spans="1:33" s="178" customFormat="1" ht="14.25">
      <c r="A51" s="183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</row>
    <row r="52" spans="1:33" s="49" customForma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</row>
    <row r="53" spans="1:33" s="49" customForma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</row>
    <row r="54" spans="1:33" s="49" customFormat="1" ht="45" customHeight="1">
      <c r="A54" s="200"/>
      <c r="B54" s="201" t="s">
        <v>46</v>
      </c>
      <c r="C54" s="202" t="s">
        <v>62</v>
      </c>
      <c r="D54" s="202" t="s">
        <v>61</v>
      </c>
      <c r="E54" s="202" t="s">
        <v>64</v>
      </c>
      <c r="F54" s="202" t="s">
        <v>73</v>
      </c>
      <c r="G54" s="202" t="s">
        <v>78</v>
      </c>
      <c r="J54" s="160"/>
      <c r="K54" s="203"/>
      <c r="L54" s="203"/>
      <c r="M54" s="160"/>
      <c r="N54" s="160"/>
      <c r="O54" s="160"/>
      <c r="P54" s="160"/>
      <c r="Q54" s="160"/>
      <c r="R54" s="160"/>
      <c r="S54" s="160"/>
      <c r="AG54" s="204"/>
    </row>
    <row r="55" spans="1:33" s="49" customFormat="1" ht="18">
      <c r="A55" s="98" t="s">
        <v>111</v>
      </c>
      <c r="B55" s="205"/>
      <c r="C55" s="206"/>
      <c r="D55" s="206"/>
      <c r="E55" s="206"/>
      <c r="F55" s="207"/>
      <c r="G55" s="206"/>
      <c r="J55" s="160"/>
      <c r="K55" s="208"/>
      <c r="L55" s="208"/>
      <c r="M55" s="160"/>
      <c r="N55" s="160"/>
      <c r="O55" s="160"/>
      <c r="P55" s="160"/>
      <c r="Q55" s="160"/>
      <c r="R55" s="160"/>
      <c r="S55" s="160"/>
      <c r="AG55" s="209"/>
    </row>
    <row r="56" spans="1:33" s="49" customFormat="1" ht="12.75" customHeight="1">
      <c r="A56" s="210" t="s">
        <v>40</v>
      </c>
      <c r="B56" s="211">
        <v>722</v>
      </c>
      <c r="C56" s="212">
        <v>72</v>
      </c>
      <c r="D56" s="212">
        <v>190</v>
      </c>
      <c r="E56" s="212">
        <v>50</v>
      </c>
      <c r="F56" s="212">
        <v>186</v>
      </c>
      <c r="G56" s="212">
        <v>224</v>
      </c>
      <c r="H56" s="213"/>
      <c r="I56" s="213"/>
      <c r="J56" s="214"/>
      <c r="K56" s="215"/>
      <c r="L56" s="215"/>
      <c r="M56" s="160"/>
      <c r="N56" s="160"/>
      <c r="O56" s="160"/>
      <c r="P56" s="160"/>
      <c r="Q56" s="160"/>
      <c r="R56" s="160"/>
      <c r="S56" s="160"/>
      <c r="AG56" s="209"/>
    </row>
    <row r="57" spans="1:33" s="49" customFormat="1" ht="12.75" customHeight="1">
      <c r="A57" s="216" t="s">
        <v>9</v>
      </c>
      <c r="B57" s="211">
        <v>2736</v>
      </c>
      <c r="C57" s="212">
        <v>1315</v>
      </c>
      <c r="D57" s="212">
        <v>368</v>
      </c>
      <c r="E57" s="212">
        <v>269</v>
      </c>
      <c r="F57" s="212">
        <v>342</v>
      </c>
      <c r="G57" s="212">
        <v>442</v>
      </c>
      <c r="H57" s="213"/>
      <c r="I57" s="213"/>
      <c r="J57" s="214"/>
      <c r="K57" s="215"/>
      <c r="L57" s="215"/>
      <c r="M57" s="160"/>
      <c r="N57" s="160"/>
      <c r="O57" s="160"/>
      <c r="P57" s="160"/>
      <c r="Q57" s="160"/>
      <c r="R57" s="160"/>
      <c r="S57" s="160"/>
      <c r="AG57" s="209"/>
    </row>
    <row r="58" spans="1:33" s="49" customFormat="1" ht="18" customHeight="1">
      <c r="A58" s="216" t="s">
        <v>81</v>
      </c>
      <c r="B58" s="211">
        <v>17</v>
      </c>
      <c r="C58" s="217">
        <v>4</v>
      </c>
      <c r="D58" s="217">
        <v>0</v>
      </c>
      <c r="E58" s="217">
        <v>0</v>
      </c>
      <c r="F58" s="217">
        <v>6</v>
      </c>
      <c r="G58" s="212">
        <v>7</v>
      </c>
      <c r="H58" s="213"/>
      <c r="I58" s="213"/>
      <c r="J58" s="214"/>
      <c r="K58" s="218"/>
      <c r="L58" s="218"/>
      <c r="M58" s="160"/>
      <c r="N58" s="160"/>
      <c r="O58" s="160"/>
      <c r="P58" s="160"/>
      <c r="Q58" s="160"/>
      <c r="R58" s="160"/>
      <c r="S58" s="160"/>
      <c r="AG58" s="219"/>
    </row>
    <row r="59" spans="1:33" s="49" customFormat="1" ht="12.75" customHeight="1">
      <c r="A59" s="98" t="s">
        <v>46</v>
      </c>
      <c r="B59" s="211">
        <v>3475</v>
      </c>
      <c r="C59" s="207">
        <v>1391</v>
      </c>
      <c r="D59" s="207">
        <v>558</v>
      </c>
      <c r="E59" s="207">
        <v>319</v>
      </c>
      <c r="F59" s="207">
        <v>534</v>
      </c>
      <c r="G59" s="207">
        <v>662</v>
      </c>
      <c r="H59" s="213"/>
      <c r="I59" s="213"/>
      <c r="J59" s="214"/>
      <c r="K59" s="220"/>
      <c r="L59" s="220"/>
      <c r="M59" s="160"/>
      <c r="N59" s="257"/>
      <c r="O59" s="257"/>
      <c r="P59" s="221"/>
      <c r="Q59" s="222"/>
      <c r="R59" s="222"/>
      <c r="S59" s="222"/>
      <c r="T59" s="223"/>
      <c r="U59" s="223"/>
      <c r="V59" s="223"/>
    </row>
    <row r="60" spans="1:33" s="49" customFormat="1" ht="12.75" customHeight="1">
      <c r="J60" s="160"/>
      <c r="K60" s="160"/>
      <c r="L60" s="160"/>
      <c r="M60" s="160"/>
      <c r="N60" s="257"/>
      <c r="O60" s="257"/>
      <c r="P60" s="221"/>
      <c r="Q60" s="222"/>
      <c r="R60" s="222"/>
      <c r="S60" s="222"/>
      <c r="T60" s="223"/>
      <c r="U60" s="223"/>
      <c r="V60" s="223"/>
    </row>
    <row r="61" spans="1:33" s="49" customFormat="1" ht="45">
      <c r="A61" s="200"/>
      <c r="B61" s="201" t="s">
        <v>46</v>
      </c>
      <c r="C61" s="202" t="s">
        <v>62</v>
      </c>
      <c r="D61" s="202" t="s">
        <v>61</v>
      </c>
      <c r="E61" s="202" t="s">
        <v>64</v>
      </c>
      <c r="F61" s="202" t="s">
        <v>73</v>
      </c>
      <c r="G61" s="202" t="s">
        <v>78</v>
      </c>
      <c r="J61" s="160"/>
      <c r="K61" s="160"/>
      <c r="L61" s="160"/>
      <c r="M61" s="160"/>
      <c r="N61" s="257"/>
      <c r="O61" s="257"/>
      <c r="P61" s="221"/>
      <c r="Q61" s="224"/>
      <c r="R61" s="224"/>
      <c r="S61" s="222"/>
      <c r="T61" s="225"/>
      <c r="U61" s="225"/>
      <c r="V61" s="225"/>
    </row>
    <row r="62" spans="1:33" s="49" customFormat="1">
      <c r="A62" s="210" t="s">
        <v>40</v>
      </c>
      <c r="B62" s="226">
        <f t="shared" ref="B62:G62" si="0">B56/B$59*100</f>
        <v>20.776978417266186</v>
      </c>
      <c r="C62" s="226">
        <f t="shared" si="0"/>
        <v>5.1761322789360174</v>
      </c>
      <c r="D62" s="226">
        <f t="shared" si="0"/>
        <v>34.050179211469533</v>
      </c>
      <c r="E62" s="226">
        <f t="shared" si="0"/>
        <v>15.673981191222571</v>
      </c>
      <c r="F62" s="226">
        <f t="shared" si="0"/>
        <v>34.831460674157306</v>
      </c>
      <c r="G62" s="226">
        <f t="shared" si="0"/>
        <v>33.836858006042299</v>
      </c>
      <c r="J62" s="160"/>
      <c r="K62" s="160"/>
      <c r="L62" s="160"/>
      <c r="M62" s="160"/>
      <c r="N62" s="227"/>
      <c r="O62" s="228"/>
      <c r="P62" s="221"/>
      <c r="Q62" s="228"/>
      <c r="R62" s="228"/>
      <c r="S62" s="228"/>
      <c r="T62" s="229"/>
      <c r="U62" s="229"/>
      <c r="V62" s="229"/>
    </row>
    <row r="63" spans="1:33" s="49" customFormat="1">
      <c r="A63" s="216" t="s">
        <v>9</v>
      </c>
      <c r="B63" s="226">
        <f>B57/B$59*100</f>
        <v>78.733812949640296</v>
      </c>
      <c r="C63" s="226">
        <f t="shared" ref="C63:G63" si="1">C57/C$59*100</f>
        <v>94.536304816678651</v>
      </c>
      <c r="D63" s="226">
        <f t="shared" si="1"/>
        <v>65.949820788530474</v>
      </c>
      <c r="E63" s="226">
        <f t="shared" si="1"/>
        <v>84.32601880877742</v>
      </c>
      <c r="F63" s="226">
        <f t="shared" si="1"/>
        <v>64.044943820224717</v>
      </c>
      <c r="G63" s="226">
        <f t="shared" si="1"/>
        <v>66.767371601208453</v>
      </c>
      <c r="J63" s="160"/>
      <c r="K63" s="160"/>
      <c r="L63" s="160"/>
      <c r="M63" s="160"/>
      <c r="N63" s="160"/>
      <c r="O63" s="160"/>
      <c r="P63" s="160"/>
      <c r="Q63" s="160"/>
      <c r="R63" s="160"/>
      <c r="S63" s="160"/>
    </row>
    <row r="64" spans="1:33" s="49" customFormat="1">
      <c r="A64" s="216" t="s">
        <v>81</v>
      </c>
      <c r="B64" s="226">
        <f>B58/B$59*100</f>
        <v>0.48920863309352519</v>
      </c>
      <c r="C64" s="226">
        <f t="shared" ref="C64:G64" si="2">C58/C$59*100</f>
        <v>0.28756290438533433</v>
      </c>
      <c r="D64" s="226">
        <f t="shared" si="2"/>
        <v>0</v>
      </c>
      <c r="E64" s="226">
        <f t="shared" si="2"/>
        <v>0</v>
      </c>
      <c r="F64" s="226">
        <v>0</v>
      </c>
      <c r="G64" s="226">
        <f t="shared" si="2"/>
        <v>1.0574018126888218</v>
      </c>
      <c r="J64" s="160"/>
      <c r="K64" s="160"/>
      <c r="L64" s="160"/>
      <c r="M64" s="160"/>
      <c r="N64" s="160"/>
      <c r="O64" s="160"/>
      <c r="P64" s="160"/>
      <c r="Q64" s="160"/>
      <c r="R64" s="160"/>
      <c r="S64" s="160"/>
    </row>
    <row r="65" spans="1:19" s="49" customFormat="1">
      <c r="A65" s="98" t="s">
        <v>46</v>
      </c>
      <c r="B65" s="226">
        <f>B59/B$59*100</f>
        <v>100</v>
      </c>
      <c r="C65" s="226">
        <f t="shared" ref="C65:G65" si="3">C59/C$59*100</f>
        <v>100</v>
      </c>
      <c r="D65" s="226">
        <f t="shared" si="3"/>
        <v>100</v>
      </c>
      <c r="E65" s="226">
        <f t="shared" si="3"/>
        <v>100</v>
      </c>
      <c r="F65" s="226">
        <f t="shared" si="3"/>
        <v>100</v>
      </c>
      <c r="G65" s="226">
        <f t="shared" si="3"/>
        <v>100</v>
      </c>
      <c r="J65" s="160"/>
      <c r="K65" s="160"/>
      <c r="L65" s="160"/>
      <c r="M65" s="160"/>
      <c r="N65" s="160"/>
      <c r="O65" s="160"/>
      <c r="P65" s="160"/>
      <c r="Q65" s="160"/>
      <c r="R65" s="160"/>
      <c r="S65" s="160"/>
    </row>
    <row r="66" spans="1:19" s="49" customFormat="1">
      <c r="J66" s="160"/>
      <c r="K66" s="160"/>
      <c r="L66" s="160"/>
      <c r="M66" s="160"/>
      <c r="N66" s="160"/>
      <c r="O66" s="160"/>
      <c r="P66" s="160"/>
      <c r="Q66" s="160"/>
      <c r="R66" s="160"/>
      <c r="S66" s="160"/>
    </row>
    <row r="67" spans="1:19" s="49" customFormat="1">
      <c r="J67" s="160"/>
      <c r="K67" s="160"/>
      <c r="L67" s="160"/>
      <c r="M67" s="160"/>
      <c r="N67" s="160"/>
      <c r="O67" s="160"/>
      <c r="P67" s="160"/>
      <c r="Q67" s="160"/>
      <c r="R67" s="160"/>
      <c r="S67" s="160"/>
    </row>
    <row r="68" spans="1:19" s="49" customFormat="1">
      <c r="J68" s="160"/>
      <c r="K68" s="160"/>
      <c r="L68" s="160"/>
      <c r="M68" s="160"/>
      <c r="N68" s="160"/>
      <c r="O68" s="160"/>
      <c r="P68" s="160"/>
      <c r="Q68" s="160"/>
      <c r="R68" s="160"/>
      <c r="S68" s="160"/>
    </row>
    <row r="69" spans="1:19" s="49" customFormat="1">
      <c r="J69" s="160"/>
      <c r="K69" s="160"/>
      <c r="L69" s="160"/>
      <c r="M69" s="160"/>
      <c r="N69" s="160"/>
      <c r="O69" s="160"/>
      <c r="P69" s="160"/>
      <c r="Q69" s="160"/>
      <c r="R69" s="160"/>
      <c r="S69" s="160"/>
    </row>
    <row r="70" spans="1:19" s="178" customFormat="1">
      <c r="A70" s="49"/>
      <c r="B70" s="49"/>
      <c r="C70" s="49"/>
      <c r="D70" s="49"/>
      <c r="E70" s="49"/>
      <c r="F70" s="49"/>
      <c r="G70" s="49"/>
      <c r="H70" s="49"/>
      <c r="I70" s="49"/>
      <c r="J70" s="160"/>
      <c r="K70" s="160"/>
      <c r="L70" s="160"/>
      <c r="M70" s="160"/>
      <c r="N70" s="160"/>
      <c r="O70" s="160"/>
      <c r="P70" s="160"/>
      <c r="Q70" s="160"/>
      <c r="R70" s="160"/>
      <c r="S70" s="160"/>
    </row>
    <row r="71" spans="1:19" s="178" customFormat="1">
      <c r="A71" s="49"/>
      <c r="B71" s="49"/>
      <c r="C71" s="49"/>
      <c r="D71" s="49"/>
      <c r="E71" s="49"/>
      <c r="F71" s="49"/>
      <c r="G71" s="49"/>
      <c r="H71" s="49"/>
      <c r="I71" s="49"/>
      <c r="J71" s="160"/>
      <c r="K71" s="160"/>
      <c r="L71" s="160"/>
      <c r="M71" s="160"/>
      <c r="N71" s="160"/>
      <c r="O71" s="160"/>
      <c r="P71" s="160"/>
      <c r="Q71" s="160"/>
      <c r="R71" s="160"/>
      <c r="S71" s="160"/>
    </row>
    <row r="72" spans="1:19" s="178" customFormat="1">
      <c r="A72" s="49"/>
      <c r="B72" s="49"/>
      <c r="C72" s="49"/>
      <c r="D72" s="49"/>
      <c r="E72" s="49"/>
      <c r="F72" s="49"/>
      <c r="G72" s="49"/>
      <c r="H72" s="49"/>
      <c r="I72" s="49"/>
      <c r="J72" s="160"/>
      <c r="K72" s="160"/>
      <c r="L72" s="160"/>
      <c r="M72" s="160"/>
      <c r="N72" s="160"/>
      <c r="O72" s="160"/>
      <c r="P72" s="160"/>
      <c r="Q72" s="160"/>
      <c r="R72" s="160"/>
      <c r="S72" s="160"/>
    </row>
    <row r="73" spans="1:19" s="178" customForma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</row>
    <row r="74" spans="1:19" s="178" customForma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</row>
    <row r="75" spans="1:19" s="178" customFormat="1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19" s="178" customFormat="1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</row>
    <row r="77" spans="1:19" s="178" customFormat="1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</row>
    <row r="78" spans="1:19" s="178" customFormat="1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</row>
    <row r="79" spans="1:19" s="178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0"/>
      <c r="O79" s="160"/>
      <c r="P79" s="160"/>
      <c r="Q79" s="160"/>
      <c r="R79" s="160"/>
      <c r="S79" s="160"/>
    </row>
    <row r="80" spans="1:19" s="178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</row>
    <row r="81" spans="1:13" s="178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</row>
    <row r="82" spans="1:13" s="178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</row>
    <row r="83" spans="1:13" s="178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</row>
    <row r="84" spans="1:13" s="178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</row>
    <row r="85" spans="1:13" s="178" customForma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</row>
    <row r="86" spans="1:13" s="178" customFormat="1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</row>
    <row r="87" spans="1:13" s="178" customFormat="1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</row>
    <row r="88" spans="1:13" s="178" customFormat="1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</row>
    <row r="89" spans="1:13" s="178" customFormat="1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s="178" customFormat="1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</row>
    <row r="91" spans="1:13" s="178" customFormat="1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</row>
    <row r="92" spans="1:13" s="178" customFormat="1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</row>
    <row r="93" spans="1:13" s="178" customFormat="1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</row>
    <row r="94" spans="1:13" s="178" customFormat="1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</row>
    <row r="95" spans="1:13" s="178" customFormat="1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</row>
    <row r="96" spans="1:13" s="178" customFormat="1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</row>
    <row r="97" spans="1:17" s="178" customFormat="1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</row>
    <row r="98" spans="1:17" s="178" customFormat="1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</row>
    <row r="99" spans="1:17" s="49" customFormat="1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78"/>
      <c r="O99" s="178"/>
      <c r="P99" s="178"/>
      <c r="Q99" s="178"/>
    </row>
    <row r="100" spans="1:17" s="49" customFormat="1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78"/>
      <c r="O100" s="178"/>
      <c r="P100" s="178"/>
      <c r="Q100" s="178"/>
    </row>
    <row r="101" spans="1:17" s="168" customFormat="1">
      <c r="N101" s="178"/>
      <c r="O101" s="178"/>
      <c r="P101" s="178"/>
      <c r="Q101" s="178"/>
    </row>
    <row r="102" spans="1:17" s="168" customFormat="1">
      <c r="N102" s="178"/>
      <c r="O102" s="178"/>
      <c r="P102" s="178"/>
      <c r="Q102" s="178"/>
    </row>
    <row r="103" spans="1:17" s="168" customFormat="1">
      <c r="N103" s="178"/>
      <c r="O103" s="178"/>
      <c r="P103" s="178"/>
      <c r="Q103" s="178"/>
    </row>
    <row r="104" spans="1:17" s="168" customFormat="1">
      <c r="N104" s="178"/>
      <c r="O104" s="178"/>
      <c r="P104" s="178"/>
      <c r="Q104" s="178"/>
    </row>
    <row r="105" spans="1:17" s="168" customFormat="1">
      <c r="N105" s="178"/>
      <c r="O105" s="178"/>
      <c r="P105" s="178"/>
      <c r="Q105" s="178"/>
    </row>
    <row r="106" spans="1:17" s="168" customFormat="1">
      <c r="N106" s="178"/>
      <c r="O106" s="178"/>
      <c r="P106" s="178"/>
      <c r="Q106" s="178"/>
    </row>
    <row r="107" spans="1:17" s="168" customFormat="1">
      <c r="N107" s="178"/>
      <c r="O107" s="178"/>
      <c r="P107" s="178"/>
      <c r="Q107" s="178"/>
    </row>
    <row r="108" spans="1:17" s="168" customFormat="1">
      <c r="N108" s="178"/>
      <c r="O108" s="178"/>
      <c r="P108" s="178"/>
      <c r="Q108" s="178"/>
    </row>
    <row r="109" spans="1:17" s="168" customFormat="1">
      <c r="N109" s="178"/>
      <c r="O109" s="178"/>
      <c r="P109" s="178"/>
      <c r="Q109" s="178"/>
    </row>
    <row r="110" spans="1:17" s="168" customFormat="1">
      <c r="N110" s="178"/>
      <c r="O110" s="178"/>
      <c r="P110" s="178"/>
      <c r="Q110" s="178"/>
    </row>
    <row r="111" spans="1:17" s="168" customFormat="1">
      <c r="N111" s="178"/>
      <c r="O111" s="178"/>
      <c r="P111" s="178"/>
      <c r="Q111" s="178"/>
    </row>
    <row r="112" spans="1:17" s="168" customFormat="1">
      <c r="N112" s="178"/>
      <c r="O112" s="178"/>
      <c r="P112" s="178"/>
      <c r="Q112" s="178"/>
    </row>
    <row r="113" spans="1:17" s="168" customFormat="1">
      <c r="N113" s="178"/>
      <c r="O113" s="178"/>
      <c r="P113" s="178"/>
      <c r="Q113" s="178"/>
    </row>
    <row r="114" spans="1:17" s="168" customFormat="1">
      <c r="N114" s="178"/>
      <c r="O114" s="178"/>
      <c r="P114" s="178"/>
      <c r="Q114" s="178"/>
    </row>
    <row r="115" spans="1:17" s="168" customFormat="1">
      <c r="N115" s="178"/>
      <c r="O115" s="178"/>
      <c r="P115" s="178"/>
      <c r="Q115" s="178"/>
    </row>
    <row r="116" spans="1:17" s="168" customForma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</row>
    <row r="117" spans="1:17" s="168" customForma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</row>
    <row r="118" spans="1:17" s="168" customForma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</row>
    <row r="119" spans="1:17" s="168" customForma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</row>
    <row r="120" spans="1:17" s="168" customForma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</row>
    <row r="121" spans="1:17" s="168" customForma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</row>
    <row r="122" spans="1:17" s="168" customForma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</row>
    <row r="123" spans="1:17" s="168" customForma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</row>
    <row r="124" spans="1:17" s="168" customForma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</row>
    <row r="125" spans="1:17" s="168" customForma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</row>
    <row r="126" spans="1:17" s="168" customForma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</row>
    <row r="127" spans="1:17" s="168" customForma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s="168" customForma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</row>
    <row r="129" spans="1:17" s="168" customForma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</row>
    <row r="130" spans="1:17" s="168" customForma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</row>
    <row r="131" spans="1:17" s="168" customForma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</row>
    <row r="132" spans="1:17" s="168" customForma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</row>
    <row r="133" spans="1:17" s="168" customForma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</row>
    <row r="134" spans="1:17" s="168" customForma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</row>
    <row r="135" spans="1:17" s="168" customForma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</row>
    <row r="136" spans="1:17" s="168" customForma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</row>
    <row r="137" spans="1:17" s="168" customForma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</row>
    <row r="138" spans="1:17" s="168" customForma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s="168" customForma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</row>
    <row r="140" spans="1:17" s="168" customForma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</row>
    <row r="141" spans="1:17" s="168" customForma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s="168" customForma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</row>
    <row r="143" spans="1:17" s="168" customForma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</row>
    <row r="144" spans="1:17" s="168" customForma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</row>
    <row r="145" spans="1:17" s="168" customForma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12"/>
      <c r="S191" s="112"/>
      <c r="T191" s="112"/>
      <c r="U191" s="112"/>
      <c r="V191" s="112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12"/>
      <c r="S192" s="112"/>
      <c r="T192" s="112"/>
      <c r="U192" s="112"/>
      <c r="V192" s="112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tabSelected="1" zoomScale="115" zoomScaleNormal="115" workbookViewId="0">
      <selection activeCell="E19" sqref="E19"/>
    </sheetView>
  </sheetViews>
  <sheetFormatPr baseColWidth="10" defaultColWidth="11.7109375" defaultRowHeight="12.75"/>
  <cols>
    <col min="1" max="16384" width="11.710937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94" t="s">
        <v>76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57" t="s">
        <v>46</v>
      </c>
      <c r="B7" s="76">
        <v>2862</v>
      </c>
      <c r="C7" s="76">
        <v>34</v>
      </c>
      <c r="D7" s="76">
        <v>199</v>
      </c>
      <c r="E7" s="76">
        <v>119</v>
      </c>
      <c r="F7" s="76">
        <v>144</v>
      </c>
      <c r="G7" s="76">
        <v>551</v>
      </c>
      <c r="H7" s="76">
        <v>104</v>
      </c>
      <c r="I7" s="76">
        <v>224</v>
      </c>
      <c r="J7" s="76">
        <v>162</v>
      </c>
      <c r="K7" s="76">
        <v>225</v>
      </c>
      <c r="L7" s="76">
        <v>43</v>
      </c>
      <c r="M7" s="76">
        <v>444</v>
      </c>
      <c r="N7" s="76">
        <v>56</v>
      </c>
      <c r="O7" s="76">
        <v>73</v>
      </c>
      <c r="P7" s="76">
        <v>75</v>
      </c>
      <c r="Q7" s="76">
        <v>387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109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8</v>
      </c>
      <c r="L9" s="38">
        <v>6</v>
      </c>
      <c r="M9" s="38">
        <v>5</v>
      </c>
      <c r="N9" s="38">
        <v>5</v>
      </c>
      <c r="O9" s="38">
        <v>6</v>
      </c>
      <c r="P9" s="38" t="s">
        <v>57</v>
      </c>
      <c r="Q9" s="38">
        <v>10</v>
      </c>
      <c r="R9" s="38" t="s">
        <v>57</v>
      </c>
    </row>
    <row r="10" spans="1:18">
      <c r="A10" s="59" t="s">
        <v>9</v>
      </c>
      <c r="B10" s="76">
        <v>2736</v>
      </c>
      <c r="C10" s="75">
        <v>32</v>
      </c>
      <c r="D10" s="75">
        <v>192</v>
      </c>
      <c r="E10" s="75">
        <v>110</v>
      </c>
      <c r="F10" s="75">
        <v>123</v>
      </c>
      <c r="G10" s="75">
        <v>540</v>
      </c>
      <c r="H10" s="75">
        <v>87</v>
      </c>
      <c r="I10" s="75">
        <v>211</v>
      </c>
      <c r="J10" s="75">
        <v>160</v>
      </c>
      <c r="K10" s="75">
        <v>217</v>
      </c>
      <c r="L10" s="75">
        <v>37</v>
      </c>
      <c r="M10" s="75">
        <v>439</v>
      </c>
      <c r="N10" s="75">
        <v>51</v>
      </c>
      <c r="O10" s="75">
        <v>63</v>
      </c>
      <c r="P10" s="75">
        <v>75</v>
      </c>
      <c r="Q10" s="75">
        <v>377</v>
      </c>
      <c r="R10" s="75">
        <v>22</v>
      </c>
    </row>
    <row r="11" spans="1:18">
      <c r="A11" s="60" t="s">
        <v>81</v>
      </c>
      <c r="B11" s="76">
        <v>17</v>
      </c>
      <c r="C11" s="38" t="s">
        <v>57</v>
      </c>
      <c r="D11" s="75" t="s">
        <v>57</v>
      </c>
      <c r="E11" s="38" t="s">
        <v>57</v>
      </c>
      <c r="F11" s="38">
        <v>7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4</v>
      </c>
      <c r="P11" s="38" t="s">
        <v>57</v>
      </c>
      <c r="Q11" s="38" t="s">
        <v>57</v>
      </c>
      <c r="R11" s="38" t="s">
        <v>57</v>
      </c>
    </row>
    <row r="12" spans="1:18">
      <c r="A12" s="162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2" spans="2:18">
      <c r="C22" s="169"/>
    </row>
    <row r="23" spans="2:18">
      <c r="C23" s="169"/>
    </row>
    <row r="24" spans="2:18">
      <c r="C24" s="169"/>
    </row>
    <row r="25" spans="2:18">
      <c r="C25" s="169"/>
    </row>
    <row r="26" spans="2:18">
      <c r="C26" s="169"/>
    </row>
    <row r="27" spans="2:18">
      <c r="C27" s="169"/>
    </row>
    <row r="28" spans="2:18">
      <c r="C28" s="169"/>
    </row>
    <row r="29" spans="2:18">
      <c r="C29" s="169"/>
    </row>
    <row r="30" spans="2:18">
      <c r="C30" s="169"/>
    </row>
    <row r="31" spans="2:18">
      <c r="C31" s="169"/>
    </row>
    <row r="32" spans="2:18">
      <c r="C32" s="169"/>
    </row>
    <row r="33" spans="3:3">
      <c r="C33" s="169"/>
    </row>
    <row r="34" spans="3:3">
      <c r="C34" s="169"/>
    </row>
    <row r="35" spans="3:3">
      <c r="C35" s="169"/>
    </row>
    <row r="36" spans="3:3">
      <c r="C36" s="169"/>
    </row>
    <row r="37" spans="3:3">
      <c r="C37" s="169"/>
    </row>
    <row r="38" spans="3:3">
      <c r="C38" s="169"/>
    </row>
    <row r="39" spans="3:3">
      <c r="C39" s="169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3"/>
  <sheetViews>
    <sheetView zoomScaleNormal="10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1"/>
      <c r="M43" s="182"/>
      <c r="N43" s="182"/>
      <c r="O43" s="182"/>
    </row>
    <row r="44" spans="1:15" s="185" customFormat="1" ht="14.25">
      <c r="A44" s="183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1"/>
      <c r="M44" s="184"/>
      <c r="N44" s="184"/>
      <c r="O44" s="184"/>
    </row>
    <row r="45" spans="1:15" s="187" customFormat="1" ht="14.25">
      <c r="A45" s="186"/>
      <c r="B45" s="182"/>
      <c r="C45" s="182"/>
      <c r="D45" s="180"/>
      <c r="E45" s="180"/>
      <c r="F45" s="180"/>
      <c r="G45" s="180"/>
      <c r="H45" s="180"/>
      <c r="I45" s="180"/>
      <c r="J45" s="180"/>
      <c r="K45" s="180"/>
      <c r="L45" s="181"/>
    </row>
    <row r="46" spans="1:15" s="187" customFormat="1">
      <c r="A46" s="188"/>
      <c r="B46" s="182"/>
      <c r="C46" s="182"/>
      <c r="D46" s="180"/>
      <c r="E46" s="180"/>
      <c r="F46" s="180"/>
      <c r="G46" s="180"/>
      <c r="H46" s="180"/>
      <c r="I46" s="180"/>
      <c r="J46" s="180"/>
      <c r="K46" s="180"/>
      <c r="L46" s="181"/>
    </row>
    <row r="47" spans="1:15" s="187" customFormat="1">
      <c r="A47" s="189"/>
      <c r="B47" s="190" t="s">
        <v>130</v>
      </c>
      <c r="C47" s="190"/>
      <c r="D47" s="191"/>
      <c r="E47" s="189"/>
      <c r="F47" s="190"/>
      <c r="G47" s="191"/>
      <c r="H47" s="191"/>
      <c r="I47" s="191"/>
      <c r="J47" s="160"/>
      <c r="K47" s="160"/>
      <c r="L47" s="168"/>
    </row>
    <row r="48" spans="1:15" s="187" customFormat="1">
      <c r="A48" s="192" t="s">
        <v>76</v>
      </c>
      <c r="B48" s="193">
        <v>82.359712230215834</v>
      </c>
      <c r="C48" s="194"/>
      <c r="D48" s="192"/>
      <c r="E48" s="192"/>
      <c r="F48" s="193"/>
      <c r="G48" s="191"/>
      <c r="H48" s="191"/>
      <c r="I48" s="191"/>
      <c r="J48" s="191"/>
      <c r="K48" s="160"/>
      <c r="L48" s="168"/>
    </row>
    <row r="49" spans="1:12" s="187" customFormat="1">
      <c r="A49" s="49" t="s">
        <v>93</v>
      </c>
      <c r="B49" s="195">
        <v>100</v>
      </c>
      <c r="C49" s="194"/>
      <c r="D49" s="49"/>
      <c r="E49" s="49"/>
      <c r="F49" s="195"/>
      <c r="G49" s="191"/>
      <c r="H49" s="191"/>
      <c r="I49" s="191"/>
      <c r="J49" s="160"/>
      <c r="K49" s="160"/>
      <c r="L49" s="168"/>
    </row>
    <row r="50" spans="1:12" s="187" customFormat="1">
      <c r="A50" s="49" t="s">
        <v>56</v>
      </c>
      <c r="B50" s="195">
        <v>96.732026143790847</v>
      </c>
      <c r="C50" s="194"/>
      <c r="D50" s="49"/>
      <c r="E50" s="49"/>
      <c r="F50" s="195"/>
      <c r="G50" s="191"/>
      <c r="H50" s="191"/>
      <c r="I50" s="191"/>
      <c r="J50" s="160"/>
      <c r="K50" s="160"/>
      <c r="L50" s="168"/>
    </row>
    <row r="51" spans="1:12" s="187" customFormat="1">
      <c r="A51" s="49" t="s">
        <v>55</v>
      </c>
      <c r="B51" s="195">
        <v>94.915254237288138</v>
      </c>
      <c r="C51" s="194"/>
      <c r="D51" s="49"/>
      <c r="E51" s="49"/>
      <c r="F51" s="195"/>
      <c r="G51" s="191"/>
      <c r="H51" s="191"/>
      <c r="I51" s="191"/>
      <c r="J51" s="160"/>
      <c r="K51" s="160"/>
      <c r="L51" s="168"/>
    </row>
    <row r="52" spans="1:12" s="187" customFormat="1">
      <c r="A52" s="49" t="s">
        <v>79</v>
      </c>
      <c r="B52" s="195">
        <v>91.891891891891902</v>
      </c>
      <c r="C52" s="194"/>
      <c r="D52" s="49"/>
      <c r="E52" s="49"/>
      <c r="F52" s="195"/>
      <c r="G52" s="191"/>
      <c r="H52" s="191"/>
      <c r="I52" s="191"/>
      <c r="J52" s="160"/>
      <c r="K52" s="160"/>
      <c r="L52" s="168"/>
    </row>
    <row r="53" spans="1:12" s="187" customFormat="1">
      <c r="A53" s="49" t="s">
        <v>95</v>
      </c>
      <c r="B53" s="195">
        <v>91.666666666666657</v>
      </c>
      <c r="C53" s="194"/>
      <c r="D53" s="49"/>
      <c r="E53" s="49"/>
      <c r="F53" s="195"/>
      <c r="G53" s="191"/>
      <c r="H53" s="191"/>
      <c r="I53" s="191"/>
      <c r="J53" s="160"/>
      <c r="K53" s="160"/>
      <c r="L53" s="168"/>
    </row>
    <row r="54" spans="1:12" s="187" customFormat="1">
      <c r="A54" s="49" t="s">
        <v>89</v>
      </c>
      <c r="B54" s="195">
        <v>90.434782608695656</v>
      </c>
      <c r="C54" s="194"/>
      <c r="D54" s="49"/>
      <c r="E54" s="49"/>
      <c r="F54" s="195"/>
      <c r="G54" s="191"/>
      <c r="H54" s="191"/>
      <c r="I54" s="191"/>
      <c r="J54" s="160"/>
      <c r="K54" s="160"/>
      <c r="L54" s="168"/>
    </row>
    <row r="55" spans="1:12" s="187" customFormat="1">
      <c r="A55" s="49" t="s">
        <v>88</v>
      </c>
      <c r="B55" s="195">
        <v>88.019169329073492</v>
      </c>
      <c r="C55" s="194"/>
      <c r="D55" s="49"/>
      <c r="E55" s="49"/>
      <c r="F55" s="195"/>
      <c r="G55" s="191"/>
      <c r="H55" s="191"/>
      <c r="I55" s="191"/>
      <c r="J55" s="160"/>
      <c r="K55" s="160"/>
      <c r="L55" s="168"/>
    </row>
    <row r="56" spans="1:12" s="187" customFormat="1">
      <c r="A56" s="49" t="s">
        <v>91</v>
      </c>
      <c r="B56" s="195">
        <v>87.755102040816325</v>
      </c>
      <c r="C56" s="194"/>
      <c r="D56" s="49"/>
      <c r="E56" s="49"/>
      <c r="F56" s="195"/>
      <c r="G56" s="191"/>
      <c r="H56" s="191"/>
      <c r="I56" s="191"/>
      <c r="J56" s="160"/>
      <c r="K56" s="160"/>
      <c r="L56" s="168"/>
    </row>
    <row r="57" spans="1:12" s="187" customFormat="1">
      <c r="A57" s="49" t="s">
        <v>86</v>
      </c>
      <c r="B57" s="195">
        <v>86.231884057971016</v>
      </c>
      <c r="C57" s="194"/>
      <c r="D57" s="49"/>
      <c r="E57" s="49"/>
      <c r="F57" s="195"/>
      <c r="G57" s="191"/>
      <c r="H57" s="191"/>
      <c r="I57" s="191"/>
      <c r="J57" s="160"/>
      <c r="K57" s="160"/>
      <c r="L57" s="168"/>
    </row>
    <row r="58" spans="1:12" s="187" customFormat="1">
      <c r="A58" s="49" t="s">
        <v>54</v>
      </c>
      <c r="B58" s="195">
        <v>85.171102661596947</v>
      </c>
      <c r="C58" s="194"/>
      <c r="D58" s="49"/>
      <c r="E58" s="49"/>
      <c r="F58" s="195"/>
      <c r="G58" s="191"/>
      <c r="H58" s="191"/>
      <c r="I58" s="191"/>
      <c r="J58" s="160"/>
      <c r="K58" s="160"/>
      <c r="L58" s="168"/>
    </row>
    <row r="59" spans="1:12" s="187" customFormat="1">
      <c r="A59" s="49" t="s">
        <v>90</v>
      </c>
      <c r="B59" s="195">
        <v>84.816753926701566</v>
      </c>
      <c r="C59" s="194"/>
      <c r="D59" s="49"/>
      <c r="E59" s="49"/>
      <c r="F59" s="195"/>
      <c r="G59" s="191"/>
      <c r="H59" s="191"/>
      <c r="I59" s="191"/>
      <c r="J59" s="160"/>
      <c r="K59" s="160"/>
      <c r="L59" s="168"/>
    </row>
    <row r="60" spans="1:12" s="187" customFormat="1">
      <c r="A60" s="49" t="s">
        <v>94</v>
      </c>
      <c r="B60" s="195">
        <v>74.137931034482762</v>
      </c>
      <c r="C60" s="194"/>
      <c r="D60" s="49"/>
      <c r="E60" s="49"/>
      <c r="F60" s="195"/>
      <c r="G60" s="191"/>
      <c r="H60" s="191"/>
      <c r="I60" s="191"/>
      <c r="J60" s="160"/>
      <c r="K60" s="160"/>
      <c r="L60" s="168"/>
    </row>
    <row r="61" spans="1:12" s="48" customFormat="1">
      <c r="A61" s="49" t="s">
        <v>53</v>
      </c>
      <c r="B61" s="195">
        <v>73.529411764705884</v>
      </c>
      <c r="C61" s="194"/>
      <c r="D61" s="49"/>
      <c r="E61" s="49"/>
      <c r="F61" s="195"/>
      <c r="G61" s="160"/>
      <c r="H61" s="160"/>
      <c r="I61" s="160"/>
      <c r="J61" s="160"/>
      <c r="K61" s="160"/>
      <c r="L61" s="168"/>
    </row>
    <row r="62" spans="1:12" s="187" customFormat="1">
      <c r="A62" s="49" t="s">
        <v>52</v>
      </c>
      <c r="B62" s="195">
        <v>73.431734317343171</v>
      </c>
      <c r="C62" s="194"/>
      <c r="D62" s="49"/>
      <c r="E62" s="49"/>
      <c r="F62" s="195"/>
      <c r="G62" s="191"/>
      <c r="H62" s="191"/>
      <c r="I62" s="191"/>
      <c r="J62" s="191"/>
      <c r="K62" s="191"/>
      <c r="L62" s="196"/>
    </row>
    <row r="63" spans="1:12" s="187" customFormat="1">
      <c r="A63" s="49" t="s">
        <v>87</v>
      </c>
      <c r="B63" s="195">
        <v>64</v>
      </c>
      <c r="C63" s="194"/>
      <c r="D63" s="49"/>
      <c r="E63" s="49"/>
      <c r="F63" s="195"/>
      <c r="G63" s="160"/>
      <c r="H63" s="160"/>
      <c r="I63" s="160"/>
      <c r="J63" s="160"/>
      <c r="K63" s="160"/>
      <c r="L63" s="168"/>
    </row>
    <row r="64" spans="1:12" s="187" customFormat="1">
      <c r="A64" s="49" t="s">
        <v>92</v>
      </c>
      <c r="B64" s="195">
        <v>63.478260869565219</v>
      </c>
      <c r="C64" s="194"/>
      <c r="D64" s="49"/>
      <c r="E64" s="49"/>
      <c r="F64" s="195"/>
      <c r="G64" s="160"/>
      <c r="H64" s="160"/>
      <c r="I64" s="160"/>
      <c r="J64" s="160"/>
      <c r="K64" s="160"/>
      <c r="L64" s="168"/>
    </row>
    <row r="65" spans="1:12" s="187" customFormat="1">
      <c r="A65" s="49"/>
      <c r="B65" s="49"/>
      <c r="C65" s="49"/>
      <c r="D65" s="160"/>
      <c r="E65" s="160"/>
      <c r="F65" s="160"/>
      <c r="G65" s="160"/>
      <c r="H65" s="160"/>
      <c r="I65" s="160"/>
      <c r="J65" s="160"/>
      <c r="K65" s="160"/>
      <c r="L65" s="168"/>
    </row>
    <row r="66" spans="1:12" s="187" customFormat="1">
      <c r="A66" s="49"/>
      <c r="B66" s="49"/>
      <c r="C66" s="49"/>
      <c r="D66" s="160"/>
      <c r="E66" s="160"/>
      <c r="F66" s="160"/>
      <c r="G66" s="160"/>
      <c r="H66" s="160"/>
      <c r="I66" s="160"/>
      <c r="J66" s="160"/>
      <c r="K66" s="160"/>
      <c r="L66" s="197"/>
    </row>
    <row r="67" spans="1:12" s="187" customFormat="1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97"/>
    </row>
    <row r="68" spans="1:12" s="187" customForma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97"/>
    </row>
    <row r="69" spans="1:12" s="187" customForma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97"/>
    </row>
    <row r="70" spans="1:12" s="187" customFormat="1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97"/>
    </row>
    <row r="71" spans="1:12" s="187" customForma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97"/>
    </row>
    <row r="72" spans="1:12" s="187" customFormat="1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97"/>
    </row>
    <row r="73" spans="1:12" s="118" customForma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63"/>
    </row>
    <row r="74" spans="1:12" s="118" customForma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63"/>
    </row>
    <row r="75" spans="1:12" s="118" customForma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63"/>
    </row>
    <row r="76" spans="1:12" s="118" customForma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63"/>
    </row>
    <row r="77" spans="1:12" s="118" customForma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63"/>
    </row>
    <row r="78" spans="1:12" s="118" customForma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63"/>
    </row>
    <row r="79" spans="1:12" s="118" customForma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63"/>
    </row>
    <row r="80" spans="1:12" s="118" customForma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63"/>
    </row>
    <row r="81" spans="1:13" s="118" customForma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63"/>
    </row>
    <row r="82" spans="1:13" s="115" customForma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63"/>
    </row>
    <row r="83" spans="1:13" s="115" customForma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63"/>
    </row>
    <row r="84" spans="1:13" s="54" customForma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63"/>
    </row>
    <row r="85" spans="1:13" s="54" customForma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63"/>
    </row>
    <row r="86" spans="1:13" s="62" customForma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63"/>
    </row>
    <row r="87" spans="1:13" s="62" customForma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3" s="62" customFormat="1"/>
    <row r="89" spans="1:13" s="62" customFormat="1"/>
    <row r="90" spans="1:13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  <row r="93" spans="1:1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</sheetData>
  <sortState xmlns:xlrd2="http://schemas.microsoft.com/office/spreadsheetml/2017/richdata2" ref="C49:F64">
    <sortCondition descending="1" ref="C49:C64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36" t="s">
        <v>112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ht="54" customHeight="1">
      <c r="B12" s="239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1"/>
    </row>
    <row r="13" spans="1:14" ht="7.5" customHeight="1" thickBot="1"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</row>
    <row r="14" spans="1:14" ht="7.5" customHeight="1" thickTop="1" thickBot="1"/>
    <row r="15" spans="1:14" ht="31.5" thickTop="1" thickBot="1">
      <c r="B15" s="245" t="s">
        <v>42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7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33" t="s">
        <v>43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5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44" customFormat="1" ht="43.5" customHeight="1">
      <c r="A20" s="148"/>
      <c r="B20" s="248" t="s">
        <v>113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149"/>
      <c r="P20" s="149"/>
    </row>
    <row r="21" spans="1:16" s="144" customFormat="1" ht="26.25" customHeight="1">
      <c r="A21" s="145"/>
      <c r="B21" s="175" t="s">
        <v>114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49"/>
      <c r="P21" s="149"/>
    </row>
    <row r="22" spans="1:16" s="144" customFormat="1" ht="18.75" customHeight="1">
      <c r="A22" s="145"/>
      <c r="B22" s="230" t="s">
        <v>115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149"/>
      <c r="P22" s="149"/>
    </row>
    <row r="23" spans="1:16" s="144" customFormat="1" ht="24.75" customHeight="1">
      <c r="A23" s="145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149"/>
      <c r="P23" s="149"/>
    </row>
    <row r="24" spans="1:16" s="144" customFormat="1" ht="20.25" customHeight="1">
      <c r="A24" s="145"/>
      <c r="B24" s="232" t="s">
        <v>116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149"/>
      <c r="P24" s="149"/>
    </row>
    <row r="25" spans="1:16" s="144" customFormat="1" ht="15.75">
      <c r="A25" s="145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49"/>
      <c r="P25" s="149"/>
    </row>
    <row r="26" spans="1:16" s="144" customFormat="1" ht="36.75" customHeight="1">
      <c r="A26" s="145"/>
      <c r="B26" s="232" t="s">
        <v>121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150"/>
      <c r="O26" s="151"/>
      <c r="P26" s="149"/>
    </row>
    <row r="27" spans="1:16" ht="13.5" thickBot="1">
      <c r="O27" s="48"/>
      <c r="P27" s="48"/>
    </row>
    <row r="28" spans="1:16" ht="24.75" thickTop="1" thickBot="1">
      <c r="B28" s="233" t="s">
        <v>44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44" customFormat="1" ht="45.75" customHeight="1">
      <c r="A30" s="142"/>
      <c r="B30" s="230" t="s">
        <v>117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143"/>
      <c r="P30" s="143"/>
    </row>
    <row r="31" spans="1:16" s="144" customFormat="1" ht="45.75" customHeight="1">
      <c r="A31" s="145"/>
      <c r="B31" s="230" t="s">
        <v>118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143"/>
      <c r="P31" s="143"/>
    </row>
    <row r="32" spans="1:16" s="144" customFormat="1" ht="43.5" customHeight="1">
      <c r="A32" s="142"/>
      <c r="B32" s="250" t="s">
        <v>119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146"/>
      <c r="O32" s="143"/>
      <c r="P32" s="143"/>
    </row>
    <row r="33" spans="1:16" s="144" customFormat="1" ht="40.5" customHeight="1">
      <c r="A33" s="142"/>
      <c r="B33" s="230" t="s">
        <v>120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147"/>
      <c r="P33" s="143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11:N13"/>
    <mergeCell ref="B15:N15"/>
    <mergeCell ref="B20:N20"/>
    <mergeCell ref="B30:N30"/>
    <mergeCell ref="B32:M32"/>
    <mergeCell ref="B26:M26"/>
    <mergeCell ref="B31:N31"/>
    <mergeCell ref="B33:N33"/>
    <mergeCell ref="B22:N23"/>
    <mergeCell ref="B24:N25"/>
    <mergeCell ref="B18:N18"/>
    <mergeCell ref="B28:N28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19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131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3" t="s">
        <v>46</v>
      </c>
      <c r="C6" s="255" t="s">
        <v>47</v>
      </c>
      <c r="D6" s="255"/>
      <c r="E6" s="255"/>
    </row>
    <row r="7" spans="1:11" ht="36.75" customHeight="1">
      <c r="A7" s="153"/>
      <c r="B7" s="254"/>
      <c r="C7" s="28" t="s">
        <v>40</v>
      </c>
      <c r="D7" s="28" t="s">
        <v>9</v>
      </c>
      <c r="E7" s="28" t="s">
        <v>81</v>
      </c>
    </row>
    <row r="8" spans="1:11">
      <c r="A8" s="165" t="s">
        <v>80</v>
      </c>
      <c r="B8" s="117">
        <v>3194</v>
      </c>
      <c r="C8" s="117">
        <v>689</v>
      </c>
      <c r="D8" s="117">
        <v>2493</v>
      </c>
      <c r="E8" s="117">
        <v>12</v>
      </c>
    </row>
    <row r="9" spans="1:11">
      <c r="A9" s="170" t="s">
        <v>84</v>
      </c>
      <c r="B9" s="117">
        <v>3222</v>
      </c>
      <c r="C9" s="117">
        <v>685</v>
      </c>
      <c r="D9" s="117">
        <v>2525</v>
      </c>
      <c r="E9" s="117">
        <v>12</v>
      </c>
    </row>
    <row r="10" spans="1:11">
      <c r="A10" s="170" t="s">
        <v>98</v>
      </c>
      <c r="B10" s="117">
        <v>3296</v>
      </c>
      <c r="C10" s="117">
        <v>697</v>
      </c>
      <c r="D10" s="117">
        <v>2586</v>
      </c>
      <c r="E10" s="117">
        <v>13</v>
      </c>
    </row>
    <row r="11" spans="1:11">
      <c r="A11" s="170" t="s">
        <v>103</v>
      </c>
      <c r="B11" s="117">
        <v>3355</v>
      </c>
      <c r="C11" s="117">
        <v>699</v>
      </c>
      <c r="D11" s="117">
        <v>2639</v>
      </c>
      <c r="E11" s="117">
        <v>17</v>
      </c>
    </row>
    <row r="12" spans="1:11">
      <c r="A12" s="170" t="s">
        <v>105</v>
      </c>
      <c r="B12" s="117">
        <v>3449</v>
      </c>
      <c r="C12" s="117">
        <v>727</v>
      </c>
      <c r="D12" s="117">
        <v>2705</v>
      </c>
      <c r="E12" s="117">
        <v>17</v>
      </c>
    </row>
    <row r="13" spans="1:11">
      <c r="A13" s="164" t="s">
        <v>122</v>
      </c>
      <c r="B13" s="117">
        <v>3475</v>
      </c>
      <c r="C13" s="117">
        <v>722</v>
      </c>
      <c r="D13" s="117">
        <v>2736</v>
      </c>
      <c r="E13" s="117">
        <v>17</v>
      </c>
    </row>
    <row r="14" spans="1:11">
      <c r="A14" s="152"/>
      <c r="B14" s="117"/>
      <c r="C14" s="117"/>
      <c r="D14" s="117"/>
      <c r="E14" s="117"/>
    </row>
    <row r="15" spans="1:11" s="62" customFormat="1">
      <c r="A15" s="155" t="s">
        <v>101</v>
      </c>
      <c r="B15" s="116"/>
      <c r="C15" s="116"/>
      <c r="D15" s="116"/>
      <c r="E15" s="116"/>
    </row>
    <row r="16" spans="1:11">
      <c r="A16" s="152"/>
      <c r="B16" s="117"/>
      <c r="C16" s="117"/>
      <c r="D16" s="117"/>
      <c r="E16" s="117"/>
    </row>
    <row r="17" spans="1:1">
      <c r="A17" s="33" t="s">
        <v>48</v>
      </c>
    </row>
    <row r="19" spans="1:1">
      <c r="A19" s="44"/>
    </row>
  </sheetData>
  <mergeCells count="2">
    <mergeCell ref="B6:B7"/>
    <mergeCell ref="C6:E6"/>
  </mergeCells>
  <phoneticPr fontId="15" type="noConversion"/>
  <hyperlinks>
    <hyperlink ref="A17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6"/>
  <sheetViews>
    <sheetView zoomScaleNormal="100" workbookViewId="0"/>
  </sheetViews>
  <sheetFormatPr baseColWidth="10" defaultColWidth="11.42578125" defaultRowHeight="12.75"/>
  <cols>
    <col min="1" max="16384" width="11.42578125" style="114"/>
  </cols>
  <sheetData>
    <row r="1" spans="1:9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105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4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4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4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4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4" s="70" customFormat="1" ht="19.5" customHeight="1">
      <c r="A43" s="171"/>
      <c r="J43" s="101"/>
      <c r="K43" s="101"/>
      <c r="L43" s="101"/>
      <c r="M43" s="101"/>
      <c r="N43" s="101"/>
    </row>
    <row r="44" spans="1:14" s="70" customFormat="1"/>
    <row r="45" spans="1:14" s="70" customFormat="1" ht="33.75" customHeight="1">
      <c r="A45" s="85"/>
      <c r="B45" s="85"/>
      <c r="C45" s="86" t="s">
        <v>40</v>
      </c>
      <c r="D45" s="86" t="s">
        <v>9</v>
      </c>
      <c r="E45" s="86" t="s">
        <v>81</v>
      </c>
      <c r="F45" s="87" t="s">
        <v>46</v>
      </c>
    </row>
    <row r="46" spans="1:14" s="70" customFormat="1">
      <c r="A46" s="85" t="s">
        <v>50</v>
      </c>
      <c r="B46" s="85" t="s">
        <v>82</v>
      </c>
      <c r="C46" s="89">
        <v>689</v>
      </c>
      <c r="D46" s="89">
        <v>2493</v>
      </c>
      <c r="E46" s="89">
        <v>12</v>
      </c>
      <c r="F46" s="88">
        <f t="shared" ref="F46:F51" si="0">SUM(C46:E46)</f>
        <v>3194</v>
      </c>
    </row>
    <row r="47" spans="1:14" s="70" customFormat="1">
      <c r="A47" s="85" t="s">
        <v>50</v>
      </c>
      <c r="B47" s="85" t="s">
        <v>85</v>
      </c>
      <c r="C47" s="89">
        <v>685</v>
      </c>
      <c r="D47" s="89">
        <v>2525</v>
      </c>
      <c r="E47" s="89">
        <v>12</v>
      </c>
      <c r="F47" s="88">
        <f t="shared" si="0"/>
        <v>3222</v>
      </c>
    </row>
    <row r="48" spans="1:14" s="70" customFormat="1">
      <c r="A48" s="85" t="s">
        <v>50</v>
      </c>
      <c r="B48" s="85" t="s">
        <v>97</v>
      </c>
      <c r="C48" s="89">
        <v>697</v>
      </c>
      <c r="D48" s="89">
        <v>2586</v>
      </c>
      <c r="E48" s="89">
        <v>13</v>
      </c>
      <c r="F48" s="88">
        <f t="shared" si="0"/>
        <v>3296</v>
      </c>
    </row>
    <row r="49" spans="1:12" s="70" customFormat="1">
      <c r="A49" s="85" t="s">
        <v>50</v>
      </c>
      <c r="B49" s="85" t="s">
        <v>104</v>
      </c>
      <c r="C49" s="89">
        <v>699</v>
      </c>
      <c r="D49" s="89">
        <v>2639</v>
      </c>
      <c r="E49" s="89">
        <v>17</v>
      </c>
      <c r="F49" s="88">
        <f t="shared" si="0"/>
        <v>3355</v>
      </c>
    </row>
    <row r="50" spans="1:12" s="70" customFormat="1">
      <c r="A50" s="85" t="s">
        <v>50</v>
      </c>
      <c r="B50" s="85" t="s">
        <v>106</v>
      </c>
      <c r="C50" s="89">
        <v>727</v>
      </c>
      <c r="D50" s="89">
        <v>2705</v>
      </c>
      <c r="E50" s="89">
        <v>17</v>
      </c>
      <c r="F50" s="88">
        <f t="shared" si="0"/>
        <v>3449</v>
      </c>
    </row>
    <row r="51" spans="1:12" s="70" customFormat="1">
      <c r="A51" s="85" t="s">
        <v>50</v>
      </c>
      <c r="B51" s="85" t="s">
        <v>123</v>
      </c>
      <c r="C51" s="89">
        <v>722</v>
      </c>
      <c r="D51" s="89">
        <v>2736</v>
      </c>
      <c r="E51" s="89">
        <v>17</v>
      </c>
      <c r="F51" s="88">
        <f t="shared" si="0"/>
        <v>3475</v>
      </c>
    </row>
    <row r="52" spans="1:12" s="70" customFormat="1" ht="69.75" customHeight="1">
      <c r="A52" s="85"/>
      <c r="B52" s="85"/>
      <c r="C52" s="86" t="s">
        <v>40</v>
      </c>
      <c r="D52" s="86" t="s">
        <v>9</v>
      </c>
      <c r="E52" s="86" t="s">
        <v>81</v>
      </c>
      <c r="F52" s="87" t="s">
        <v>46</v>
      </c>
    </row>
    <row r="53" spans="1:12" s="70" customFormat="1">
      <c r="A53" s="85" t="s">
        <v>51</v>
      </c>
      <c r="B53" s="85" t="s">
        <v>82</v>
      </c>
      <c r="C53" s="90">
        <f>C46/$F46</f>
        <v>0.21571696931747025</v>
      </c>
      <c r="D53" s="90">
        <f>D46/$F46</f>
        <v>0.78052598622417035</v>
      </c>
      <c r="E53" s="90">
        <f>E46/$F46</f>
        <v>3.7570444583594239E-3</v>
      </c>
      <c r="F53" s="90">
        <f>F46/$F46</f>
        <v>1</v>
      </c>
    </row>
    <row r="54" spans="1:12" s="70" customFormat="1">
      <c r="A54" s="85" t="s">
        <v>51</v>
      </c>
      <c r="B54" s="85" t="s">
        <v>85</v>
      </c>
      <c r="C54" s="90">
        <f>C47/$F47</f>
        <v>0.21260086902545003</v>
      </c>
      <c r="D54" s="90">
        <f t="shared" ref="D54:E54" si="1">D47/$F47</f>
        <v>0.78367473618870265</v>
      </c>
      <c r="E54" s="90">
        <f t="shared" si="1"/>
        <v>3.7243947858472998E-3</v>
      </c>
      <c r="F54" s="90">
        <f>F47/$F47</f>
        <v>1</v>
      </c>
    </row>
    <row r="55" spans="1:12" s="70" customFormat="1">
      <c r="A55" s="85" t="s">
        <v>51</v>
      </c>
      <c r="B55" s="85" t="s">
        <v>97</v>
      </c>
      <c r="C55" s="90">
        <f>C48/$F48</f>
        <v>0.21146844660194175</v>
      </c>
      <c r="D55" s="90">
        <f t="shared" ref="D55:E56" si="2">D48/$F48</f>
        <v>0.78458737864077666</v>
      </c>
      <c r="E55" s="90">
        <f t="shared" si="2"/>
        <v>3.9441747572815534E-3</v>
      </c>
      <c r="F55" s="90">
        <f>F48/$F48</f>
        <v>1</v>
      </c>
    </row>
    <row r="56" spans="1:12" s="70" customFormat="1">
      <c r="A56" s="85" t="s">
        <v>51</v>
      </c>
      <c r="B56" s="85" t="s">
        <v>104</v>
      </c>
      <c r="C56" s="90">
        <f>C49/$F49</f>
        <v>0.20834575260804769</v>
      </c>
      <c r="D56" s="90">
        <f t="shared" si="2"/>
        <v>0.78658718330849475</v>
      </c>
      <c r="E56" s="90">
        <f t="shared" si="2"/>
        <v>5.0670640834575261E-3</v>
      </c>
      <c r="F56" s="90">
        <f>F49/$F49</f>
        <v>1</v>
      </c>
    </row>
    <row r="57" spans="1:12" s="70" customFormat="1">
      <c r="A57" s="85" t="s">
        <v>51</v>
      </c>
      <c r="B57" s="85" t="s">
        <v>106</v>
      </c>
      <c r="C57" s="90">
        <f>C50/$F50</f>
        <v>0.21078573499565093</v>
      </c>
      <c r="D57" s="90">
        <f t="shared" ref="D57:F58" si="3">D50/$F50</f>
        <v>0.78428530008698172</v>
      </c>
      <c r="E57" s="90">
        <f t="shared" si="3"/>
        <v>4.9289649173673532E-3</v>
      </c>
      <c r="F57" s="90">
        <f t="shared" si="3"/>
        <v>1</v>
      </c>
    </row>
    <row r="58" spans="1:12" s="70" customFormat="1">
      <c r="A58" s="85" t="s">
        <v>51</v>
      </c>
      <c r="B58" s="85" t="s">
        <v>123</v>
      </c>
      <c r="C58" s="90">
        <f>C51/$F51</f>
        <v>0.20776978417266187</v>
      </c>
      <c r="D58" s="90">
        <f t="shared" si="3"/>
        <v>0.78733812949640292</v>
      </c>
      <c r="E58" s="90">
        <f t="shared" si="3"/>
        <v>4.8920863309352518E-3</v>
      </c>
      <c r="F58" s="90">
        <f t="shared" si="3"/>
        <v>1</v>
      </c>
    </row>
    <row r="59" spans="1:12" s="70" customFormat="1">
      <c r="A59" s="72"/>
      <c r="B59" s="72"/>
      <c r="C59" s="72"/>
      <c r="D59" s="72"/>
      <c r="E59" s="72"/>
      <c r="F59" s="72"/>
      <c r="G59" s="72"/>
      <c r="J59" s="101"/>
      <c r="K59" s="154"/>
      <c r="L59" s="154"/>
    </row>
    <row r="60" spans="1:12" s="70" customFormat="1">
      <c r="J60" s="101"/>
      <c r="K60" s="154"/>
      <c r="L60" s="154"/>
    </row>
    <row r="61" spans="1:12" s="70" customFormat="1">
      <c r="J61" s="101"/>
      <c r="K61" s="154"/>
      <c r="L61" s="154"/>
    </row>
    <row r="62" spans="1:12" s="70" customFormat="1">
      <c r="J62" s="101"/>
      <c r="K62" s="154"/>
      <c r="L62" s="154"/>
    </row>
    <row r="63" spans="1:12" s="70" customFormat="1">
      <c r="J63" s="101"/>
      <c r="K63" s="154"/>
      <c r="L63" s="154"/>
    </row>
    <row r="64" spans="1:12" s="70" customFormat="1">
      <c r="J64" s="101"/>
      <c r="K64" s="154"/>
      <c r="L64" s="154"/>
    </row>
    <row r="65" spans="1:12" s="70" customFormat="1">
      <c r="J65" s="101"/>
      <c r="K65" s="154"/>
      <c r="L65" s="154"/>
    </row>
    <row r="66" spans="1:12" s="70" customFormat="1">
      <c r="J66" s="101"/>
      <c r="K66" s="154"/>
      <c r="L66" s="154"/>
    </row>
    <row r="67" spans="1:12" s="70" customFormat="1">
      <c r="J67" s="101"/>
      <c r="K67" s="154"/>
      <c r="L67" s="154"/>
    </row>
    <row r="68" spans="1:12" s="70" customFormat="1">
      <c r="J68" s="101"/>
      <c r="K68" s="154"/>
      <c r="L68" s="154"/>
    </row>
    <row r="69" spans="1:12" s="70" customForma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54"/>
      <c r="L69" s="154"/>
    </row>
    <row r="70" spans="1:12" s="70" customForma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54"/>
      <c r="L70" s="154"/>
    </row>
    <row r="71" spans="1:12" s="70" customForma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54"/>
      <c r="L71" s="154"/>
    </row>
    <row r="72" spans="1:12" s="70" customForma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54"/>
      <c r="L72" s="154"/>
    </row>
    <row r="73" spans="1:12" s="70" customForma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54"/>
      <c r="L73" s="154"/>
    </row>
    <row r="74" spans="1:12" s="70" customForma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54"/>
      <c r="L74" s="154"/>
    </row>
    <row r="75" spans="1:12" s="70" customForma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54"/>
      <c r="L75" s="154"/>
    </row>
    <row r="76" spans="1:12" s="70" customForma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54"/>
      <c r="L76" s="154"/>
    </row>
    <row r="77" spans="1:12" s="70" customForma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</row>
    <row r="78" spans="1:12" s="70" customForma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</row>
    <row r="79" spans="1:12" s="70" customForma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</row>
    <row r="80" spans="1:12" s="70" customForma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</row>
    <row r="81" spans="1:10" s="70" customForma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</row>
    <row r="82" spans="1:10" s="70" customForma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</row>
    <row r="83" spans="1:10" s="70" customForma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s="70" customForma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</row>
    <row r="85" spans="1:10" s="70" customForma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</row>
    <row r="86" spans="1:10" s="70" customForma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</row>
    <row r="87" spans="1:10" s="70" customForma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</row>
    <row r="88" spans="1:10" s="70" customForma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</row>
    <row r="89" spans="1:10" s="70" customForma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</row>
    <row r="90" spans="1:10" s="70" customForma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</row>
    <row r="91" spans="1:10" s="70" customForma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</row>
    <row r="92" spans="1:10" s="70" customForma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</row>
    <row r="93" spans="1:10" s="70" customForma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</row>
    <row r="94" spans="1:10" s="70" customForma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</row>
    <row r="95" spans="1:10" s="70" customForma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</row>
    <row r="96" spans="1:10" s="70" customForma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</row>
    <row r="97" spans="1:10" s="70" customForma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</row>
    <row r="98" spans="1:10" s="70" customForma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</row>
    <row r="99" spans="1:10" s="70" customFormat="1"/>
    <row r="100" spans="1:10" s="70" customFormat="1"/>
    <row r="101" spans="1:10" s="70" customFormat="1"/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101" customFormat="1"/>
    <row r="188" s="101" customFormat="1"/>
    <row r="189" s="101" customFormat="1"/>
    <row r="190" s="101" customFormat="1"/>
    <row r="191" s="101" customFormat="1"/>
    <row r="192" s="101" customFormat="1"/>
    <row r="193" spans="1:16" s="101" customFormat="1"/>
    <row r="194" spans="1:16" s="101" customFormat="1"/>
    <row r="195" spans="1:16" s="101" customFormat="1"/>
    <row r="196" spans="1:16" s="101" customFormat="1"/>
    <row r="197" spans="1:16" s="101" customFormat="1"/>
    <row r="198" spans="1:16" s="101" customFormat="1"/>
    <row r="199" spans="1:16" s="101" customFormat="1"/>
    <row r="200" spans="1:16" s="101" customFormat="1"/>
    <row r="201" spans="1:16" s="101" customFormat="1"/>
    <row r="202" spans="1:16" s="101" customFormat="1"/>
    <row r="203" spans="1:16" s="101" customFormat="1"/>
    <row r="204" spans="1:16" s="101" customFormat="1"/>
    <row r="205" spans="1:16" s="101" customFormat="1"/>
    <row r="206" spans="1:16" s="101" customFormat="1"/>
    <row r="207" spans="1:16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</row>
    <row r="208" spans="1:16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</row>
    <row r="209" spans="1:16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</row>
    <row r="210" spans="1:16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</row>
    <row r="211" spans="1:16">
      <c r="A211" s="70"/>
      <c r="B211" s="70"/>
      <c r="C211" s="70"/>
      <c r="D211" s="70"/>
      <c r="E211" s="70"/>
      <c r="F211" s="70"/>
      <c r="G211" s="70"/>
      <c r="H211" s="72"/>
      <c r="I211" s="72"/>
      <c r="J211" s="72"/>
    </row>
    <row r="212" spans="1:16">
      <c r="A212" s="70"/>
      <c r="B212" s="70"/>
      <c r="C212" s="70"/>
      <c r="D212" s="70"/>
      <c r="E212" s="70"/>
      <c r="F212" s="70"/>
      <c r="G212" s="70"/>
      <c r="H212" s="72"/>
      <c r="I212" s="72"/>
      <c r="J212" s="72"/>
    </row>
    <row r="213" spans="1:16">
      <c r="A213" s="70"/>
      <c r="B213" s="70"/>
      <c r="C213" s="70"/>
      <c r="D213" s="70"/>
      <c r="E213" s="70"/>
      <c r="F213" s="70"/>
      <c r="G213" s="70"/>
      <c r="H213" s="72"/>
      <c r="I213" s="72"/>
      <c r="J213" s="72"/>
    </row>
    <row r="214" spans="1:16">
      <c r="A214" s="72"/>
      <c r="B214" s="72"/>
      <c r="C214" s="72"/>
      <c r="D214" s="72"/>
      <c r="E214" s="72"/>
      <c r="F214" s="72"/>
      <c r="G214" s="72"/>
      <c r="H214" s="72"/>
      <c r="I214" s="72"/>
      <c r="J214" s="72"/>
    </row>
    <row r="215" spans="1:16">
      <c r="A215" s="72"/>
      <c r="B215" s="72"/>
      <c r="C215" s="72"/>
      <c r="D215" s="72"/>
      <c r="E215" s="72"/>
      <c r="F215" s="72"/>
      <c r="G215" s="72"/>
      <c r="H215" s="72"/>
    </row>
    <row r="216" spans="1:16">
      <c r="A216" s="72"/>
      <c r="B216" s="72"/>
      <c r="C216" s="72"/>
      <c r="D216" s="72"/>
      <c r="E216" s="72"/>
      <c r="F216" s="72"/>
      <c r="G216" s="72"/>
      <c r="H216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4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56"/>
      <c r="B7" s="34" t="s">
        <v>46</v>
      </c>
      <c r="C7" s="94" t="s">
        <v>79</v>
      </c>
      <c r="D7" s="94" t="s">
        <v>52</v>
      </c>
      <c r="E7" s="94" t="s">
        <v>86</v>
      </c>
      <c r="F7" s="94" t="s">
        <v>87</v>
      </c>
      <c r="G7" s="94" t="s">
        <v>88</v>
      </c>
      <c r="H7" s="94" t="s">
        <v>89</v>
      </c>
      <c r="I7" s="94" t="s">
        <v>54</v>
      </c>
      <c r="J7" s="94" t="s">
        <v>90</v>
      </c>
      <c r="K7" s="94" t="s">
        <v>53</v>
      </c>
      <c r="L7" s="94" t="s">
        <v>91</v>
      </c>
      <c r="M7" s="94" t="s">
        <v>56</v>
      </c>
      <c r="N7" s="94" t="s">
        <v>55</v>
      </c>
      <c r="O7" s="94" t="s">
        <v>92</v>
      </c>
      <c r="P7" s="94" t="s">
        <v>93</v>
      </c>
      <c r="Q7" s="94" t="s">
        <v>94</v>
      </c>
      <c r="R7" s="94" t="s">
        <v>95</v>
      </c>
    </row>
    <row r="8" spans="1:28" s="62" customFormat="1" ht="24" customHeight="1">
      <c r="A8" s="103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13"/>
    </row>
    <row r="9" spans="1:28" s="62" customFormat="1" ht="24" customHeight="1">
      <c r="A9" s="103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13"/>
    </row>
    <row r="10" spans="1:28" s="62" customFormat="1" ht="24" customHeight="1">
      <c r="A10" s="103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13"/>
    </row>
    <row r="11" spans="1:28" s="62" customFormat="1" ht="24" customHeight="1">
      <c r="A11" s="103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13"/>
    </row>
    <row r="12" spans="1:28" s="62" customFormat="1" ht="24" customHeight="1">
      <c r="A12" s="103" t="s">
        <v>122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13"/>
    </row>
    <row r="13" spans="1:28">
      <c r="A13" s="104"/>
      <c r="L13" s="48"/>
      <c r="M13" s="48"/>
      <c r="P13" s="48"/>
      <c r="Q13" s="48"/>
    </row>
    <row r="14" spans="1:28" ht="13.5" customHeight="1">
      <c r="A14" s="31" t="s">
        <v>101</v>
      </c>
      <c r="L14" s="48"/>
      <c r="M14" s="48"/>
      <c r="P14" s="48"/>
      <c r="Q14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46"/>
  <sheetViews>
    <sheetView zoomScale="120" zoomScaleNormal="120" workbookViewId="0">
      <pane ySplit="6" topLeftCell="A24" activePane="bottomLeft" state="frozen"/>
      <selection pane="bottomLeft" activeCell="B24" sqref="B24:R28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35" t="s">
        <v>46</v>
      </c>
      <c r="B7" s="93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93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93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93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93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93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72" t="s">
        <v>46</v>
      </c>
      <c r="B19" s="93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93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93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72" t="s">
        <v>46</v>
      </c>
      <c r="B24" s="93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126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93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93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63"/>
      <c r="B29" s="65"/>
      <c r="C29" s="75"/>
      <c r="D29" s="75"/>
      <c r="E29" s="75"/>
      <c r="F29" s="66"/>
      <c r="G29" s="66"/>
      <c r="H29" s="75"/>
      <c r="I29" s="75"/>
      <c r="J29" s="75"/>
      <c r="K29" s="66"/>
      <c r="L29" s="75"/>
      <c r="M29" s="75"/>
      <c r="N29" s="75"/>
      <c r="O29" s="66"/>
      <c r="P29" s="75"/>
      <c r="Q29" s="75"/>
      <c r="R29" s="75"/>
    </row>
    <row r="30" spans="1:18">
      <c r="A30" s="31" t="s">
        <v>101</v>
      </c>
    </row>
    <row r="31" spans="1:18">
      <c r="A31" s="32"/>
    </row>
    <row r="32" spans="1:18">
      <c r="A32" s="33" t="s">
        <v>48</v>
      </c>
    </row>
    <row r="36" spans="1:1" ht="5.25" customHeight="1"/>
    <row r="41" spans="1:1">
      <c r="A41" s="31"/>
    </row>
    <row r="42" spans="1:1">
      <c r="A42" s="32"/>
    </row>
    <row r="43" spans="1:1">
      <c r="A43" s="32"/>
    </row>
    <row r="44" spans="1:1">
      <c r="A44" s="32"/>
    </row>
    <row r="45" spans="1:1">
      <c r="A45" s="32"/>
    </row>
    <row r="46" spans="1:1">
      <c r="A46" s="33"/>
    </row>
  </sheetData>
  <phoneticPr fontId="15" type="noConversion"/>
  <hyperlinks>
    <hyperlink ref="A32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2022-01-19T18:25:27Z</cp:lastPrinted>
  <dcterms:created xsi:type="dcterms:W3CDTF">2012-11-14T09:19:51Z</dcterms:created>
  <dcterms:modified xsi:type="dcterms:W3CDTF">2025-10-17T11:20:32Z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