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1185" windowWidth="9570" windowHeight="10560" tabRatio="633"/>
  </bookViews>
  <sheets>
    <sheet name="Índice" sheetId="15" r:id="rId1"/>
    <sheet name="A1" sheetId="32" r:id="rId2"/>
    <sheet name="A2" sheetId="39" r:id="rId3"/>
    <sheet name="B1" sheetId="40" r:id="rId4"/>
    <sheet name="B2" sheetId="41" r:id="rId5"/>
    <sheet name="B3" sheetId="43" r:id="rId6"/>
    <sheet name="C1" sheetId="44" r:id="rId7"/>
    <sheet name="Gráfico 1." sheetId="45" r:id="rId8"/>
  </sheets>
  <definedNames>
    <definedName name="_xlnm.Print_Area" localSheetId="2">'A2'!$A$1:$C$311</definedName>
    <definedName name="_xlnm.Print_Area" localSheetId="3">'B1'!$A$1:$D$309</definedName>
    <definedName name="_xlnm.Print_Area" localSheetId="4">'B2'!$A$1:$E$309</definedName>
    <definedName name="_xlnm.Print_Area" localSheetId="5">'B3'!$A$1:$D$309</definedName>
    <definedName name="_xlnm.Print_Area" localSheetId="6">'C1'!#REF!</definedName>
    <definedName name="_xlnm.Print_Area" localSheetId="0">Índice!$A$1:$A$17</definedName>
  </definedNames>
  <calcPr calcId="145621"/>
</workbook>
</file>

<file path=xl/calcChain.xml><?xml version="1.0" encoding="utf-8"?>
<calcChain xmlns="http://schemas.openxmlformats.org/spreadsheetml/2006/main">
  <c r="E31" i="41" l="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30" i="41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30" i="32"/>
  <c r="F32" i="39" l="1"/>
  <c r="F33" i="39"/>
  <c r="F34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31" i="39"/>
  <c r="M11" i="44" l="1"/>
  <c r="D12" i="41"/>
  <c r="D11" i="41"/>
  <c r="D10" i="41"/>
  <c r="D8" i="41"/>
  <c r="D12" i="40"/>
  <c r="D11" i="40"/>
  <c r="D10" i="40"/>
  <c r="C12" i="40"/>
  <c r="C11" i="40"/>
  <c r="C10" i="40"/>
  <c r="B12" i="40"/>
  <c r="B11" i="40"/>
  <c r="B10" i="40"/>
  <c r="C8" i="40"/>
  <c r="D8" i="40"/>
  <c r="B8" i="40"/>
</calcChain>
</file>

<file path=xl/sharedStrings.xml><?xml version="1.0" encoding="utf-8"?>
<sst xmlns="http://schemas.openxmlformats.org/spreadsheetml/2006/main" count="1617" uniqueCount="381">
  <si>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</si>
  <si>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</si>
  <si>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</si>
  <si>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</si>
  <si>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</si>
  <si>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</si>
  <si>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</si>
  <si>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</si>
  <si>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</si>
  <si>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</si>
  <si>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</si>
  <si>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</si>
  <si>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</si>
  <si>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</si>
  <si>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</si>
  <si>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</si>
  <si>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</si>
  <si>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</si>
  <si>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</si>
  <si>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</si>
  <si>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</si>
  <si>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</si>
  <si>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</si>
  <si>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</si>
  <si>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</si>
  <si>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</si>
  <si>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</si>
  <si>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</si>
  <si>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</si>
  <si>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</si>
  <si>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</si>
  <si>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</si>
  <si>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</si>
  <si>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</si>
  <si>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</si>
  <si>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</si>
  <si>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</si>
  <si>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</si>
  <si>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</si>
  <si>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</si>
  <si>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</si>
  <si>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</si>
  <si>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</si>
  <si>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</si>
  <si>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</si>
  <si>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</si>
  <si>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</si>
  <si>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</si>
  <si>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</si>
  <si>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</si>
  <si>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</si>
  <si>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</si>
  <si>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</si>
  <si>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</si>
  <si>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</si>
  <si>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</si>
  <si>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</si>
  <si>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</si>
  <si>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</si>
  <si>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</si>
  <si>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</si>
  <si>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</si>
  <si>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</si>
  <si>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</si>
  <si>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</si>
  <si>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</si>
  <si>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</si>
  <si>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</si>
  <si>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</si>
  <si>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</si>
  <si>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</si>
  <si>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</si>
  <si>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</si>
  <si>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</si>
  <si>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</si>
  <si>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</si>
  <si>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</si>
  <si>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</si>
  <si>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</si>
  <si>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</si>
  <si>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</si>
  <si>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</si>
  <si>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</si>
  <si>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</si>
  <si>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</si>
  <si>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</si>
  <si>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</si>
  <si>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</si>
  <si>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</si>
  <si>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</si>
  <si>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</si>
  <si>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</si>
  <si>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</si>
  <si>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</si>
  <si>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</si>
  <si>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</si>
  <si>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</si>
  <si>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</si>
  <si>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</si>
  <si>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</si>
  <si>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</si>
  <si>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</si>
  <si>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</si>
  <si>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</si>
  <si>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</si>
  <si>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</si>
  <si>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</si>
  <si>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</si>
  <si>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</si>
  <si>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</si>
  <si>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</si>
  <si>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</si>
  <si>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</si>
  <si>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</si>
  <si>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</si>
  <si>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</si>
  <si>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</si>
  <si>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</si>
  <si>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</si>
  <si>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</si>
  <si>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</si>
  <si>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</si>
  <si>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</si>
  <si>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</si>
  <si>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</si>
  <si>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</si>
  <si>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</si>
  <si>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</si>
  <si>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</si>
  <si>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</si>
  <si>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</si>
  <si>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</si>
  <si>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</si>
  <si>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</si>
  <si>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</si>
  <si>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</si>
  <si>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</si>
  <si>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</si>
  <si>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</si>
  <si>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</si>
  <si>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</si>
  <si>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</si>
  <si>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</si>
  <si>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</si>
  <si>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</si>
  <si>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</si>
  <si>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</si>
  <si>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</si>
  <si>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</si>
  <si>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</si>
  <si>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</si>
  <si>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</si>
  <si>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</si>
  <si>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</si>
  <si>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</si>
  <si>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</si>
  <si>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</si>
  <si>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</si>
  <si>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</si>
  <si>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</si>
  <si>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</si>
  <si>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</si>
  <si>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</si>
  <si>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</si>
  <si>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</si>
  <si>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</si>
  <si>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</si>
  <si>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</si>
  <si>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</si>
  <si>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</si>
  <si>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</si>
  <si>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</si>
  <si>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</si>
  <si>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</si>
  <si>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</si>
  <si>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</si>
  <si>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</si>
  <si>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</si>
  <si>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</si>
  <si>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</si>
  <si>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</si>
  <si>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</si>
  <si>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</si>
  <si>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</si>
  <si>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</si>
  <si>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</si>
  <si>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</si>
  <si>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</si>
  <si>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</si>
  <si>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</si>
  <si>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</si>
  <si>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</si>
  <si>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</si>
  <si>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</si>
  <si>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</si>
  <si>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</si>
  <si>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</si>
  <si>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</si>
  <si>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</si>
  <si>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</si>
  <si>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</si>
  <si>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</si>
  <si>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</si>
  <si>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</si>
  <si>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</si>
  <si>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</si>
  <si>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</si>
  <si>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</si>
  <si>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</si>
  <si>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</si>
  <si>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</si>
  <si>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</si>
  <si>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</si>
  <si>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</si>
  <si>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</si>
  <si>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</si>
  <si>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</si>
  <si>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</si>
  <si>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</si>
  <si>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</si>
  <si>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</si>
  <si>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</si>
  <si>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</si>
  <si>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</si>
  <si>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</si>
  <si>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</si>
  <si>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</si>
  <si>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</si>
  <si>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</si>
  <si>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</si>
  <si>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</si>
  <si>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</si>
  <si>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</si>
  <si>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</si>
  <si>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</si>
  <si>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</si>
  <si>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</si>
  <si>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</si>
  <si>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</si>
  <si>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</si>
  <si>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</si>
  <si>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</si>
  <si>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</si>
  <si>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</si>
  <si>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</si>
  <si>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</si>
  <si>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</si>
  <si>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</si>
  <si>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</si>
  <si>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</si>
  <si>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</si>
  <si>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</si>
  <si>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</si>
  <si>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</si>
  <si>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</si>
  <si>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</si>
  <si>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</si>
  <si>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</si>
  <si>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</si>
  <si>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</si>
  <si>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</si>
  <si>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</si>
  <si>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</si>
  <si>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</si>
  <si>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</si>
  <si>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</si>
  <si>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</si>
  <si>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</si>
  <si>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</si>
  <si>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</si>
  <si>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</si>
  <si>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</si>
  <si>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</si>
  <si>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</si>
  <si>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</si>
  <si>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</si>
  <si>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</si>
  <si>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</si>
  <si>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</si>
  <si>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</si>
  <si>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</si>
  <si>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</si>
  <si>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</si>
  <si>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</si>
  <si>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</si>
  <si>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</si>
  <si>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</si>
  <si>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</si>
  <si>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</si>
  <si>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</si>
  <si>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Araba/Álava</t>
  </si>
  <si>
    <t>Urduña/Orduña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</si>
  <si>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Indicadores Territoriales.</t>
    </r>
  </si>
  <si>
    <t>http://www.ingurumena.ejgv.euskadi.eus/r49-aa33a/es/aa33aIndicadoresWAR/indicadoresJSP/index.jsp</t>
  </si>
  <si>
    <t>(Ha)</t>
  </si>
  <si>
    <t>%</t>
  </si>
  <si>
    <t>Residencial</t>
  </si>
  <si>
    <t>Resto de suelo</t>
  </si>
  <si>
    <t>Total del suelo</t>
  </si>
  <si>
    <t>A1(a)</t>
  </si>
  <si>
    <t>A1(b)</t>
  </si>
  <si>
    <t>A1</t>
  </si>
  <si>
    <t>A1(d)</t>
  </si>
  <si>
    <t xml:space="preserve">A1(c) </t>
  </si>
  <si>
    <r>
      <t xml:space="preserve">Unidades: </t>
    </r>
    <r>
      <rPr>
        <sz val="9"/>
        <color theme="3"/>
        <rFont val="Arial"/>
        <family val="2"/>
      </rPr>
      <t>hectáreas y %</t>
    </r>
  </si>
  <si>
    <t>Población</t>
  </si>
  <si>
    <t>Total</t>
  </si>
  <si>
    <t>Superficie total</t>
  </si>
  <si>
    <t>Densidad total</t>
  </si>
  <si>
    <t>(Hab.)</t>
  </si>
  <si>
    <r>
      <t>(Hab./Km</t>
    </r>
    <r>
      <rPr>
        <b/>
        <vertAlign val="superscript"/>
        <sz val="9"/>
        <color theme="3"/>
        <rFont val="Arial"/>
        <family val="2"/>
      </rPr>
      <t>2</t>
    </r>
    <r>
      <rPr>
        <b/>
        <sz val="9"/>
        <color theme="3"/>
        <rFont val="Arial"/>
        <family val="2"/>
      </rPr>
      <t>)</t>
    </r>
  </si>
  <si>
    <t>B1(a)</t>
  </si>
  <si>
    <t>B1(b)</t>
  </si>
  <si>
    <t>B1(c)</t>
  </si>
  <si>
    <t>Porcentaje de suelo urbanizable respecto a suelo urbano y urbanizable</t>
  </si>
  <si>
    <t>Porcentaje de suelo urbanizable residencial respecto a suelo urbanizable total</t>
  </si>
  <si>
    <t>Porcentaje de suelo urbanizable para AAEE respecto a suelo urbanizable total</t>
  </si>
  <si>
    <t>(%)</t>
  </si>
  <si>
    <r>
      <t xml:space="preserve">Unidades: </t>
    </r>
    <r>
      <rPr>
        <sz val="9"/>
        <color theme="3"/>
        <rFont val="Arial"/>
        <family val="2"/>
      </rPr>
      <t>%</t>
    </r>
  </si>
  <si>
    <t>Nº de viviendas existentes</t>
  </si>
  <si>
    <t>(Viv.)</t>
  </si>
  <si>
    <t>Incremento de viviendas previsto</t>
  </si>
  <si>
    <t>Nº de viviendas totales por cada cien habitantes</t>
  </si>
  <si>
    <t>(Viv./100hab)</t>
  </si>
  <si>
    <t>B3(a)</t>
  </si>
  <si>
    <t>B3(b)</t>
  </si>
  <si>
    <t>B3(c)</t>
  </si>
  <si>
    <t>Densidad de vivienda existente en suelo urbano residencial</t>
  </si>
  <si>
    <t>Densidad de vivienda prevista en suelo urbano</t>
  </si>
  <si>
    <t>(Viv./Ha)</t>
  </si>
  <si>
    <t>Variación interanual</t>
  </si>
  <si>
    <t>Residencial (Ha)</t>
  </si>
  <si>
    <t>Actividades Económicas (Ha)</t>
  </si>
  <si>
    <t>% de suelo artificializado</t>
  </si>
  <si>
    <t>A1. Modelo territorial: Calificación del suelo por ámbitos territoriales.</t>
  </si>
  <si>
    <t>Artificialización anual (Ha)</t>
  </si>
  <si>
    <r>
      <t xml:space="preserve">Unidades: </t>
    </r>
    <r>
      <rPr>
        <sz val="9"/>
        <color theme="3"/>
        <rFont val="Arial"/>
        <family val="2"/>
      </rPr>
      <t>Viviendas, % y Viviendas/100 habitantes</t>
    </r>
  </si>
  <si>
    <r>
      <t xml:space="preserve">Unidades: </t>
    </r>
    <r>
      <rPr>
        <sz val="9"/>
        <color theme="3"/>
        <rFont val="Arial"/>
        <family val="2"/>
      </rPr>
      <t>Hectáreas y %.</t>
    </r>
  </si>
  <si>
    <t>Total Suelo calificado (Ha)</t>
  </si>
  <si>
    <t>A2. Densidad de población: Densidad total y urbana por ámbitos territoriales.</t>
  </si>
  <si>
    <t>(*) Se excluyen las zonas verdes.</t>
  </si>
  <si>
    <t>B3. Densidad de vivienda: Proporción de viviendas por tipo de suelo y ámbitos territoriales.</t>
  </si>
  <si>
    <t>Densidad de vivienda prevista en suelo urbanizable</t>
  </si>
  <si>
    <t>Sistemas Generales (*) (Ha)</t>
  </si>
  <si>
    <t>B2. Desarrollo residencial: Incremento de viviendas previsto por ámbitos territoriales.</t>
  </si>
  <si>
    <r>
      <t xml:space="preserve">Unidades: </t>
    </r>
    <r>
      <rPr>
        <sz val="9"/>
        <color theme="3"/>
        <rFont val="Arial"/>
        <family val="2"/>
      </rPr>
      <t>Viviendas/hectáreas</t>
    </r>
  </si>
  <si>
    <t>Datos relativos a Udalplan: 1 de Enero del año de referencia</t>
  </si>
  <si>
    <r>
      <t xml:space="preserve">Fuente: </t>
    </r>
    <r>
      <rPr>
        <sz val="7"/>
        <color theme="3"/>
        <rFont val="Arial"/>
        <family val="2"/>
      </rPr>
      <t xml:space="preserve">Población. Eustat. Estadística Municipal de Habitantes. </t>
    </r>
  </si>
  <si>
    <r>
      <t>Unidades:</t>
    </r>
    <r>
      <rPr>
        <sz val="9"/>
        <color theme="3"/>
        <rFont val="Arial"/>
        <family val="2"/>
      </rPr>
      <t xml:space="preserve"> Habitantes, Ha y  Habitantes/Km</t>
    </r>
    <r>
      <rPr>
        <vertAlign val="superscript"/>
        <sz val="9"/>
        <color theme="3"/>
        <rFont val="Arial"/>
        <family val="2"/>
      </rPr>
      <t>2</t>
    </r>
  </si>
  <si>
    <t>Superficie y densidad</t>
  </si>
  <si>
    <t>Superficie urbana calificada</t>
  </si>
  <si>
    <t>Densidad urbana calificada</t>
  </si>
  <si>
    <t>Actividades económicas</t>
  </si>
  <si>
    <t>Sistemas generales (*)</t>
  </si>
  <si>
    <t>Total suelo calificado</t>
  </si>
  <si>
    <t>A. Indicadores de contexto urbano y territorial actual.</t>
  </si>
  <si>
    <t xml:space="preserve"> B. Indicadores de impacto del desarrollo actual y previsto.</t>
  </si>
  <si>
    <t>C. Indicadores de artificialización-calificación.</t>
  </si>
  <si>
    <t>B2(a)</t>
  </si>
  <si>
    <t>B2(b)</t>
  </si>
  <si>
    <t>A2(a)</t>
  </si>
  <si>
    <t>A2(b)</t>
  </si>
  <si>
    <r>
      <t xml:space="preserve">Unidades: </t>
    </r>
    <r>
      <rPr>
        <sz val="9"/>
        <color theme="3"/>
        <rFont val="Arial"/>
        <family val="2"/>
      </rPr>
      <t>Hectáreas</t>
    </r>
  </si>
  <si>
    <t>Indicadores de sostenibilidad territorial y urbanística. 
C.A. del País Vasco. 2017.</t>
  </si>
  <si>
    <t>A1. Modelo territorial: Calificación del suelo por ámbitos territoriales. C.A. País Vasco. 2017.</t>
  </si>
  <si>
    <t>A2. Densidad de población: Densidad total y urbana por ámbitos territoriales. C.A. País Vasco. 2017.</t>
  </si>
  <si>
    <t>B1. Modelo urbano: Proporción de suelo urbanizable por tipo de suelo y ámbitos territoriales. C.A. País Vasco. 2017.</t>
  </si>
  <si>
    <t>B2. Desarrollo residencial: Incremento de viviendas previsto por ámbitos territoriales. C.A. País Vasco. 2017.</t>
  </si>
  <si>
    <t>B3. Densidad de vivienda: Proporción de viviendas por tipo de suelo y ámbitos territoriales. C.A. País Vasco. 2017.</t>
  </si>
  <si>
    <t>C1. Evolución calificación/artificialización. C. A. País Vasco. 2006-2017.</t>
  </si>
  <si>
    <t>Gráfico 1. Evolución calificación/artificialización. C. A. País Vasco. 2006-2017.</t>
  </si>
  <si>
    <t>C.A. del País Vasco. 2017.</t>
  </si>
  <si>
    <t>C1- Evolución calificación/artificialización. C. A. País Vasco. 2006-2017.</t>
  </si>
  <si>
    <t>Agurain/Salvatierra</t>
  </si>
  <si>
    <t>Sopelana</t>
  </si>
  <si>
    <t xml:space="preserve">Enirio de Aralar                             </t>
  </si>
  <si>
    <t xml:space="preserve">Parzonería General                           </t>
  </si>
  <si>
    <t xml:space="preserve">Parzonería Menor de Gipuzkoa                 </t>
  </si>
  <si>
    <t xml:space="preserve">Parzonería de Enzia                          </t>
  </si>
  <si>
    <t xml:space="preserve">Sierra Brava de Badaya                       </t>
  </si>
  <si>
    <t>B1. Modelo urbano: Proporción de suelo urbanizable respecto a suelo urbano por ámbitos territoriales.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</si>
</sst>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00"/>
    <numFmt numFmtId="165" formatCode="#,##0.0"/>
  </numFmts>
  <fonts count="2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10"/>
      <name val="Arial"/>
      <family val="2"/>
    </font>
    <font>
      <b/>
      <sz val="16"/>
      <color indexed="3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vertAlign val="superscript"/>
      <sz val="9"/>
      <color theme="3"/>
      <name val="Arial"/>
      <family val="2"/>
    </font>
    <font>
      <sz val="16"/>
      <color theme="3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ashed">
        <color rgb="FFCC99FF"/>
      </top>
      <bottom style="dashed">
        <color indexed="46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 style="thin">
        <color indexed="9"/>
      </bottom>
      <diagonal/>
    </border>
    <border>
      <left style="thin">
        <color rgb="FF92D050"/>
      </left>
      <right style="thin">
        <color indexed="50"/>
      </right>
      <top/>
      <bottom style="thin">
        <color rgb="FF92D050"/>
      </bottom>
      <diagonal/>
    </border>
    <border>
      <left style="thin">
        <color indexed="50"/>
      </left>
      <right style="thin">
        <color indexed="50"/>
      </right>
      <top/>
      <bottom style="thin">
        <color rgb="FF92D050"/>
      </bottom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/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uble">
        <color indexed="20"/>
      </top>
      <bottom style="hair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9" fontId="2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8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/>
    </xf>
    <xf numFmtId="0" fontId="10" fillId="2" borderId="8" xfId="4" applyFont="1" applyFill="1" applyBorder="1" applyAlignment="1">
      <alignment horizontal="left"/>
    </xf>
    <xf numFmtId="0" fontId="7" fillId="0" borderId="1" xfId="4" applyBorder="1"/>
    <xf numFmtId="0" fontId="12" fillId="3" borderId="9" xfId="4" applyFont="1" applyFill="1" applyBorder="1" applyAlignment="1">
      <alignment horizontal="center" vertical="center" wrapText="1"/>
    </xf>
    <xf numFmtId="3" fontId="7" fillId="0" borderId="1" xfId="4" applyNumberFormat="1" applyBorder="1"/>
    <xf numFmtId="0" fontId="13" fillId="0" borderId="10" xfId="4" applyFont="1" applyFill="1" applyBorder="1" applyAlignment="1">
      <alignment horizontal="left" vertical="center"/>
    </xf>
    <xf numFmtId="0" fontId="13" fillId="4" borderId="10" xfId="4" applyFont="1" applyFill="1" applyBorder="1" applyAlignment="1">
      <alignment horizontal="left" vertical="center"/>
    </xf>
    <xf numFmtId="3" fontId="7" fillId="0" borderId="11" xfId="4" applyNumberFormat="1" applyBorder="1"/>
    <xf numFmtId="0" fontId="15" fillId="0" borderId="1" xfId="4" applyFont="1" applyBorder="1"/>
    <xf numFmtId="0" fontId="0" fillId="2" borderId="1" xfId="0" applyFill="1" applyBorder="1"/>
    <xf numFmtId="0" fontId="12" fillId="0" borderId="10" xfId="4" applyFont="1" applyFill="1" applyBorder="1" applyAlignment="1">
      <alignment horizontal="left" vertical="center"/>
    </xf>
    <xf numFmtId="0" fontId="16" fillId="0" borderId="3" xfId="0" applyFont="1" applyBorder="1" applyAlignment="1">
      <alignment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6" fillId="0" borderId="1" xfId="0" applyFont="1" applyFill="1" applyBorder="1"/>
    <xf numFmtId="0" fontId="16" fillId="0" borderId="1" xfId="0" applyFont="1" applyBorder="1"/>
    <xf numFmtId="0" fontId="16" fillId="0" borderId="11" xfId="4" applyFont="1" applyBorder="1"/>
    <xf numFmtId="0" fontId="16" fillId="0" borderId="1" xfId="4" applyFont="1" applyBorder="1"/>
    <xf numFmtId="0" fontId="11" fillId="0" borderId="13" xfId="0" applyFont="1" applyFill="1" applyBorder="1" applyAlignment="1">
      <alignment horizontal="left" vertical="top"/>
    </xf>
    <xf numFmtId="0" fontId="16" fillId="0" borderId="2" xfId="4" applyFont="1" applyBorder="1"/>
    <xf numFmtId="3" fontId="3" fillId="3" borderId="10" xfId="4" applyNumberFormat="1" applyFont="1" applyFill="1" applyBorder="1" applyAlignment="1">
      <alignment horizontal="right" vertical="center"/>
    </xf>
    <xf numFmtId="4" fontId="3" fillId="3" borderId="10" xfId="4" applyNumberFormat="1" applyFont="1" applyFill="1" applyBorder="1" applyAlignment="1">
      <alignment horizontal="right" vertical="center"/>
    </xf>
    <xf numFmtId="3" fontId="1" fillId="0" borderId="10" xfId="4" applyNumberFormat="1" applyFont="1" applyFill="1" applyBorder="1" applyAlignment="1">
      <alignment horizontal="right" vertical="center"/>
    </xf>
    <xf numFmtId="4" fontId="1" fillId="0" borderId="10" xfId="4" applyNumberFormat="1" applyFont="1" applyFill="1" applyBorder="1" applyAlignment="1">
      <alignment horizontal="right" vertical="center"/>
    </xf>
    <xf numFmtId="3" fontId="1" fillId="4" borderId="10" xfId="4" applyNumberFormat="1" applyFont="1" applyFill="1" applyBorder="1" applyAlignment="1">
      <alignment horizontal="right" vertical="center"/>
    </xf>
    <xf numFmtId="4" fontId="1" fillId="4" borderId="10" xfId="4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left" vertical="top"/>
    </xf>
    <xf numFmtId="0" fontId="12" fillId="3" borderId="15" xfId="4" applyFont="1" applyFill="1" applyBorder="1" applyAlignment="1">
      <alignment horizontal="center" vertical="center" wrapText="1"/>
    </xf>
    <xf numFmtId="0" fontId="13" fillId="4" borderId="15" xfId="4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2" fillId="0" borderId="8" xfId="1" applyFont="1" applyFill="1" applyBorder="1" applyAlignment="1" applyProtection="1">
      <alignment horizontal="left" vertical="center" indent="1"/>
    </xf>
    <xf numFmtId="0" fontId="12" fillId="0" borderId="16" xfId="1" applyFont="1" applyFill="1" applyBorder="1" applyAlignment="1" applyProtection="1">
      <alignment horizontal="left" vertical="center" indent="1"/>
    </xf>
    <xf numFmtId="0" fontId="12" fillId="2" borderId="2" xfId="0" applyFont="1" applyFill="1" applyBorder="1"/>
    <xf numFmtId="0" fontId="6" fillId="2" borderId="1" xfId="0" applyFont="1" applyFill="1" applyBorder="1"/>
    <xf numFmtId="0" fontId="12" fillId="2" borderId="5" xfId="4" applyFont="1" applyFill="1" applyBorder="1" applyAlignment="1">
      <alignment horizontal="left" wrapText="1"/>
    </xf>
    <xf numFmtId="0" fontId="12" fillId="3" borderId="19" xfId="4" applyFont="1" applyFill="1" applyBorder="1" applyAlignment="1">
      <alignment horizontal="center" vertical="center" wrapText="1"/>
    </xf>
    <xf numFmtId="0" fontId="12" fillId="3" borderId="20" xfId="4" applyFont="1" applyFill="1" applyBorder="1" applyAlignment="1">
      <alignment horizontal="center" vertical="center" wrapText="1"/>
    </xf>
    <xf numFmtId="3" fontId="10" fillId="2" borderId="8" xfId="4" applyNumberFormat="1" applyFont="1" applyFill="1" applyBorder="1" applyAlignment="1">
      <alignment horizontal="left"/>
    </xf>
    <xf numFmtId="3" fontId="8" fillId="2" borderId="4" xfId="0" applyNumberFormat="1" applyFont="1" applyFill="1" applyBorder="1" applyAlignment="1">
      <alignment horizontal="left" vertical="center"/>
    </xf>
    <xf numFmtId="3" fontId="12" fillId="3" borderId="9" xfId="4" applyNumberFormat="1" applyFont="1" applyFill="1" applyBorder="1" applyAlignment="1">
      <alignment horizontal="center" vertical="center" wrapText="1"/>
    </xf>
    <xf numFmtId="3" fontId="15" fillId="0" borderId="1" xfId="4" applyNumberFormat="1" applyFont="1" applyBorder="1"/>
    <xf numFmtId="3" fontId="11" fillId="0" borderId="14" xfId="0" applyNumberFormat="1" applyFont="1" applyFill="1" applyBorder="1" applyAlignment="1">
      <alignment horizontal="left" vertical="top"/>
    </xf>
    <xf numFmtId="3" fontId="4" fillId="2" borderId="1" xfId="4" applyNumberFormat="1" applyFont="1" applyFill="1" applyBorder="1" applyAlignment="1">
      <alignment horizontal="center" vertical="center"/>
    </xf>
    <xf numFmtId="3" fontId="0" fillId="0" borderId="21" xfId="0" applyNumberFormat="1" applyBorder="1"/>
    <xf numFmtId="0" fontId="0" fillId="0" borderId="21" xfId="0" applyBorder="1"/>
    <xf numFmtId="3" fontId="12" fillId="3" borderId="17" xfId="4" applyNumberFormat="1" applyFont="1" applyFill="1" applyBorder="1" applyAlignment="1">
      <alignment horizontal="center" vertical="center" wrapText="1"/>
    </xf>
    <xf numFmtId="3" fontId="12" fillId="3" borderId="19" xfId="4" applyNumberFormat="1" applyFont="1" applyFill="1" applyBorder="1" applyAlignment="1">
      <alignment horizontal="center" vertical="center" wrapText="1"/>
    </xf>
    <xf numFmtId="164" fontId="3" fillId="3" borderId="10" xfId="4" applyNumberFormat="1" applyFont="1" applyFill="1" applyBorder="1" applyAlignment="1">
      <alignment horizontal="right" vertical="center"/>
    </xf>
    <xf numFmtId="3" fontId="21" fillId="2" borderId="4" xfId="0" applyNumberFormat="1" applyFont="1" applyFill="1" applyBorder="1" applyAlignment="1">
      <alignment horizontal="left" vertical="center"/>
    </xf>
    <xf numFmtId="3" fontId="20" fillId="0" borderId="1" xfId="4" applyNumberFormat="1" applyFont="1" applyBorder="1"/>
    <xf numFmtId="3" fontId="22" fillId="0" borderId="1" xfId="4" applyNumberFormat="1" applyFont="1" applyBorder="1"/>
    <xf numFmtId="3" fontId="20" fillId="0" borderId="11" xfId="4" applyNumberFormat="1" applyFont="1" applyBorder="1"/>
    <xf numFmtId="3" fontId="20" fillId="0" borderId="21" xfId="0" applyNumberFormat="1" applyFont="1" applyBorder="1"/>
    <xf numFmtId="3" fontId="14" fillId="0" borderId="14" xfId="0" applyNumberFormat="1" applyFont="1" applyFill="1" applyBorder="1" applyAlignment="1">
      <alignment horizontal="left" vertical="top"/>
    </xf>
    <xf numFmtId="165" fontId="1" fillId="0" borderId="10" xfId="4" applyNumberFormat="1" applyFont="1" applyFill="1" applyBorder="1" applyAlignment="1">
      <alignment horizontal="right" vertical="center"/>
    </xf>
    <xf numFmtId="165" fontId="1" fillId="4" borderId="10" xfId="4" applyNumberFormat="1" applyFont="1" applyFill="1" applyBorder="1" applyAlignment="1">
      <alignment horizontal="right" vertical="center"/>
    </xf>
    <xf numFmtId="2" fontId="3" fillId="3" borderId="10" xfId="4" applyNumberFormat="1" applyFont="1" applyFill="1" applyBorder="1" applyAlignment="1">
      <alignment horizontal="right" vertical="center"/>
    </xf>
    <xf numFmtId="2" fontId="1" fillId="0" borderId="10" xfId="4" applyNumberFormat="1" applyFont="1" applyFill="1" applyBorder="1" applyAlignment="1">
      <alignment horizontal="right" vertical="center"/>
    </xf>
    <xf numFmtId="2" fontId="1" fillId="4" borderId="10" xfId="4" applyNumberFormat="1" applyFont="1" applyFill="1" applyBorder="1" applyAlignment="1">
      <alignment horizontal="right" vertical="center"/>
    </xf>
    <xf numFmtId="0" fontId="0" fillId="2" borderId="0" xfId="0" applyFill="1"/>
    <xf numFmtId="0" fontId="12" fillId="2" borderId="23" xfId="4" applyFont="1" applyFill="1" applyBorder="1" applyAlignment="1"/>
    <xf numFmtId="3" fontId="3" fillId="0" borderId="10" xfId="4" applyNumberFormat="1" applyFont="1" applyFill="1" applyBorder="1" applyAlignment="1">
      <alignment horizontal="right" vertical="center"/>
    </xf>
    <xf numFmtId="0" fontId="20" fillId="2" borderId="0" xfId="0" applyFont="1" applyFill="1"/>
    <xf numFmtId="10" fontId="1" fillId="0" borderId="10" xfId="4" applyNumberFormat="1" applyFont="1" applyFill="1" applyBorder="1" applyAlignment="1">
      <alignment horizontal="right" vertical="center"/>
    </xf>
    <xf numFmtId="0" fontId="12" fillId="3" borderId="24" xfId="4" applyFont="1" applyFill="1" applyBorder="1" applyAlignment="1">
      <alignment horizontal="center" vertical="center"/>
    </xf>
    <xf numFmtId="0" fontId="12" fillId="0" borderId="25" xfId="4" applyFont="1" applyFill="1" applyBorder="1" applyAlignment="1">
      <alignment horizontal="left" vertical="center"/>
    </xf>
    <xf numFmtId="0" fontId="12" fillId="4" borderId="25" xfId="4" applyFont="1" applyFill="1" applyBorder="1" applyAlignment="1">
      <alignment horizontal="left" vertical="center"/>
    </xf>
    <xf numFmtId="0" fontId="12" fillId="0" borderId="26" xfId="4" applyFont="1" applyFill="1" applyBorder="1" applyAlignment="1">
      <alignment horizontal="left" vertical="center"/>
    </xf>
    <xf numFmtId="10" fontId="1" fillId="0" borderId="27" xfId="4" applyNumberFormat="1" applyFont="1" applyFill="1" applyBorder="1" applyAlignment="1">
      <alignment horizontal="right" vertical="center"/>
    </xf>
    <xf numFmtId="0" fontId="12" fillId="2" borderId="7" xfId="1" applyFont="1" applyFill="1" applyBorder="1" applyAlignment="1" applyProtection="1">
      <alignment horizontal="left" vertical="center" indent="1"/>
    </xf>
    <xf numFmtId="9" fontId="0" fillId="2" borderId="0" xfId="6" applyFont="1" applyFill="1"/>
    <xf numFmtId="0" fontId="11" fillId="0" borderId="28" xfId="4" applyFont="1" applyBorder="1"/>
    <xf numFmtId="3" fontId="7" fillId="0" borderId="29" xfId="4" applyNumberFormat="1" applyBorder="1"/>
    <xf numFmtId="4" fontId="3" fillId="3" borderId="31" xfId="4" applyNumberFormat="1" applyFont="1" applyFill="1" applyBorder="1" applyAlignment="1">
      <alignment horizontal="right" vertical="center"/>
    </xf>
    <xf numFmtId="164" fontId="3" fillId="3" borderId="31" xfId="4" applyNumberFormat="1" applyFont="1" applyFill="1" applyBorder="1" applyAlignment="1">
      <alignment horizontal="right" vertical="center"/>
    </xf>
    <xf numFmtId="4" fontId="1" fillId="0" borderId="31" xfId="4" applyNumberFormat="1" applyFont="1" applyFill="1" applyBorder="1" applyAlignment="1">
      <alignment horizontal="right" vertical="center"/>
    </xf>
    <xf numFmtId="0" fontId="12" fillId="3" borderId="30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left" vertical="center"/>
    </xf>
    <xf numFmtId="0" fontId="13" fillId="2" borderId="32" xfId="4" applyFont="1" applyFill="1" applyBorder="1" applyAlignment="1">
      <alignment horizontal="left" vertical="center"/>
    </xf>
    <xf numFmtId="3" fontId="3" fillId="3" borderId="31" xfId="4" applyNumberFormat="1" applyFont="1" applyFill="1" applyBorder="1" applyAlignment="1">
      <alignment horizontal="right" vertical="center"/>
    </xf>
    <xf numFmtId="3" fontId="1" fillId="0" borderId="31" xfId="4" applyNumberFormat="1" applyFont="1" applyFill="1" applyBorder="1" applyAlignment="1">
      <alignment horizontal="right" vertical="center"/>
    </xf>
    <xf numFmtId="3" fontId="1" fillId="4" borderId="31" xfId="4" applyNumberFormat="1" applyFont="1" applyFill="1" applyBorder="1" applyAlignment="1">
      <alignment horizontal="right" vertical="center"/>
    </xf>
    <xf numFmtId="0" fontId="13" fillId="4" borderId="30" xfId="4" applyFont="1" applyFill="1" applyBorder="1" applyAlignment="1">
      <alignment horizontal="left" vertical="center"/>
    </xf>
    <xf numFmtId="2" fontId="3" fillId="3" borderId="31" xfId="4" applyNumberFormat="1" applyFont="1" applyFill="1" applyBorder="1" applyAlignment="1">
      <alignment horizontal="right" vertical="center"/>
    </xf>
    <xf numFmtId="2" fontId="1" fillId="0" borderId="31" xfId="4" applyNumberFormat="1" applyFont="1" applyFill="1" applyBorder="1" applyAlignment="1">
      <alignment horizontal="right" vertical="center"/>
    </xf>
    <xf numFmtId="2" fontId="1" fillId="4" borderId="31" xfId="4" applyNumberFormat="1" applyFont="1" applyFill="1" applyBorder="1" applyAlignment="1">
      <alignment horizontal="right" vertical="center"/>
    </xf>
    <xf numFmtId="4" fontId="3" fillId="0" borderId="10" xfId="4" applyNumberFormat="1" applyFont="1" applyFill="1" applyBorder="1" applyAlignment="1">
      <alignment horizontal="right" vertical="center"/>
    </xf>
    <xf numFmtId="4" fontId="3" fillId="4" borderId="10" xfId="4" applyNumberFormat="1" applyFont="1" applyFill="1" applyBorder="1" applyAlignment="1">
      <alignment horizontal="right" vertical="center"/>
    </xf>
    <xf numFmtId="3" fontId="12" fillId="3" borderId="17" xfId="4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/>
    </xf>
    <xf numFmtId="3" fontId="0" fillId="0" borderId="2" xfId="0" applyNumberFormat="1" applyBorder="1"/>
    <xf numFmtId="0" fontId="0" fillId="0" borderId="2" xfId="0" applyBorder="1"/>
    <xf numFmtId="3" fontId="20" fillId="0" borderId="2" xfId="0" applyNumberFormat="1" applyFont="1" applyBorder="1"/>
    <xf numFmtId="0" fontId="14" fillId="2" borderId="34" xfId="0" applyFont="1" applyFill="1" applyBorder="1" applyAlignment="1">
      <alignment horizontal="left"/>
    </xf>
    <xf numFmtId="0" fontId="12" fillId="4" borderId="8" xfId="1" applyFont="1" applyFill="1" applyBorder="1" applyAlignment="1" applyProtection="1">
      <alignment horizontal="left" vertical="center"/>
    </xf>
    <xf numFmtId="0" fontId="12" fillId="0" borderId="36" xfId="1" applyFont="1" applyFill="1" applyBorder="1" applyAlignment="1" applyProtection="1">
      <alignment horizontal="left" vertical="center" indent="1"/>
    </xf>
    <xf numFmtId="0" fontId="12" fillId="4" borderId="35" xfId="1" applyFont="1" applyFill="1" applyBorder="1" applyAlignment="1" applyProtection="1">
      <alignment horizontal="left" vertical="center"/>
    </xf>
    <xf numFmtId="3" fontId="12" fillId="3" borderId="17" xfId="4" applyNumberFormat="1" applyFont="1" applyFill="1" applyBorder="1" applyAlignment="1">
      <alignment horizontal="center" vertical="center" wrapText="1"/>
    </xf>
    <xf numFmtId="3" fontId="12" fillId="3" borderId="17" xfId="4" applyNumberFormat="1" applyFont="1" applyFill="1" applyBorder="1" applyAlignment="1">
      <alignment horizontal="center" vertical="center" wrapText="1"/>
    </xf>
    <xf numFmtId="4" fontId="1" fillId="3" borderId="10" xfId="4" applyNumberFormat="1" applyFont="1" applyFill="1" applyBorder="1" applyAlignment="1">
      <alignment horizontal="right" vertical="center"/>
    </xf>
    <xf numFmtId="3" fontId="25" fillId="2" borderId="8" xfId="4" applyNumberFormat="1" applyFont="1" applyFill="1" applyBorder="1" applyAlignment="1">
      <alignment horizontal="left"/>
    </xf>
    <xf numFmtId="3" fontId="7" fillId="0" borderId="1" xfId="4" applyNumberFormat="1" applyFont="1" applyBorder="1"/>
    <xf numFmtId="3" fontId="7" fillId="0" borderId="11" xfId="4" applyNumberFormat="1" applyFont="1" applyBorder="1"/>
    <xf numFmtId="3" fontId="7" fillId="0" borderId="21" xfId="0" applyNumberFormat="1" applyFont="1" applyBorder="1"/>
    <xf numFmtId="3" fontId="7" fillId="0" borderId="2" xfId="0" applyNumberFormat="1" applyFont="1" applyBorder="1"/>
    <xf numFmtId="3" fontId="12" fillId="3" borderId="20" xfId="4" applyNumberFormat="1" applyFont="1" applyFill="1" applyBorder="1" applyAlignment="1">
      <alignment horizontal="center" vertical="center" wrapText="1"/>
    </xf>
    <xf numFmtId="0" fontId="12" fillId="2" borderId="23" xfId="4" applyFont="1" applyFill="1" applyBorder="1" applyAlignment="1">
      <alignment horizontal="left" wrapText="1"/>
    </xf>
    <xf numFmtId="3" fontId="27" fillId="3" borderId="31" xfId="4" applyNumberFormat="1" applyFont="1" applyFill="1" applyBorder="1" applyAlignment="1">
      <alignment horizontal="right" vertical="center"/>
    </xf>
    <xf numFmtId="4" fontId="27" fillId="3" borderId="10" xfId="4" applyNumberFormat="1" applyFont="1" applyFill="1" applyBorder="1" applyAlignment="1">
      <alignment horizontal="right" vertical="center"/>
    </xf>
    <xf numFmtId="3" fontId="27" fillId="3" borderId="10" xfId="4" applyNumberFormat="1" applyFont="1" applyFill="1" applyBorder="1" applyAlignment="1">
      <alignment horizontal="right" vertical="center"/>
    </xf>
    <xf numFmtId="4" fontId="26" fillId="3" borderId="10" xfId="4" applyNumberFormat="1" applyFont="1" applyFill="1" applyBorder="1" applyAlignment="1">
      <alignment horizontal="right" vertical="center"/>
    </xf>
    <xf numFmtId="2" fontId="27" fillId="3" borderId="10" xfId="4" applyNumberFormat="1" applyFont="1" applyFill="1" applyBorder="1" applyAlignment="1">
      <alignment horizontal="right" vertical="center"/>
    </xf>
    <xf numFmtId="0" fontId="12" fillId="3" borderId="17" xfId="4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2" fillId="3" borderId="17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638175</xdr:colOff>
      <xdr:row>4</xdr:row>
      <xdr:rowOff>104775</xdr:rowOff>
    </xdr:from>
    <xdr:to>
      <xdr:col>18</xdr:col>
      <xdr:colOff>638175</xdr:colOff>
      <xdr:row>17</xdr:row>
      <xdr:rowOff>95250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16011525" y="838200"/>
          <a:ext cx="0" cy="2457450"/>
        </a:xfrm>
        <a:prstGeom prst="line">
          <a:avLst/>
        </a:prstGeom>
        <a:noFill/>
        <a:ln w="7239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11</xdr:row>
      <xdr:rowOff>0</xdr:rowOff>
    </xdr:from>
    <xdr:to>
      <xdr:col>12</xdr:col>
      <xdr:colOff>585554</xdr:colOff>
      <xdr:row>17</xdr:row>
      <xdr:rowOff>138959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1885950"/>
          <a:ext cx="1995254" cy="111050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</xdr:row>
      <xdr:rowOff>85726</xdr:rowOff>
    </xdr:from>
    <xdr:to>
      <xdr:col>9</xdr:col>
      <xdr:colOff>561975</xdr:colOff>
      <xdr:row>26</xdr:row>
      <xdr:rowOff>80911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676276"/>
          <a:ext cx="6924675" cy="371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ingurumena.ejgv.euskadi.eus/r49-565/es/contenidos/informacion/cuadros_resumen_2016/es_def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P168"/>
  <sheetViews>
    <sheetView tabSelected="1" zoomScaleNormal="100" workbookViewId="0"/>
  </sheetViews>
  <sheetFormatPr baseColWidth="10" defaultRowHeight="12.75" x14ac:dyDescent="0.2"/>
  <cols>
    <col min="1" max="1" width="100" style="20" customWidth="1"/>
    <col min="2" max="2" width="12.140625" style="1" customWidth="1"/>
    <col min="3" max="12" width="12.140625" style="14" customWidth="1"/>
    <col min="13" max="16" width="11.42578125" style="14"/>
    <col min="17" max="16384" width="11.42578125" style="1"/>
  </cols>
  <sheetData>
    <row r="1" spans="1:2" ht="15" customHeight="1" thickTop="1" x14ac:dyDescent="0.2">
      <c r="A1" s="16"/>
    </row>
    <row r="2" spans="1:2" ht="42" customHeight="1" x14ac:dyDescent="0.2">
      <c r="A2" s="17" t="s">
        <v>363</v>
      </c>
    </row>
    <row r="3" spans="1:2" ht="13.5" thickBot="1" x14ac:dyDescent="0.25">
      <c r="A3" s="18"/>
      <c r="B3" s="2"/>
    </row>
    <row r="4" spans="1:2" ht="20.100000000000001" customHeight="1" thickTop="1" thickBot="1" x14ac:dyDescent="0.25">
      <c r="A4" s="99" t="s">
        <v>355</v>
      </c>
      <c r="B4" s="3"/>
    </row>
    <row r="5" spans="1:2" ht="20.100000000000001" customHeight="1" thickTop="1" x14ac:dyDescent="0.2">
      <c r="A5" s="35" t="s">
        <v>364</v>
      </c>
      <c r="B5" s="3"/>
    </row>
    <row r="6" spans="1:2" ht="20.100000000000001" customHeight="1" thickBot="1" x14ac:dyDescent="0.25">
      <c r="A6" s="36" t="s">
        <v>365</v>
      </c>
      <c r="B6" s="3"/>
    </row>
    <row r="7" spans="1:2" ht="20.100000000000001" customHeight="1" thickTop="1" thickBot="1" x14ac:dyDescent="0.25">
      <c r="A7" s="101" t="s">
        <v>356</v>
      </c>
      <c r="B7" s="3"/>
    </row>
    <row r="8" spans="1:2" ht="20.100000000000001" customHeight="1" thickTop="1" x14ac:dyDescent="0.2">
      <c r="A8" s="100" t="s">
        <v>366</v>
      </c>
      <c r="B8" s="3"/>
    </row>
    <row r="9" spans="1:2" ht="20.100000000000001" customHeight="1" x14ac:dyDescent="0.2">
      <c r="A9" s="36" t="s">
        <v>367</v>
      </c>
      <c r="B9" s="3"/>
    </row>
    <row r="10" spans="1:2" ht="20.100000000000001" customHeight="1" thickBot="1" x14ac:dyDescent="0.25">
      <c r="A10" s="36" t="s">
        <v>368</v>
      </c>
      <c r="B10" s="3"/>
    </row>
    <row r="11" spans="1:2" ht="20.100000000000001" customHeight="1" thickTop="1" thickBot="1" x14ac:dyDescent="0.25">
      <c r="A11" s="101" t="s">
        <v>357</v>
      </c>
      <c r="B11" s="3"/>
    </row>
    <row r="12" spans="1:2" ht="20.100000000000001" customHeight="1" thickTop="1" thickBot="1" x14ac:dyDescent="0.25">
      <c r="A12" s="74" t="s">
        <v>369</v>
      </c>
      <c r="B12" s="3"/>
    </row>
    <row r="13" spans="1:2" ht="7.5" customHeight="1" thickTop="1" thickBot="1" x14ac:dyDescent="0.25">
      <c r="A13" s="101"/>
      <c r="B13" s="3"/>
    </row>
    <row r="14" spans="1:2" ht="20.100000000000001" customHeight="1" thickTop="1" thickBot="1" x14ac:dyDescent="0.25">
      <c r="A14" s="74" t="s">
        <v>370</v>
      </c>
      <c r="B14" s="3"/>
    </row>
    <row r="15" spans="1:2" s="14" customFormat="1" ht="8.25" customHeight="1" thickTop="1" thickBot="1" x14ac:dyDescent="0.25">
      <c r="A15" s="37"/>
      <c r="B15" s="38"/>
    </row>
    <row r="16" spans="1:2" ht="15.75" customHeight="1" thickTop="1" x14ac:dyDescent="0.2">
      <c r="A16" s="34" t="s">
        <v>292</v>
      </c>
    </row>
    <row r="17" spans="1:1" ht="15.75" customHeight="1" thickBot="1" x14ac:dyDescent="0.25">
      <c r="A17" s="23" t="s">
        <v>293</v>
      </c>
    </row>
    <row r="18" spans="1:1" ht="19.5" customHeight="1" thickTop="1" x14ac:dyDescent="0.2">
      <c r="A18" s="19"/>
    </row>
    <row r="19" spans="1:1" ht="19.5" customHeight="1" x14ac:dyDescent="0.2">
      <c r="A19" s="19"/>
    </row>
    <row r="20" spans="1:1" ht="19.5" customHeight="1" x14ac:dyDescent="0.2"/>
    <row r="21" spans="1:1" ht="19.5" customHeight="1" x14ac:dyDescent="0.2"/>
    <row r="22" spans="1:1" ht="19.5" customHeight="1" x14ac:dyDescent="0.2"/>
    <row r="23" spans="1:1" ht="19.5" customHeight="1" x14ac:dyDescent="0.2"/>
    <row r="24" spans="1:1" ht="19.5" customHeight="1" x14ac:dyDescent="0.2"/>
    <row r="25" spans="1:1" ht="19.5" customHeight="1" x14ac:dyDescent="0.2"/>
    <row r="26" spans="1:1" ht="19.5" customHeight="1" x14ac:dyDescent="0.2"/>
    <row r="27" spans="1:1" ht="19.5" customHeight="1" x14ac:dyDescent="0.2"/>
    <row r="28" spans="1:1" ht="19.5" customHeight="1" x14ac:dyDescent="0.2"/>
    <row r="29" spans="1:1" ht="19.5" customHeight="1" x14ac:dyDescent="0.2"/>
    <row r="30" spans="1:1" ht="19.5" customHeight="1" x14ac:dyDescent="0.2"/>
    <row r="31" spans="1:1" ht="19.5" customHeight="1" x14ac:dyDescent="0.2"/>
    <row r="32" spans="1: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</sheetData>
  <phoneticPr fontId="1" type="noConversion"/>
  <hyperlinks>
    <hyperlink ref="A17" r:id="rId1" display="http://www.ingurumena.ejgv.euskadi.eus/r49-565/es/contenidos/informacion/cuadros_resumen_2016/es_def/index.shtml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O311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2" width="9.7109375" style="9" customWidth="1"/>
    <col min="3" max="3" width="6.7109375" style="7" customWidth="1"/>
    <col min="4" max="4" width="9.7109375" style="9" customWidth="1"/>
    <col min="5" max="5" width="6.7109375" style="7" customWidth="1"/>
    <col min="6" max="6" width="9.7109375" style="9" customWidth="1"/>
    <col min="7" max="7" width="6.7109375" style="7" customWidth="1"/>
    <col min="8" max="8" width="9.7109375" style="7" customWidth="1"/>
    <col min="9" max="9" width="6.7109375" style="7" customWidth="1"/>
    <col min="10" max="10" width="9.7109375" style="9" customWidth="1"/>
    <col min="11" max="11" width="6.7109375" style="7" customWidth="1"/>
    <col min="12" max="12" width="9.7109375" style="9" customWidth="1"/>
    <col min="13" max="16384" width="11.42578125" style="7"/>
  </cols>
  <sheetData>
    <row r="1" spans="1:15" ht="30" customHeight="1" thickTop="1" x14ac:dyDescent="0.3">
      <c r="A1" s="6" t="s">
        <v>334</v>
      </c>
      <c r="B1" s="42"/>
      <c r="C1" s="6"/>
      <c r="D1" s="42"/>
      <c r="E1" s="6"/>
      <c r="F1" s="42"/>
      <c r="G1" s="6"/>
      <c r="H1" s="6"/>
      <c r="I1" s="6"/>
      <c r="J1" s="42"/>
      <c r="K1" s="6"/>
      <c r="L1" s="42"/>
    </row>
    <row r="2" spans="1:15" s="1" customFormat="1" ht="30" customHeight="1" x14ac:dyDescent="0.2">
      <c r="A2" s="5" t="s">
        <v>371</v>
      </c>
      <c r="B2" s="43"/>
      <c r="C2" s="4"/>
      <c r="D2" s="43"/>
      <c r="E2" s="4"/>
      <c r="F2" s="43"/>
      <c r="G2" s="4"/>
      <c r="H2" s="4"/>
      <c r="I2" s="4"/>
      <c r="J2" s="43"/>
      <c r="K2" s="4"/>
      <c r="L2" s="43"/>
    </row>
    <row r="3" spans="1:15" ht="13.5" customHeight="1" x14ac:dyDescent="0.2">
      <c r="A3" s="39" t="s">
        <v>304</v>
      </c>
      <c r="D3" s="47"/>
    </row>
    <row r="4" spans="1:15" s="22" customFormat="1" ht="36" customHeight="1" x14ac:dyDescent="0.2">
      <c r="A4" s="40"/>
      <c r="B4" s="117" t="s">
        <v>299</v>
      </c>
      <c r="C4" s="118"/>
      <c r="D4" s="117" t="s">
        <v>300</v>
      </c>
      <c r="E4" s="118"/>
      <c r="F4" s="117" t="s">
        <v>303</v>
      </c>
      <c r="G4" s="118"/>
      <c r="H4" s="117" t="s">
        <v>301</v>
      </c>
      <c r="I4" s="118"/>
      <c r="J4" s="117" t="s">
        <v>302</v>
      </c>
      <c r="K4" s="118"/>
      <c r="L4" s="44"/>
    </row>
    <row r="5" spans="1:15" s="22" customFormat="1" ht="36" customHeight="1" x14ac:dyDescent="0.2">
      <c r="A5" s="32"/>
      <c r="B5" s="117" t="s">
        <v>296</v>
      </c>
      <c r="C5" s="118"/>
      <c r="D5" s="117" t="s">
        <v>352</v>
      </c>
      <c r="E5" s="118"/>
      <c r="F5" s="117" t="s">
        <v>353</v>
      </c>
      <c r="G5" s="118"/>
      <c r="H5" s="117" t="s">
        <v>354</v>
      </c>
      <c r="I5" s="118"/>
      <c r="J5" s="117" t="s">
        <v>297</v>
      </c>
      <c r="K5" s="118"/>
      <c r="L5" s="44" t="s">
        <v>298</v>
      </c>
    </row>
    <row r="6" spans="1:15" s="22" customFormat="1" ht="15" customHeight="1" x14ac:dyDescent="0.2">
      <c r="A6" s="41"/>
      <c r="B6" s="44" t="s">
        <v>294</v>
      </c>
      <c r="C6" s="8" t="s">
        <v>295</v>
      </c>
      <c r="D6" s="44" t="s">
        <v>294</v>
      </c>
      <c r="E6" s="8" t="s">
        <v>295</v>
      </c>
      <c r="F6" s="44" t="s">
        <v>294</v>
      </c>
      <c r="G6" s="8" t="s">
        <v>295</v>
      </c>
      <c r="H6" s="8" t="s">
        <v>294</v>
      </c>
      <c r="I6" s="8" t="s">
        <v>295</v>
      </c>
      <c r="J6" s="44" t="s">
        <v>294</v>
      </c>
      <c r="K6" s="8" t="s">
        <v>295</v>
      </c>
      <c r="L6" s="44" t="s">
        <v>294</v>
      </c>
    </row>
    <row r="7" spans="1:15" x14ac:dyDescent="0.2">
      <c r="A7" s="24"/>
      <c r="B7" s="45"/>
      <c r="C7" s="13"/>
      <c r="D7" s="45"/>
      <c r="E7" s="13"/>
      <c r="F7" s="45"/>
      <c r="G7" s="13"/>
      <c r="H7" s="13"/>
      <c r="I7" s="13"/>
      <c r="J7" s="45"/>
      <c r="K7" s="13"/>
      <c r="L7" s="45"/>
    </row>
    <row r="8" spans="1:15" ht="27.95" customHeight="1" x14ac:dyDescent="0.2">
      <c r="A8" s="81" t="s">
        <v>0</v>
      </c>
      <c r="B8" s="84">
        <v>18922.679965899999</v>
      </c>
      <c r="C8" s="26">
        <v>2.6154071387300002</v>
      </c>
      <c r="D8" s="25">
        <v>13655.3499806</v>
      </c>
      <c r="E8" s="26">
        <v>1.8873806398199999</v>
      </c>
      <c r="F8" s="25">
        <v>16417.149971800001</v>
      </c>
      <c r="G8" s="26">
        <v>2.26910412855</v>
      </c>
      <c r="H8" s="26">
        <v>48995.179918299997</v>
      </c>
      <c r="I8" s="26">
        <v>6.7718919070999997</v>
      </c>
      <c r="J8" s="25">
        <v>674512.82331699994</v>
      </c>
      <c r="K8" s="26">
        <v>93.228108092900001</v>
      </c>
      <c r="L8" s="25">
        <v>723508.00323499995</v>
      </c>
      <c r="M8" s="9"/>
      <c r="N8" s="9"/>
      <c r="O8" s="9"/>
    </row>
    <row r="9" spans="1:15" ht="12.75" customHeight="1" x14ac:dyDescent="0.2">
      <c r="A9" s="81" t="s">
        <v>1</v>
      </c>
      <c r="B9" s="84"/>
      <c r="C9" s="26"/>
      <c r="D9" s="25"/>
      <c r="E9" s="26"/>
      <c r="F9" s="25"/>
      <c r="G9" s="26"/>
      <c r="H9" s="26"/>
      <c r="I9" s="26"/>
      <c r="J9" s="25"/>
      <c r="K9" s="26"/>
      <c r="L9" s="25"/>
      <c r="M9" s="9"/>
      <c r="N9" s="9"/>
      <c r="O9" s="9"/>
    </row>
    <row r="10" spans="1:15" x14ac:dyDescent="0.2">
      <c r="A10" s="82" t="s">
        <v>290</v>
      </c>
      <c r="B10" s="85">
        <v>5649.1799972600002</v>
      </c>
      <c r="C10" s="28">
        <v>1.85714050399</v>
      </c>
      <c r="D10" s="27">
        <v>4752.1699629799996</v>
      </c>
      <c r="E10" s="28">
        <v>1.5622528091500001</v>
      </c>
      <c r="F10" s="27">
        <v>5392.9799818399997</v>
      </c>
      <c r="G10" s="28">
        <v>1.77291599247</v>
      </c>
      <c r="H10" s="91">
        <v>15794.329942099999</v>
      </c>
      <c r="I10" s="91">
        <v>5.1923093056100003</v>
      </c>
      <c r="J10" s="27">
        <v>288392.67072499997</v>
      </c>
      <c r="K10" s="28">
        <v>94.807690694399994</v>
      </c>
      <c r="L10" s="27">
        <v>304187.00066700001</v>
      </c>
    </row>
    <row r="11" spans="1:15" x14ac:dyDescent="0.2">
      <c r="A11" s="82" t="s">
        <v>2</v>
      </c>
      <c r="B11" s="85">
        <v>8139.7799987400003</v>
      </c>
      <c r="C11" s="28">
        <v>3.67510968193</v>
      </c>
      <c r="D11" s="27">
        <v>5001.4000271100003</v>
      </c>
      <c r="E11" s="28">
        <v>2.2581315054800002</v>
      </c>
      <c r="F11" s="27">
        <v>6987.7500029800003</v>
      </c>
      <c r="G11" s="28">
        <v>3.1549682786000002</v>
      </c>
      <c r="H11" s="91">
        <v>20128.930028800001</v>
      </c>
      <c r="I11" s="91">
        <v>9.0882094660000003</v>
      </c>
      <c r="J11" s="27">
        <v>201355.07189799999</v>
      </c>
      <c r="K11" s="28">
        <v>90.911790533900003</v>
      </c>
      <c r="L11" s="27">
        <v>221484.001927</v>
      </c>
    </row>
    <row r="12" spans="1:15" x14ac:dyDescent="0.2">
      <c r="A12" s="83" t="s">
        <v>3</v>
      </c>
      <c r="B12" s="85">
        <v>5133.7199698799996</v>
      </c>
      <c r="C12" s="28">
        <v>2.5949240805499998</v>
      </c>
      <c r="D12" s="27">
        <v>3901.7799905299998</v>
      </c>
      <c r="E12" s="28">
        <v>1.9722195433</v>
      </c>
      <c r="F12" s="27">
        <v>4036.4199870100001</v>
      </c>
      <c r="G12" s="28">
        <v>2.0402755672300001</v>
      </c>
      <c r="H12" s="91">
        <v>13071.9199474</v>
      </c>
      <c r="I12" s="91">
        <v>6.60741919107</v>
      </c>
      <c r="J12" s="27">
        <v>184765.080694</v>
      </c>
      <c r="K12" s="28">
        <v>93.392580809099996</v>
      </c>
      <c r="L12" s="27">
        <v>197837.00064099999</v>
      </c>
    </row>
    <row r="13" spans="1:15" x14ac:dyDescent="0.2">
      <c r="A13" s="81" t="s">
        <v>4</v>
      </c>
      <c r="B13" s="112"/>
      <c r="C13" s="113"/>
      <c r="D13" s="114"/>
      <c r="E13" s="113"/>
      <c r="F13" s="114"/>
      <c r="G13" s="113"/>
      <c r="H13" s="113"/>
      <c r="I13" s="113"/>
      <c r="J13" s="114"/>
      <c r="K13" s="113"/>
      <c r="L13" s="114"/>
    </row>
    <row r="14" spans="1:15" ht="12.75" customHeight="1" x14ac:dyDescent="0.2">
      <c r="A14" s="82" t="s">
        <v>7</v>
      </c>
      <c r="B14" s="85">
        <v>4664.9599948499999</v>
      </c>
      <c r="C14" s="28">
        <v>2.0019311290199999</v>
      </c>
      <c r="D14" s="27">
        <v>3960.3999584799999</v>
      </c>
      <c r="E14" s="28">
        <v>1.6995746949599999</v>
      </c>
      <c r="F14" s="27">
        <v>4752.2199825300004</v>
      </c>
      <c r="G14" s="28">
        <v>2.0393780708699998</v>
      </c>
      <c r="H14" s="91">
        <v>13377.579935899999</v>
      </c>
      <c r="I14" s="91">
        <v>5.7408838948599996</v>
      </c>
      <c r="J14" s="27">
        <v>219645.42106699999</v>
      </c>
      <c r="K14" s="28">
        <v>94.259116105100006</v>
      </c>
      <c r="L14" s="27">
        <v>233023.00100300001</v>
      </c>
    </row>
    <row r="15" spans="1:15" ht="12.75" customHeight="1" x14ac:dyDescent="0.2">
      <c r="A15" s="82" t="s">
        <v>8</v>
      </c>
      <c r="B15" s="85">
        <v>479.70999562700001</v>
      </c>
      <c r="C15" s="28">
        <v>1.1169033243399999</v>
      </c>
      <c r="D15" s="27">
        <v>172.089999855</v>
      </c>
      <c r="E15" s="28">
        <v>0.40067518850299999</v>
      </c>
      <c r="F15" s="27">
        <v>478.580005169</v>
      </c>
      <c r="G15" s="28">
        <v>1.1142723804200001</v>
      </c>
      <c r="H15" s="91">
        <v>1130.3800006500001</v>
      </c>
      <c r="I15" s="91">
        <v>2.6318508932600002</v>
      </c>
      <c r="J15" s="27">
        <v>41819.621594900003</v>
      </c>
      <c r="K15" s="28">
        <v>97.368149106600001</v>
      </c>
      <c r="L15" s="27">
        <v>42950.001595599999</v>
      </c>
    </row>
    <row r="16" spans="1:15" ht="12.75" customHeight="1" x14ac:dyDescent="0.2">
      <c r="A16" s="82" t="s">
        <v>9</v>
      </c>
      <c r="B16" s="85">
        <v>520.39000073099999</v>
      </c>
      <c r="C16" s="28">
        <v>1.2087756280199999</v>
      </c>
      <c r="D16" s="27">
        <v>553.40999549599996</v>
      </c>
      <c r="E16" s="28">
        <v>1.2854753433399999</v>
      </c>
      <c r="F16" s="27">
        <v>517.09000137299995</v>
      </c>
      <c r="G16" s="28">
        <v>1.2011103024200001</v>
      </c>
      <c r="H16" s="91">
        <v>1590.8899976</v>
      </c>
      <c r="I16" s="91">
        <v>3.6953612737700001</v>
      </c>
      <c r="J16" s="27">
        <v>41460.110425300001</v>
      </c>
      <c r="K16" s="28">
        <v>96.304638726199997</v>
      </c>
      <c r="L16" s="27">
        <v>43051.000422899997</v>
      </c>
    </row>
    <row r="17" spans="1:13" ht="12.75" customHeight="1" x14ac:dyDescent="0.2">
      <c r="A17" s="10" t="s">
        <v>10</v>
      </c>
      <c r="B17" s="27">
        <v>5081.2200013700003</v>
      </c>
      <c r="C17" s="28">
        <v>9.9758908207499992</v>
      </c>
      <c r="D17" s="27">
        <v>3230.4900227200001</v>
      </c>
      <c r="E17" s="28">
        <v>6.3423775698499991</v>
      </c>
      <c r="F17" s="27">
        <v>4161.3999979600003</v>
      </c>
      <c r="G17" s="28">
        <v>8.1700205915000002</v>
      </c>
      <c r="H17" s="91">
        <v>12473.1100221</v>
      </c>
      <c r="I17" s="91">
        <v>24.4882889822</v>
      </c>
      <c r="J17" s="27">
        <v>38461.890096399999</v>
      </c>
      <c r="K17" s="28">
        <v>75.511711017799996</v>
      </c>
      <c r="L17" s="27">
        <v>50935.0001185</v>
      </c>
    </row>
    <row r="18" spans="1:13" s="1" customFormat="1" ht="12.75" customHeight="1" x14ac:dyDescent="0.2">
      <c r="A18" s="11" t="s">
        <v>11</v>
      </c>
      <c r="B18" s="29">
        <v>3025.46998429</v>
      </c>
      <c r="C18" s="30">
        <v>8.0423987831999995</v>
      </c>
      <c r="D18" s="29">
        <v>1562.47999215</v>
      </c>
      <c r="E18" s="30">
        <v>4.1534331039100003</v>
      </c>
      <c r="F18" s="29">
        <v>1822.30000062</v>
      </c>
      <c r="G18" s="30">
        <v>4.8440947633600002</v>
      </c>
      <c r="H18" s="92">
        <v>6410.2499770599998</v>
      </c>
      <c r="I18" s="92">
        <v>17.0399266505</v>
      </c>
      <c r="J18" s="29">
        <v>31208.749849299998</v>
      </c>
      <c r="K18" s="30">
        <v>82.960073349400005</v>
      </c>
      <c r="L18" s="29">
        <v>37618.999826400002</v>
      </c>
    </row>
    <row r="19" spans="1:13" s="1" customFormat="1" ht="12.75" customHeight="1" x14ac:dyDescent="0.2">
      <c r="A19" s="10" t="s">
        <v>12</v>
      </c>
      <c r="B19" s="27">
        <v>558.610000818</v>
      </c>
      <c r="C19" s="28">
        <v>2.1910570977399999</v>
      </c>
      <c r="D19" s="27">
        <v>738.32000374799998</v>
      </c>
      <c r="E19" s="28">
        <v>2.8959404275699998</v>
      </c>
      <c r="F19" s="27">
        <v>656.55000390099997</v>
      </c>
      <c r="G19" s="28">
        <v>2.5752108697699998</v>
      </c>
      <c r="H19" s="91">
        <v>1953.48000847</v>
      </c>
      <c r="I19" s="91">
        <v>7.6622083951000004</v>
      </c>
      <c r="J19" s="27">
        <v>23541.519706200001</v>
      </c>
      <c r="K19" s="28">
        <v>92.337791604800003</v>
      </c>
      <c r="L19" s="27">
        <v>25494.999714699999</v>
      </c>
    </row>
    <row r="20" spans="1:13" ht="12.75" customHeight="1" x14ac:dyDescent="0.2">
      <c r="A20" s="10" t="s">
        <v>13</v>
      </c>
      <c r="B20" s="27">
        <v>317.29999953499998</v>
      </c>
      <c r="C20" s="28">
        <v>1.5102332092699999</v>
      </c>
      <c r="D20" s="27">
        <v>405.130004644</v>
      </c>
      <c r="E20" s="28">
        <v>1.9282722596299997</v>
      </c>
      <c r="F20" s="27">
        <v>394.45999476999998</v>
      </c>
      <c r="G20" s="28">
        <v>1.8774868726799998</v>
      </c>
      <c r="H20" s="91">
        <v>1116.8899989500001</v>
      </c>
      <c r="I20" s="91">
        <v>5.3159923415800003</v>
      </c>
      <c r="J20" s="27">
        <v>19893.110151299999</v>
      </c>
      <c r="K20" s="28">
        <v>94.684007658699997</v>
      </c>
      <c r="L20" s="27">
        <v>21010.000150200001</v>
      </c>
    </row>
    <row r="21" spans="1:13" ht="12.75" customHeight="1" x14ac:dyDescent="0.2">
      <c r="A21" s="10" t="s">
        <v>14</v>
      </c>
      <c r="B21" s="27">
        <v>700.83000299100001</v>
      </c>
      <c r="C21" s="28">
        <v>1.44641198858</v>
      </c>
      <c r="D21" s="27">
        <v>314.06000455100002</v>
      </c>
      <c r="E21" s="28">
        <v>0.64817452703</v>
      </c>
      <c r="F21" s="27">
        <v>700.81000038399998</v>
      </c>
      <c r="G21" s="28">
        <v>1.44637070609</v>
      </c>
      <c r="H21" s="91">
        <v>1715.7000079300001</v>
      </c>
      <c r="I21" s="91">
        <v>3.5409572217099998</v>
      </c>
      <c r="J21" s="27">
        <v>46737.300141599997</v>
      </c>
      <c r="K21" s="28">
        <v>96.459042778300002</v>
      </c>
      <c r="L21" s="27">
        <v>48453.000149500003</v>
      </c>
    </row>
    <row r="22" spans="1:13" ht="12.75" customHeight="1" x14ac:dyDescent="0.2">
      <c r="A22" s="10" t="s">
        <v>15</v>
      </c>
      <c r="B22" s="27">
        <v>191.850000978</v>
      </c>
      <c r="C22" s="28">
        <v>0.94335447483399992</v>
      </c>
      <c r="D22" s="27">
        <v>166.35999965600001</v>
      </c>
      <c r="E22" s="28">
        <v>0.81801641547500015</v>
      </c>
      <c r="F22" s="27">
        <v>248.609998007</v>
      </c>
      <c r="G22" s="28">
        <v>1.2224516701199999</v>
      </c>
      <c r="H22" s="91">
        <v>606.81999864099998</v>
      </c>
      <c r="I22" s="91">
        <v>2.9838225604300002</v>
      </c>
      <c r="J22" s="27">
        <v>19730.180153099998</v>
      </c>
      <c r="K22" s="28">
        <v>97.016177439800003</v>
      </c>
      <c r="L22" s="27">
        <v>20337.000151699998</v>
      </c>
    </row>
    <row r="23" spans="1:13" ht="12.75" customHeight="1" x14ac:dyDescent="0.2">
      <c r="A23" s="11" t="s">
        <v>16</v>
      </c>
      <c r="B23" s="29">
        <v>501.820003509</v>
      </c>
      <c r="C23" s="30">
        <v>1.58864127113</v>
      </c>
      <c r="D23" s="29">
        <v>402.56999693799997</v>
      </c>
      <c r="E23" s="30">
        <v>1.27443965402</v>
      </c>
      <c r="F23" s="29">
        <v>285.31999585400001</v>
      </c>
      <c r="G23" s="30">
        <v>0.90325438946699999</v>
      </c>
      <c r="H23" s="92">
        <v>1189.7099963000001</v>
      </c>
      <c r="I23" s="92">
        <v>3.76633531462</v>
      </c>
      <c r="J23" s="29">
        <v>30398.2899272</v>
      </c>
      <c r="K23" s="30">
        <v>96.233664685400001</v>
      </c>
      <c r="L23" s="29">
        <v>31587.9999235</v>
      </c>
    </row>
    <row r="24" spans="1:13" ht="12.75" customHeight="1" x14ac:dyDescent="0.2">
      <c r="A24" s="10" t="s">
        <v>17</v>
      </c>
      <c r="B24" s="27">
        <v>696.81999874200005</v>
      </c>
      <c r="C24" s="28">
        <v>1.48149250653</v>
      </c>
      <c r="D24" s="27">
        <v>478.22000741900001</v>
      </c>
      <c r="E24" s="28">
        <v>1.01673223895</v>
      </c>
      <c r="F24" s="27">
        <v>547.72000181700002</v>
      </c>
      <c r="G24" s="28">
        <v>1.16449453207</v>
      </c>
      <c r="H24" s="91">
        <v>1722.76000798</v>
      </c>
      <c r="I24" s="91">
        <v>3.6627192775599995</v>
      </c>
      <c r="J24" s="27">
        <v>45312.239876799998</v>
      </c>
      <c r="K24" s="28">
        <v>96.337280722399996</v>
      </c>
      <c r="L24" s="27">
        <v>47034.999884800003</v>
      </c>
    </row>
    <row r="25" spans="1:13" ht="12.75" customHeight="1" x14ac:dyDescent="0.2">
      <c r="A25" s="10" t="s">
        <v>18</v>
      </c>
      <c r="B25" s="27">
        <v>425.37999677699997</v>
      </c>
      <c r="C25" s="28">
        <v>1.0073172265999999</v>
      </c>
      <c r="D25" s="27">
        <v>615.659995675</v>
      </c>
      <c r="E25" s="28">
        <v>1.4579080447399999</v>
      </c>
      <c r="F25" s="27">
        <v>660.25999094899998</v>
      </c>
      <c r="G25" s="28">
        <v>1.5635226572900001</v>
      </c>
      <c r="H25" s="91">
        <v>1701.2999834</v>
      </c>
      <c r="I25" s="91">
        <v>4.0287479286299996</v>
      </c>
      <c r="J25" s="27">
        <v>40527.700528399997</v>
      </c>
      <c r="K25" s="28">
        <v>95.971252071400002</v>
      </c>
      <c r="L25" s="27">
        <v>42229.000511799997</v>
      </c>
    </row>
    <row r="26" spans="1:13" ht="12.75" customHeight="1" x14ac:dyDescent="0.2">
      <c r="A26" s="10" t="s">
        <v>19</v>
      </c>
      <c r="B26" s="27">
        <v>839.10999739199997</v>
      </c>
      <c r="C26" s="28">
        <v>5.5884780919799999</v>
      </c>
      <c r="D26" s="27">
        <v>173.53999769699999</v>
      </c>
      <c r="E26" s="28">
        <v>1.1557775240699999</v>
      </c>
      <c r="F26" s="27">
        <v>415.21000003799998</v>
      </c>
      <c r="G26" s="28">
        <v>2.7653013263999999</v>
      </c>
      <c r="H26" s="91">
        <v>1427.85999513</v>
      </c>
      <c r="I26" s="91">
        <v>9.5095569424799997</v>
      </c>
      <c r="J26" s="27">
        <v>13587.1402175</v>
      </c>
      <c r="K26" s="28">
        <v>90.490443057700006</v>
      </c>
      <c r="L26" s="27">
        <v>15015.0002126</v>
      </c>
    </row>
    <row r="27" spans="1:13" ht="12.75" customHeight="1" x14ac:dyDescent="0.2">
      <c r="A27" s="10" t="s">
        <v>20</v>
      </c>
      <c r="B27" s="27">
        <v>381.85999701899999</v>
      </c>
      <c r="C27" s="28">
        <v>1.18025591662</v>
      </c>
      <c r="D27" s="27">
        <v>333.35999867300001</v>
      </c>
      <c r="E27" s="28">
        <v>1.0303517359000001</v>
      </c>
      <c r="F27" s="27">
        <v>319.51999943700002</v>
      </c>
      <c r="G27" s="28">
        <v>0.98757495615799995</v>
      </c>
      <c r="H27" s="91">
        <v>1034.7399951299999</v>
      </c>
      <c r="I27" s="91">
        <v>3.1981826086799994</v>
      </c>
      <c r="J27" s="27">
        <v>31319.259814699999</v>
      </c>
      <c r="K27" s="28">
        <v>96.801817391399993</v>
      </c>
      <c r="L27" s="27">
        <v>32353.9998098</v>
      </c>
    </row>
    <row r="28" spans="1:13" ht="12.75" customHeight="1" x14ac:dyDescent="0.2">
      <c r="A28" s="33" t="s">
        <v>21</v>
      </c>
      <c r="B28" s="29">
        <v>537.349991262</v>
      </c>
      <c r="C28" s="30">
        <v>1.65777131867</v>
      </c>
      <c r="D28" s="29">
        <v>549.26000291100002</v>
      </c>
      <c r="E28" s="30">
        <v>1.6945147373699998</v>
      </c>
      <c r="F28" s="29">
        <v>457.099999024</v>
      </c>
      <c r="G28" s="30">
        <v>1.41019313384</v>
      </c>
      <c r="H28" s="92">
        <v>1543.7099932000001</v>
      </c>
      <c r="I28" s="92">
        <v>4.7624791898899996</v>
      </c>
      <c r="J28" s="29">
        <v>30870.2897672</v>
      </c>
      <c r="K28" s="30">
        <v>95.237520810099994</v>
      </c>
      <c r="L28" s="29">
        <v>32413.999760399998</v>
      </c>
    </row>
    <row r="29" spans="1:13" x14ac:dyDescent="0.2">
      <c r="A29" s="32" t="s">
        <v>5</v>
      </c>
      <c r="B29" s="114"/>
      <c r="C29" s="113"/>
      <c r="D29" s="114"/>
      <c r="E29" s="113"/>
      <c r="F29" s="114"/>
      <c r="G29" s="113"/>
      <c r="H29" s="113"/>
      <c r="I29" s="113"/>
      <c r="J29" s="114"/>
      <c r="K29" s="113"/>
      <c r="L29" s="114"/>
    </row>
    <row r="30" spans="1:13" ht="12.75" customHeight="1" x14ac:dyDescent="0.2">
      <c r="A30" s="10" t="s">
        <v>270</v>
      </c>
      <c r="B30" s="27">
        <v>711.89000796999994</v>
      </c>
      <c r="C30" s="28">
        <f>B30/L30*100</f>
        <v>1.102560165537767</v>
      </c>
      <c r="D30" s="27">
        <v>520.62996099000009</v>
      </c>
      <c r="E30" s="28">
        <f>D30/L30*100</f>
        <v>0.80634065592510173</v>
      </c>
      <c r="F30" s="27">
        <v>545.30000685000005</v>
      </c>
      <c r="G30" s="28">
        <f>F30/L30*100</f>
        <v>0.84454910040768272</v>
      </c>
      <c r="H30" s="91">
        <v>1777.8199757500001</v>
      </c>
      <c r="I30" s="91">
        <f>H30/L30*100</f>
        <v>2.7534499217776247</v>
      </c>
      <c r="J30" s="27">
        <v>62789.178744000004</v>
      </c>
      <c r="K30" s="28">
        <f>J30/L30*100</f>
        <v>97.246550077835181</v>
      </c>
      <c r="L30" s="27">
        <v>64566.998720000003</v>
      </c>
    </row>
    <row r="31" spans="1:13" ht="12.75" customHeight="1" x14ac:dyDescent="0.2">
      <c r="A31" s="10" t="s">
        <v>271</v>
      </c>
      <c r="B31" s="27">
        <v>2950.25993892</v>
      </c>
      <c r="C31" s="28">
        <f t="shared" ref="C31:C49" si="0">B31/L31*100</f>
        <v>3.6756035195263936</v>
      </c>
      <c r="D31" s="27">
        <v>3011.5498849000001</v>
      </c>
      <c r="E31" s="28">
        <f t="shared" ref="E31:E49" si="1">D31/L31*100</f>
        <v>3.751962059390558</v>
      </c>
      <c r="F31" s="27">
        <v>2880.5299669020005</v>
      </c>
      <c r="G31" s="28">
        <f t="shared" ref="G31:G49" si="2">F31/L31*100</f>
        <v>3.5887299097862098</v>
      </c>
      <c r="H31" s="91">
        <v>8842.3397908000006</v>
      </c>
      <c r="I31" s="91">
        <f t="shared" ref="I31:I49" si="3">H31/L31*100</f>
        <v>11.016295488800338</v>
      </c>
      <c r="J31" s="27">
        <v>71423.660697999992</v>
      </c>
      <c r="K31" s="28">
        <f t="shared" ref="K31:K49" si="4">J31/L31*100</f>
        <v>88.983704512196354</v>
      </c>
      <c r="L31" s="27">
        <v>80266.000487999991</v>
      </c>
    </row>
    <row r="32" spans="1:13" ht="12.75" customHeight="1" x14ac:dyDescent="0.2">
      <c r="A32" s="10" t="s">
        <v>272</v>
      </c>
      <c r="B32" s="27">
        <v>323.35000229000002</v>
      </c>
      <c r="C32" s="28">
        <f t="shared" si="0"/>
        <v>0.6042343973684835</v>
      </c>
      <c r="D32" s="27">
        <v>70.619999884999999</v>
      </c>
      <c r="E32" s="28">
        <f t="shared" si="1"/>
        <v>0.13196546395693345</v>
      </c>
      <c r="F32" s="27">
        <v>916.62002370000005</v>
      </c>
      <c r="G32" s="28">
        <f t="shared" si="2"/>
        <v>1.7128601939502233</v>
      </c>
      <c r="H32" s="91">
        <v>1310.5900258499998</v>
      </c>
      <c r="I32" s="91">
        <f t="shared" si="3"/>
        <v>2.449060055228923</v>
      </c>
      <c r="J32" s="27">
        <v>52203.411118000004</v>
      </c>
      <c r="K32" s="28">
        <f t="shared" si="4"/>
        <v>97.550939953834131</v>
      </c>
      <c r="L32" s="27">
        <v>53514.001139</v>
      </c>
      <c r="M32" s="9"/>
    </row>
    <row r="33" spans="1:12" ht="12.75" customHeight="1" x14ac:dyDescent="0.2">
      <c r="A33" s="10" t="s">
        <v>273</v>
      </c>
      <c r="B33" s="27">
        <v>442.19000959199997</v>
      </c>
      <c r="C33" s="28">
        <f t="shared" si="0"/>
        <v>1.1040397717743551</v>
      </c>
      <c r="D33" s="27">
        <v>227.40999913200002</v>
      </c>
      <c r="E33" s="28">
        <f t="shared" si="1"/>
        <v>0.56778687463463196</v>
      </c>
      <c r="F33" s="27">
        <v>494.69999695199999</v>
      </c>
      <c r="G33" s="28">
        <f t="shared" si="2"/>
        <v>1.2351443042225201</v>
      </c>
      <c r="H33" s="91">
        <v>1164.30000569</v>
      </c>
      <c r="I33" s="91">
        <f t="shared" si="3"/>
        <v>2.9069709506664618</v>
      </c>
      <c r="J33" s="27">
        <v>38887.700009599997</v>
      </c>
      <c r="K33" s="28">
        <f t="shared" si="4"/>
        <v>97.093029042067982</v>
      </c>
      <c r="L33" s="27">
        <v>40052.0000182</v>
      </c>
    </row>
    <row r="34" spans="1:12" ht="12.75" customHeight="1" x14ac:dyDescent="0.2">
      <c r="A34" s="11" t="s">
        <v>274</v>
      </c>
      <c r="B34" s="29">
        <v>706.14999390000003</v>
      </c>
      <c r="C34" s="30">
        <f t="shared" si="0"/>
        <v>9.8569233497264079</v>
      </c>
      <c r="D34" s="29">
        <v>310.38999940999997</v>
      </c>
      <c r="E34" s="30">
        <f t="shared" si="1"/>
        <v>4.3326353595341924</v>
      </c>
      <c r="F34" s="29">
        <v>478.72000120000001</v>
      </c>
      <c r="G34" s="30">
        <f t="shared" si="2"/>
        <v>6.6823003590899477</v>
      </c>
      <c r="H34" s="92">
        <v>1495.2599945000002</v>
      </c>
      <c r="I34" s="92">
        <f t="shared" si="3"/>
        <v>20.871859068210963</v>
      </c>
      <c r="J34" s="29">
        <v>5668.7400579999994</v>
      </c>
      <c r="K34" s="30">
        <f t="shared" si="4"/>
        <v>79.128140938768368</v>
      </c>
      <c r="L34" s="29">
        <v>7164.0000520000003</v>
      </c>
    </row>
    <row r="35" spans="1:12" ht="12.75" customHeight="1" x14ac:dyDescent="0.2">
      <c r="A35" s="10" t="s">
        <v>275</v>
      </c>
      <c r="B35" s="27">
        <v>4369.5598987000003</v>
      </c>
      <c r="C35" s="28">
        <f t="shared" si="0"/>
        <v>11.634165543587853</v>
      </c>
      <c r="D35" s="27">
        <v>3096.6200313299992</v>
      </c>
      <c r="E35" s="28">
        <f t="shared" si="1"/>
        <v>8.2449012956205916</v>
      </c>
      <c r="F35" s="27">
        <v>3883.8299179399992</v>
      </c>
      <c r="G35" s="28">
        <f t="shared" si="2"/>
        <v>10.34088586859659</v>
      </c>
      <c r="H35" s="91">
        <v>11350.009847669999</v>
      </c>
      <c r="I35" s="91">
        <f t="shared" si="3"/>
        <v>30.219952707006271</v>
      </c>
      <c r="J35" s="27">
        <v>26207.99018511</v>
      </c>
      <c r="K35" s="28">
        <f t="shared" si="4"/>
        <v>69.780047292407971</v>
      </c>
      <c r="L35" s="27">
        <v>37558.000032999997</v>
      </c>
    </row>
    <row r="36" spans="1:12" ht="12.75" customHeight="1" x14ac:dyDescent="0.2">
      <c r="A36" s="10" t="s">
        <v>276</v>
      </c>
      <c r="B36" s="27">
        <v>256.54000379000001</v>
      </c>
      <c r="C36" s="28">
        <f t="shared" si="0"/>
        <v>1.4211167790148818</v>
      </c>
      <c r="D36" s="27">
        <v>294.22999953999999</v>
      </c>
      <c r="E36" s="28">
        <f t="shared" si="1"/>
        <v>1.6299024832716322</v>
      </c>
      <c r="F36" s="27">
        <v>320.58999629999994</v>
      </c>
      <c r="G36" s="28">
        <f t="shared" si="2"/>
        <v>1.7759250650794915</v>
      </c>
      <c r="H36" s="91">
        <v>871.35999959000003</v>
      </c>
      <c r="I36" s="91">
        <f t="shared" si="3"/>
        <v>4.8269443271444246</v>
      </c>
      <c r="J36" s="27">
        <v>17180.640198000001</v>
      </c>
      <c r="K36" s="28">
        <f t="shared" si="4"/>
        <v>95.173055659505266</v>
      </c>
      <c r="L36" s="27">
        <v>18052.000199999999</v>
      </c>
    </row>
    <row r="37" spans="1:12" ht="12.75" customHeight="1" x14ac:dyDescent="0.2">
      <c r="A37" s="10" t="s">
        <v>277</v>
      </c>
      <c r="B37" s="27">
        <v>412.11000016700007</v>
      </c>
      <c r="C37" s="28">
        <f t="shared" si="0"/>
        <v>1.199842759996415</v>
      </c>
      <c r="D37" s="27">
        <v>609.03999421000003</v>
      </c>
      <c r="E37" s="28">
        <f t="shared" si="1"/>
        <v>1.7731970282327609</v>
      </c>
      <c r="F37" s="27">
        <v>599.81998786400004</v>
      </c>
      <c r="G37" s="28">
        <f t="shared" si="2"/>
        <v>1.7463533266557882</v>
      </c>
      <c r="H37" s="91">
        <v>1620.9699820310002</v>
      </c>
      <c r="I37" s="91">
        <f t="shared" si="3"/>
        <v>4.7193931142735579</v>
      </c>
      <c r="J37" s="27">
        <v>32726.030628</v>
      </c>
      <c r="K37" s="28">
        <f t="shared" si="4"/>
        <v>95.280606868347931</v>
      </c>
      <c r="L37" s="27">
        <v>34347.000615999998</v>
      </c>
    </row>
    <row r="38" spans="1:12" ht="12.75" customHeight="1" x14ac:dyDescent="0.2">
      <c r="A38" s="10" t="s">
        <v>278</v>
      </c>
      <c r="B38" s="27">
        <v>2319.3200323099995</v>
      </c>
      <c r="C38" s="28">
        <f t="shared" si="0"/>
        <v>7.6155641055852676</v>
      </c>
      <c r="D38" s="27">
        <v>1252.0899868000001</v>
      </c>
      <c r="E38" s="28">
        <f t="shared" si="1"/>
        <v>4.1112789212361358</v>
      </c>
      <c r="F38" s="27">
        <v>1343.5799674899999</v>
      </c>
      <c r="G38" s="28">
        <f t="shared" si="2"/>
        <v>4.4116893015446701</v>
      </c>
      <c r="H38" s="91">
        <v>4914.9899864999998</v>
      </c>
      <c r="I38" s="91">
        <f t="shared" si="3"/>
        <v>16.138532328037723</v>
      </c>
      <c r="J38" s="27">
        <v>25540.009802500001</v>
      </c>
      <c r="K38" s="28">
        <f t="shared" si="4"/>
        <v>83.861467670977234</v>
      </c>
      <c r="L38" s="27">
        <v>30454.999789299996</v>
      </c>
    </row>
    <row r="39" spans="1:12" ht="12.75" customHeight="1" x14ac:dyDescent="0.2">
      <c r="A39" s="11" t="s">
        <v>279</v>
      </c>
      <c r="B39" s="29">
        <v>680.12001320700006</v>
      </c>
      <c r="C39" s="30">
        <f t="shared" si="0"/>
        <v>2.1498973281216607</v>
      </c>
      <c r="D39" s="29">
        <v>927.59000968600014</v>
      </c>
      <c r="E39" s="30">
        <f t="shared" si="1"/>
        <v>2.9321638015220688</v>
      </c>
      <c r="F39" s="29">
        <v>803.31999729199993</v>
      </c>
      <c r="G39" s="30">
        <f t="shared" si="2"/>
        <v>2.5393393552133672</v>
      </c>
      <c r="H39" s="92">
        <v>2411.0300202599992</v>
      </c>
      <c r="I39" s="92">
        <f t="shared" si="3"/>
        <v>7.6214004850941732</v>
      </c>
      <c r="J39" s="29">
        <v>29223.969673900003</v>
      </c>
      <c r="K39" s="30">
        <f t="shared" si="4"/>
        <v>92.378599510353894</v>
      </c>
      <c r="L39" s="29">
        <v>31634.999695600007</v>
      </c>
    </row>
    <row r="40" spans="1:12" ht="12.75" customHeight="1" x14ac:dyDescent="0.2">
      <c r="A40" s="10" t="s">
        <v>280</v>
      </c>
      <c r="B40" s="27">
        <v>479.70999241000004</v>
      </c>
      <c r="C40" s="28">
        <f t="shared" si="0"/>
        <v>1.1169033171138092</v>
      </c>
      <c r="D40" s="27">
        <v>172.08999830400001</v>
      </c>
      <c r="E40" s="28">
        <f t="shared" si="1"/>
        <v>0.40067518498461996</v>
      </c>
      <c r="F40" s="27">
        <v>478.57999989299998</v>
      </c>
      <c r="G40" s="28">
        <f t="shared" si="2"/>
        <v>1.1142723683937072</v>
      </c>
      <c r="H40" s="91">
        <v>1130.3799906300001</v>
      </c>
      <c r="I40" s="91">
        <f t="shared" si="3"/>
        <v>2.6318508705456871</v>
      </c>
      <c r="J40" s="27">
        <v>41819.621587000001</v>
      </c>
      <c r="K40" s="28">
        <f t="shared" si="4"/>
        <v>97.368149110897846</v>
      </c>
      <c r="L40" s="27">
        <v>42950.001585600003</v>
      </c>
    </row>
    <row r="41" spans="1:12" ht="12.75" customHeight="1" x14ac:dyDescent="0.2">
      <c r="A41" s="10" t="s">
        <v>281</v>
      </c>
      <c r="B41" s="27">
        <v>501.82000729000009</v>
      </c>
      <c r="C41" s="28">
        <f t="shared" si="0"/>
        <v>1.5886412828978249</v>
      </c>
      <c r="D41" s="27">
        <v>402.56999642399995</v>
      </c>
      <c r="E41" s="28">
        <f t="shared" si="1"/>
        <v>1.2744396522349266</v>
      </c>
      <c r="F41" s="27">
        <v>285.319994253</v>
      </c>
      <c r="G41" s="28">
        <f t="shared" si="2"/>
        <v>0.90325438428472649</v>
      </c>
      <c r="H41" s="91">
        <v>1189.70999794</v>
      </c>
      <c r="I41" s="91">
        <f t="shared" si="3"/>
        <v>3.7663353193320024</v>
      </c>
      <c r="J41" s="27">
        <v>30398.289928900005</v>
      </c>
      <c r="K41" s="28">
        <f t="shared" si="4"/>
        <v>96.233664678578606</v>
      </c>
      <c r="L41" s="27">
        <v>31587.999927500005</v>
      </c>
    </row>
    <row r="42" spans="1:12" ht="12.75" customHeight="1" x14ac:dyDescent="0.2">
      <c r="A42" s="15" t="s">
        <v>282</v>
      </c>
      <c r="B42" s="27">
        <v>478.41000653599997</v>
      </c>
      <c r="C42" s="28">
        <f t="shared" si="0"/>
        <v>1.7173780589499192</v>
      </c>
      <c r="D42" s="27">
        <v>209.54000239300001</v>
      </c>
      <c r="E42" s="28">
        <f t="shared" si="1"/>
        <v>0.75219873678577143</v>
      </c>
      <c r="F42" s="27">
        <v>430.47998405500005</v>
      </c>
      <c r="G42" s="28">
        <f t="shared" si="2"/>
        <v>1.5453206858823021</v>
      </c>
      <c r="H42" s="91">
        <v>1118.4299930139998</v>
      </c>
      <c r="I42" s="91">
        <f t="shared" si="3"/>
        <v>4.0148974817256846</v>
      </c>
      <c r="J42" s="27">
        <v>26738.570043900003</v>
      </c>
      <c r="K42" s="28">
        <f t="shared" si="4"/>
        <v>95.985102514016887</v>
      </c>
      <c r="L42" s="27">
        <v>27857.000038099995</v>
      </c>
    </row>
    <row r="43" spans="1:12" ht="12.75" customHeight="1" x14ac:dyDescent="0.2">
      <c r="A43" s="15" t="s">
        <v>283</v>
      </c>
      <c r="B43" s="27">
        <v>506.75000251699998</v>
      </c>
      <c r="C43" s="28">
        <f t="shared" si="0"/>
        <v>1.2010855336846269</v>
      </c>
      <c r="D43" s="27">
        <v>536.88999652299992</v>
      </c>
      <c r="E43" s="28">
        <f t="shared" si="1"/>
        <v>1.2725225551076973</v>
      </c>
      <c r="F43" s="27">
        <v>491.71000576699987</v>
      </c>
      <c r="G43" s="28">
        <f t="shared" si="2"/>
        <v>1.1654381287840556</v>
      </c>
      <c r="H43" s="91">
        <v>1379.9200044889999</v>
      </c>
      <c r="I43" s="91">
        <f t="shared" si="3"/>
        <v>3.2706501170232598</v>
      </c>
      <c r="J43" s="27">
        <v>40655.650413999989</v>
      </c>
      <c r="K43" s="28">
        <f t="shared" si="4"/>
        <v>96.36095378836562</v>
      </c>
      <c r="L43" s="27">
        <v>42191.000416299998</v>
      </c>
    </row>
    <row r="44" spans="1:12" ht="12.75" customHeight="1" x14ac:dyDescent="0.2">
      <c r="A44" s="11" t="s">
        <v>284</v>
      </c>
      <c r="B44" s="29">
        <v>665.64000992000001</v>
      </c>
      <c r="C44" s="30">
        <f t="shared" si="0"/>
        <v>1.6218507929122592</v>
      </c>
      <c r="D44" s="29">
        <v>345.62999151600002</v>
      </c>
      <c r="E44" s="30">
        <f t="shared" si="1"/>
        <v>0.84213729259131087</v>
      </c>
      <c r="F44" s="29">
        <v>432.23997874999998</v>
      </c>
      <c r="G44" s="30">
        <f t="shared" si="2"/>
        <v>1.0531649868046824</v>
      </c>
      <c r="H44" s="92">
        <v>1443.50998022</v>
      </c>
      <c r="I44" s="92">
        <f t="shared" si="3"/>
        <v>3.5171530723910944</v>
      </c>
      <c r="J44" s="29">
        <v>39598.490478</v>
      </c>
      <c r="K44" s="30">
        <f t="shared" si="4"/>
        <v>96.482846918398835</v>
      </c>
      <c r="L44" s="29">
        <v>41042.000461999996</v>
      </c>
    </row>
    <row r="45" spans="1:12" ht="12.75" customHeight="1" x14ac:dyDescent="0.2">
      <c r="A45" s="10" t="s">
        <v>285</v>
      </c>
      <c r="B45" s="27">
        <v>496.21999936999993</v>
      </c>
      <c r="C45" s="28">
        <f t="shared" si="0"/>
        <v>1.4941885037320779</v>
      </c>
      <c r="D45" s="27">
        <v>401.17000384999994</v>
      </c>
      <c r="E45" s="28">
        <f t="shared" si="1"/>
        <v>1.2079795424526429</v>
      </c>
      <c r="F45" s="27">
        <v>332.96999554000001</v>
      </c>
      <c r="G45" s="28">
        <f t="shared" si="2"/>
        <v>1.0026196849285391</v>
      </c>
      <c r="H45" s="91">
        <v>1230.3599988200001</v>
      </c>
      <c r="I45" s="91">
        <f t="shared" si="3"/>
        <v>3.704787731293929</v>
      </c>
      <c r="J45" s="27">
        <v>31979.639817000003</v>
      </c>
      <c r="K45" s="28">
        <f t="shared" si="4"/>
        <v>96.295212262141803</v>
      </c>
      <c r="L45" s="27">
        <v>33209.999817999997</v>
      </c>
    </row>
    <row r="46" spans="1:12" ht="12.75" customHeight="1" x14ac:dyDescent="0.2">
      <c r="A46" s="15" t="s">
        <v>286</v>
      </c>
      <c r="B46" s="27">
        <v>222.42000079000002</v>
      </c>
      <c r="C46" s="28">
        <f t="shared" si="0"/>
        <v>1.079918429297934</v>
      </c>
      <c r="D46" s="27">
        <v>104.52000153199998</v>
      </c>
      <c r="E46" s="28">
        <f t="shared" si="1"/>
        <v>0.50747718498223227</v>
      </c>
      <c r="F46" s="27">
        <v>270.33000229099997</v>
      </c>
      <c r="G46" s="28">
        <f t="shared" si="2"/>
        <v>1.3125364195184777</v>
      </c>
      <c r="H46" s="91">
        <v>597.2700046199999</v>
      </c>
      <c r="I46" s="91">
        <f t="shared" si="3"/>
        <v>2.8999320338326311</v>
      </c>
      <c r="J46" s="27">
        <v>19998.730094999999</v>
      </c>
      <c r="K46" s="28">
        <f t="shared" si="4"/>
        <v>97.100067958981512</v>
      </c>
      <c r="L46" s="27">
        <v>20596.000101099999</v>
      </c>
    </row>
    <row r="47" spans="1:12" ht="12.75" customHeight="1" x14ac:dyDescent="0.2">
      <c r="A47" s="15" t="s">
        <v>287</v>
      </c>
      <c r="B47" s="27">
        <v>1467.3699814320003</v>
      </c>
      <c r="C47" s="28">
        <f t="shared" si="0"/>
        <v>7.0424743656781548</v>
      </c>
      <c r="D47" s="27">
        <v>263.63001527299997</v>
      </c>
      <c r="E47" s="28">
        <f t="shared" si="1"/>
        <v>1.26526210027248</v>
      </c>
      <c r="F47" s="27">
        <v>626.50999356</v>
      </c>
      <c r="G47" s="28">
        <f t="shared" si="2"/>
        <v>3.0068630443030169</v>
      </c>
      <c r="H47" s="91">
        <v>2357.5099901600001</v>
      </c>
      <c r="I47" s="91">
        <f t="shared" si="3"/>
        <v>11.314599509749716</v>
      </c>
      <c r="J47" s="27">
        <v>18478.490330099998</v>
      </c>
      <c r="K47" s="28">
        <f t="shared" si="4"/>
        <v>88.685400487178683</v>
      </c>
      <c r="L47" s="27">
        <v>20836.000320899999</v>
      </c>
    </row>
    <row r="48" spans="1:12" ht="12.75" customHeight="1" x14ac:dyDescent="0.2">
      <c r="A48" s="10" t="s">
        <v>288</v>
      </c>
      <c r="B48" s="27">
        <v>395.499996173</v>
      </c>
      <c r="C48" s="28">
        <f t="shared" si="0"/>
        <v>1.1907629260206529</v>
      </c>
      <c r="D48" s="27">
        <v>349.87999925399993</v>
      </c>
      <c r="E48" s="28">
        <f t="shared" si="1"/>
        <v>1.0534112154214956</v>
      </c>
      <c r="F48" s="27">
        <v>344.89999865699997</v>
      </c>
      <c r="G48" s="28">
        <f t="shared" si="2"/>
        <v>1.0384175361804107</v>
      </c>
      <c r="H48" s="91">
        <v>1090.2799940560003</v>
      </c>
      <c r="I48" s="91">
        <f t="shared" si="3"/>
        <v>3.2825916775382589</v>
      </c>
      <c r="J48" s="27">
        <v>32123.719830900001</v>
      </c>
      <c r="K48" s="28">
        <f t="shared" si="4"/>
        <v>96.717408320221693</v>
      </c>
      <c r="L48" s="27">
        <v>33213.999825700012</v>
      </c>
    </row>
    <row r="49" spans="1:12" ht="12.75" customHeight="1" x14ac:dyDescent="0.2">
      <c r="A49" s="33" t="s">
        <v>289</v>
      </c>
      <c r="B49" s="29">
        <v>537.34998229399991</v>
      </c>
      <c r="C49" s="30">
        <f t="shared" si="0"/>
        <v>1.6577712914795848</v>
      </c>
      <c r="D49" s="29">
        <v>549.26000282300004</v>
      </c>
      <c r="E49" s="30">
        <f t="shared" si="1"/>
        <v>1.6945147375845226</v>
      </c>
      <c r="F49" s="29">
        <v>457.09999487200002</v>
      </c>
      <c r="G49" s="30">
        <f t="shared" si="2"/>
        <v>1.4101931214350918</v>
      </c>
      <c r="H49" s="92">
        <v>1543.7099799930002</v>
      </c>
      <c r="I49" s="92">
        <f t="shared" si="3"/>
        <v>4.76247915051154</v>
      </c>
      <c r="J49" s="29">
        <v>30870.289771699998</v>
      </c>
      <c r="K49" s="30">
        <f t="shared" si="4"/>
        <v>95.237520851317896</v>
      </c>
      <c r="L49" s="29">
        <v>32413.999751100004</v>
      </c>
    </row>
    <row r="50" spans="1:12" x14ac:dyDescent="0.2">
      <c r="A50" s="32" t="s">
        <v>6</v>
      </c>
      <c r="B50" s="114"/>
      <c r="C50" s="113"/>
      <c r="D50" s="114"/>
      <c r="E50" s="113"/>
      <c r="F50" s="114"/>
      <c r="G50" s="113"/>
      <c r="H50" s="113"/>
      <c r="I50" s="113"/>
      <c r="J50" s="114"/>
      <c r="K50" s="113"/>
      <c r="L50" s="114"/>
    </row>
    <row r="51" spans="1:12" ht="12.75" customHeight="1" x14ac:dyDescent="0.2">
      <c r="A51" s="10" t="s">
        <v>22</v>
      </c>
      <c r="B51" s="27">
        <v>52.280002594000003</v>
      </c>
      <c r="C51" s="28">
        <v>1.4514159317499999</v>
      </c>
      <c r="D51" s="27">
        <v>109.330001831</v>
      </c>
      <c r="E51" s="28">
        <v>3.0352581982000002</v>
      </c>
      <c r="F51" s="27">
        <v>78.589996337900004</v>
      </c>
      <c r="G51" s="28">
        <v>2.1818432880800001</v>
      </c>
      <c r="H51" s="91">
        <v>240.20000076299999</v>
      </c>
      <c r="I51" s="91">
        <v>6.6685174180300013</v>
      </c>
      <c r="J51" s="27">
        <v>3361.8000497100002</v>
      </c>
      <c r="K51" s="28">
        <v>93.331482582099994</v>
      </c>
      <c r="L51" s="27">
        <v>3602.0000504700001</v>
      </c>
    </row>
    <row r="52" spans="1:12" ht="12.75" customHeight="1" x14ac:dyDescent="0.2">
      <c r="A52" s="10" t="s">
        <v>23</v>
      </c>
      <c r="B52" s="27">
        <v>3.6600000858300001</v>
      </c>
      <c r="C52" s="28">
        <v>0.318260854009</v>
      </c>
      <c r="D52" s="27">
        <v>0</v>
      </c>
      <c r="E52" s="28">
        <v>0</v>
      </c>
      <c r="F52" s="27">
        <v>5.8200001716600003</v>
      </c>
      <c r="G52" s="28">
        <v>0.50608693484300005</v>
      </c>
      <c r="H52" s="91">
        <v>9.4800002574899995</v>
      </c>
      <c r="I52" s="91">
        <v>0.824347788852</v>
      </c>
      <c r="J52" s="27">
        <v>1140.52008292</v>
      </c>
      <c r="K52" s="28">
        <v>99.175652210899997</v>
      </c>
      <c r="L52" s="27">
        <v>1150.00008318</v>
      </c>
    </row>
    <row r="53" spans="1:12" ht="12.75" customHeight="1" x14ac:dyDescent="0.2">
      <c r="A53" s="10" t="s">
        <v>24</v>
      </c>
      <c r="B53" s="27">
        <v>121.599998474</v>
      </c>
      <c r="C53" s="28">
        <v>7.5154510471799991</v>
      </c>
      <c r="D53" s="27">
        <v>194.33999633799999</v>
      </c>
      <c r="E53" s="28">
        <v>12.0111245667</v>
      </c>
      <c r="F53" s="27">
        <v>94.370002746599994</v>
      </c>
      <c r="G53" s="28">
        <v>5.8325094150099996</v>
      </c>
      <c r="H53" s="91">
        <v>410.30999755900001</v>
      </c>
      <c r="I53" s="91">
        <v>25.359085028999999</v>
      </c>
      <c r="J53" s="27">
        <v>1207.6900095000001</v>
      </c>
      <c r="K53" s="28">
        <v>74.640914971000001</v>
      </c>
      <c r="L53" s="27">
        <v>1618.0000070599999</v>
      </c>
    </row>
    <row r="54" spans="1:12" ht="12.75" customHeight="1" x14ac:dyDescent="0.2">
      <c r="A54" s="10" t="s">
        <v>25</v>
      </c>
      <c r="B54" s="27">
        <v>6.34000015259</v>
      </c>
      <c r="C54" s="28">
        <v>0.90056820493200007</v>
      </c>
      <c r="D54" s="27">
        <v>55.8899993896</v>
      </c>
      <c r="E54" s="28">
        <v>7.9389203805299999</v>
      </c>
      <c r="F54" s="27">
        <v>9.3199996948199999</v>
      </c>
      <c r="G54" s="28">
        <v>1.32386359513</v>
      </c>
      <c r="H54" s="91">
        <v>71.549999236999994</v>
      </c>
      <c r="I54" s="91">
        <v>10.1633521806</v>
      </c>
      <c r="J54" s="27">
        <v>632.44999963800001</v>
      </c>
      <c r="K54" s="28">
        <v>89.8366478194</v>
      </c>
      <c r="L54" s="27">
        <v>703.99999887499996</v>
      </c>
    </row>
    <row r="55" spans="1:12" ht="12.75" customHeight="1" x14ac:dyDescent="0.2">
      <c r="A55" s="11" t="s">
        <v>373</v>
      </c>
      <c r="B55" s="29">
        <v>105.739997864</v>
      </c>
      <c r="C55" s="30">
        <v>2.7914466560000002</v>
      </c>
      <c r="D55" s="29">
        <v>205.13998413100001</v>
      </c>
      <c r="E55" s="30">
        <v>5.4155223593899997</v>
      </c>
      <c r="F55" s="29">
        <v>75.980003356899999</v>
      </c>
      <c r="G55" s="30">
        <v>2.0058079305600001</v>
      </c>
      <c r="H55" s="92">
        <v>386.85998535200002</v>
      </c>
      <c r="I55" s="92">
        <v>10.212776946</v>
      </c>
      <c r="J55" s="29">
        <v>3401.1399621599999</v>
      </c>
      <c r="K55" s="30">
        <v>89.787223054099996</v>
      </c>
      <c r="L55" s="29">
        <v>3787.9999475099999</v>
      </c>
    </row>
    <row r="56" spans="1:12" ht="12.75" customHeight="1" x14ac:dyDescent="0.2">
      <c r="A56" s="10" t="s">
        <v>26</v>
      </c>
      <c r="B56" s="27">
        <v>31.5499992371</v>
      </c>
      <c r="C56" s="28">
        <v>0.57186874163800006</v>
      </c>
      <c r="D56" s="27">
        <v>45.489997863799999</v>
      </c>
      <c r="E56" s="28">
        <v>0.82454226511999984</v>
      </c>
      <c r="F56" s="27">
        <v>31.8699989319</v>
      </c>
      <c r="G56" s="28">
        <v>0.57766898972699998</v>
      </c>
      <c r="H56" s="91">
        <v>108.909996033</v>
      </c>
      <c r="I56" s="91">
        <v>1.97407999649</v>
      </c>
      <c r="J56" s="27">
        <v>5408.0901370299998</v>
      </c>
      <c r="K56" s="28">
        <v>98.025920003600007</v>
      </c>
      <c r="L56" s="27">
        <v>5517.0001330599998</v>
      </c>
    </row>
    <row r="57" spans="1:12" ht="12.75" customHeight="1" x14ac:dyDescent="0.2">
      <c r="A57" s="10" t="s">
        <v>27</v>
      </c>
      <c r="B57" s="27">
        <v>7.9799995422399999</v>
      </c>
      <c r="C57" s="28">
        <v>1.2201834521299999</v>
      </c>
      <c r="D57" s="27">
        <v>23.030000686600001</v>
      </c>
      <c r="E57" s="28">
        <v>3.5214069363799996</v>
      </c>
      <c r="F57" s="27">
        <v>2.9500000476800001</v>
      </c>
      <c r="G57" s="28">
        <v>0.451070356949</v>
      </c>
      <c r="H57" s="91">
        <v>33.960000276499997</v>
      </c>
      <c r="I57" s="91">
        <v>5.1926607454599996</v>
      </c>
      <c r="J57" s="27">
        <v>620.03998048799997</v>
      </c>
      <c r="K57" s="28">
        <v>94.807339254499993</v>
      </c>
      <c r="L57" s="27">
        <v>653.99998076500003</v>
      </c>
    </row>
    <row r="58" spans="1:12" ht="12.75" customHeight="1" x14ac:dyDescent="0.2">
      <c r="A58" s="10" t="s">
        <v>28</v>
      </c>
      <c r="B58" s="27">
        <v>2.9400000572199998</v>
      </c>
      <c r="C58" s="28">
        <v>0.41292136667699997</v>
      </c>
      <c r="D58" s="27">
        <v>10.529999733</v>
      </c>
      <c r="E58" s="28">
        <v>1.47893258375</v>
      </c>
      <c r="F58" s="27">
        <v>8.2899999618500004</v>
      </c>
      <c r="G58" s="28">
        <v>1.16432586645</v>
      </c>
      <c r="H58" s="91">
        <v>21.759999752100001</v>
      </c>
      <c r="I58" s="91">
        <v>3.0561798168899998</v>
      </c>
      <c r="J58" s="27">
        <v>690.23998244300003</v>
      </c>
      <c r="K58" s="28">
        <v>96.943820183100001</v>
      </c>
      <c r="L58" s="27">
        <v>711.99998219500003</v>
      </c>
    </row>
    <row r="59" spans="1:12" ht="12.75" customHeight="1" x14ac:dyDescent="0.2">
      <c r="A59" s="10" t="s">
        <v>29</v>
      </c>
      <c r="B59" s="27">
        <v>6.8600001335099998</v>
      </c>
      <c r="C59" s="28">
        <v>0.539732502442</v>
      </c>
      <c r="D59" s="27">
        <v>1.6100000143099999</v>
      </c>
      <c r="E59" s="28">
        <v>0.12667191249900001</v>
      </c>
      <c r="F59" s="27">
        <v>4.2100000381499996</v>
      </c>
      <c r="G59" s="28">
        <v>0.33123524951099997</v>
      </c>
      <c r="H59" s="91">
        <v>12.680000185999999</v>
      </c>
      <c r="I59" s="91">
        <v>0.99763966445500007</v>
      </c>
      <c r="J59" s="27">
        <v>1258.3200049</v>
      </c>
      <c r="K59" s="28">
        <v>99.002360335199995</v>
      </c>
      <c r="L59" s="27">
        <v>1271.0000050900001</v>
      </c>
    </row>
    <row r="60" spans="1:12" ht="12.75" customHeight="1" x14ac:dyDescent="0.2">
      <c r="A60" s="11" t="s">
        <v>30</v>
      </c>
      <c r="B60" s="29">
        <v>9.3400001525899992</v>
      </c>
      <c r="C60" s="30">
        <v>1.2051612894299999</v>
      </c>
      <c r="D60" s="29">
        <v>10.9300003052</v>
      </c>
      <c r="E60" s="30">
        <v>1.4103225959400001</v>
      </c>
      <c r="F60" s="29">
        <v>18.8600006104</v>
      </c>
      <c r="G60" s="30">
        <v>2.4335484242900001</v>
      </c>
      <c r="H60" s="92">
        <v>39.130001068200002</v>
      </c>
      <c r="I60" s="92">
        <v>5.0490323096600003</v>
      </c>
      <c r="J60" s="29">
        <v>735.87001216900001</v>
      </c>
      <c r="K60" s="30">
        <v>94.950967690400006</v>
      </c>
      <c r="L60" s="29">
        <v>775.00001323699996</v>
      </c>
    </row>
    <row r="61" spans="1:12" ht="12.75" customHeight="1" x14ac:dyDescent="0.2">
      <c r="A61" s="10" t="s">
        <v>31</v>
      </c>
      <c r="B61" s="27">
        <v>92.940002441399997</v>
      </c>
      <c r="C61" s="28">
        <v>4.6774031659200004</v>
      </c>
      <c r="D61" s="27">
        <v>92.25</v>
      </c>
      <c r="E61" s="28">
        <v>4.6426773264600003</v>
      </c>
      <c r="F61" s="27">
        <v>34</v>
      </c>
      <c r="G61" s="28">
        <v>1.7111222666599999</v>
      </c>
      <c r="H61" s="91">
        <v>219.19000244099999</v>
      </c>
      <c r="I61" s="91">
        <v>11.031202758999999</v>
      </c>
      <c r="J61" s="27">
        <v>1767.81003037</v>
      </c>
      <c r="K61" s="28">
        <v>88.968797241000004</v>
      </c>
      <c r="L61" s="27">
        <v>1987.00003281</v>
      </c>
    </row>
    <row r="62" spans="1:12" ht="12.75" customHeight="1" x14ac:dyDescent="0.2">
      <c r="A62" s="10" t="s">
        <v>32</v>
      </c>
      <c r="B62" s="27">
        <v>3.75</v>
      </c>
      <c r="C62" s="28">
        <v>0.31223979634499999</v>
      </c>
      <c r="D62" s="27">
        <v>0</v>
      </c>
      <c r="E62" s="28">
        <v>0</v>
      </c>
      <c r="F62" s="27">
        <v>3.21000003815</v>
      </c>
      <c r="G62" s="28">
        <v>0.26727726884800002</v>
      </c>
      <c r="H62" s="91">
        <v>6.9600000381499996</v>
      </c>
      <c r="I62" s="91">
        <v>0.57951706519199997</v>
      </c>
      <c r="J62" s="27">
        <v>1194.04001466</v>
      </c>
      <c r="K62" s="28">
        <v>99.420482934700004</v>
      </c>
      <c r="L62" s="27">
        <v>1201.0000147000001</v>
      </c>
    </row>
    <row r="63" spans="1:12" ht="12.75" customHeight="1" x14ac:dyDescent="0.2">
      <c r="A63" s="10" t="s">
        <v>33</v>
      </c>
      <c r="B63" s="27">
        <v>26.419998168900001</v>
      </c>
      <c r="C63" s="28">
        <v>1.30792064739</v>
      </c>
      <c r="D63" s="27">
        <v>22.469999313399999</v>
      </c>
      <c r="E63" s="28">
        <v>1.11237615767</v>
      </c>
      <c r="F63" s="27">
        <v>57.350002288799999</v>
      </c>
      <c r="G63" s="28">
        <v>2.8391089068799999</v>
      </c>
      <c r="H63" s="91">
        <v>106.239999771</v>
      </c>
      <c r="I63" s="91">
        <v>5.2594057119300004</v>
      </c>
      <c r="J63" s="27">
        <v>1913.7600837</v>
      </c>
      <c r="K63" s="28">
        <v>94.740594288099999</v>
      </c>
      <c r="L63" s="27">
        <v>2020.0000834699999</v>
      </c>
    </row>
    <row r="64" spans="1:12" ht="12.75" customHeight="1" x14ac:dyDescent="0.2">
      <c r="A64" s="10" t="s">
        <v>34</v>
      </c>
      <c r="B64" s="27">
        <v>3.8099999427800002</v>
      </c>
      <c r="C64" s="28">
        <v>1.5487804457000001</v>
      </c>
      <c r="D64" s="27">
        <v>0</v>
      </c>
      <c r="E64" s="28">
        <v>0</v>
      </c>
      <c r="F64" s="27">
        <v>2</v>
      </c>
      <c r="G64" s="28">
        <v>0.81300812019000013</v>
      </c>
      <c r="H64" s="91">
        <v>5.8099999427800002</v>
      </c>
      <c r="I64" s="91">
        <v>2.36178856589</v>
      </c>
      <c r="J64" s="27">
        <v>240.19000305</v>
      </c>
      <c r="K64" s="28">
        <v>97.638211433999999</v>
      </c>
      <c r="L64" s="27">
        <v>246.00000299300001</v>
      </c>
    </row>
    <row r="65" spans="1:12" ht="12.75" customHeight="1" x14ac:dyDescent="0.2">
      <c r="A65" s="11" t="s">
        <v>35</v>
      </c>
      <c r="B65" s="29">
        <v>5.3200001716600003</v>
      </c>
      <c r="C65" s="30">
        <v>0.54396729350399997</v>
      </c>
      <c r="D65" s="29">
        <v>4.0199999809299998</v>
      </c>
      <c r="E65" s="30">
        <v>0.41104293965299993</v>
      </c>
      <c r="F65" s="29">
        <v>6.5999999046299997</v>
      </c>
      <c r="G65" s="30">
        <v>0.67484661078999997</v>
      </c>
      <c r="H65" s="92">
        <v>15.940000057200001</v>
      </c>
      <c r="I65" s="92">
        <v>1.6298568439500001</v>
      </c>
      <c r="J65" s="29">
        <v>962.06000751500005</v>
      </c>
      <c r="K65" s="30">
        <v>98.370143156099999</v>
      </c>
      <c r="L65" s="29">
        <v>978.00000757199996</v>
      </c>
    </row>
    <row r="66" spans="1:12" ht="12.75" customHeight="1" x14ac:dyDescent="0.2">
      <c r="A66" s="10" t="s">
        <v>36</v>
      </c>
      <c r="B66" s="27">
        <v>16.3600006104</v>
      </c>
      <c r="C66" s="28">
        <v>0.79456049927899997</v>
      </c>
      <c r="D66" s="27">
        <v>7.4300003051800001</v>
      </c>
      <c r="E66" s="28">
        <v>0.36085480023599997</v>
      </c>
      <c r="F66" s="27">
        <v>7.65999984741</v>
      </c>
      <c r="G66" s="28">
        <v>0.37202524915399998</v>
      </c>
      <c r="H66" s="91">
        <v>31.450000762999998</v>
      </c>
      <c r="I66" s="91">
        <v>1.52744054867</v>
      </c>
      <c r="J66" s="27">
        <v>2027.5499904599999</v>
      </c>
      <c r="K66" s="28">
        <v>98.472559451500004</v>
      </c>
      <c r="L66" s="27">
        <v>2058.9999912200001</v>
      </c>
    </row>
    <row r="67" spans="1:12" ht="12.75" customHeight="1" x14ac:dyDescent="0.2">
      <c r="A67" s="10" t="s">
        <v>37</v>
      </c>
      <c r="B67" s="27">
        <v>136.460006714</v>
      </c>
      <c r="C67" s="28">
        <v>2.3219331452800001</v>
      </c>
      <c r="D67" s="27">
        <v>296.66000366200001</v>
      </c>
      <c r="E67" s="28">
        <v>5.0478137292199996</v>
      </c>
      <c r="F67" s="27">
        <v>110.400001526</v>
      </c>
      <c r="G67" s="28">
        <v>1.8785095278399999</v>
      </c>
      <c r="H67" s="91">
        <v>543.52001190199996</v>
      </c>
      <c r="I67" s="91">
        <v>9.2482564023399991</v>
      </c>
      <c r="J67" s="27">
        <v>5333.4798057600001</v>
      </c>
      <c r="K67" s="28">
        <v>90.751743597699999</v>
      </c>
      <c r="L67" s="27">
        <v>5876.9998176600002</v>
      </c>
    </row>
    <row r="68" spans="1:12" ht="12.75" customHeight="1" x14ac:dyDescent="0.2">
      <c r="A68" s="10" t="s">
        <v>38</v>
      </c>
      <c r="B68" s="27">
        <v>7.4499998092700004</v>
      </c>
      <c r="C68" s="28">
        <v>0.57044405096700002</v>
      </c>
      <c r="D68" s="27">
        <v>3.5999999046300002</v>
      </c>
      <c r="E68" s="28">
        <v>0.27565081632900001</v>
      </c>
      <c r="F68" s="27">
        <v>10.6300001144</v>
      </c>
      <c r="G68" s="28">
        <v>0.81393563520500001</v>
      </c>
      <c r="H68" s="91">
        <v>21.679999828300001</v>
      </c>
      <c r="I68" s="91">
        <v>1.6600305024999997</v>
      </c>
      <c r="J68" s="27">
        <v>1284.3200884600001</v>
      </c>
      <c r="K68" s="28">
        <v>98.339969497400006</v>
      </c>
      <c r="L68" s="27">
        <v>1306.0000882899999</v>
      </c>
    </row>
    <row r="69" spans="1:12" ht="12.75" customHeight="1" x14ac:dyDescent="0.2">
      <c r="A69" s="10" t="s">
        <v>39</v>
      </c>
      <c r="B69" s="27">
        <v>188.55000305199999</v>
      </c>
      <c r="C69" s="28">
        <v>1.9624271977500001</v>
      </c>
      <c r="D69" s="27">
        <v>168.57000732399999</v>
      </c>
      <c r="E69" s="28">
        <v>1.7544755329799999</v>
      </c>
      <c r="F69" s="27">
        <v>108.81999969500001</v>
      </c>
      <c r="G69" s="28">
        <v>1.13259784463</v>
      </c>
      <c r="H69" s="91">
        <v>465.94001007100002</v>
      </c>
      <c r="I69" s="91">
        <v>4.8495005753599996</v>
      </c>
      <c r="J69" s="27">
        <v>9142.0598824999997</v>
      </c>
      <c r="K69" s="28">
        <v>95.1504994246</v>
      </c>
      <c r="L69" s="27">
        <v>9607.9998925700002</v>
      </c>
    </row>
    <row r="70" spans="1:12" ht="12.75" customHeight="1" x14ac:dyDescent="0.2">
      <c r="A70" s="11" t="s">
        <v>40</v>
      </c>
      <c r="B70" s="29">
        <v>107.61000061</v>
      </c>
      <c r="C70" s="30">
        <v>3.9577052289500001</v>
      </c>
      <c r="D70" s="29">
        <v>106</v>
      </c>
      <c r="E70" s="30">
        <v>3.8984922580700001</v>
      </c>
      <c r="F70" s="29">
        <v>84.7899932861</v>
      </c>
      <c r="G70" s="30">
        <v>3.1184257772400001</v>
      </c>
      <c r="H70" s="92">
        <v>298.39999389600001</v>
      </c>
      <c r="I70" s="92">
        <v>10.9746232643</v>
      </c>
      <c r="J70" s="29">
        <v>2420.5998907500002</v>
      </c>
      <c r="K70" s="30">
        <v>89.025376735600005</v>
      </c>
      <c r="L70" s="29">
        <v>2718.9998846499998</v>
      </c>
    </row>
    <row r="71" spans="1:12" ht="12.75" customHeight="1" x14ac:dyDescent="0.2">
      <c r="A71" s="10" t="s">
        <v>41</v>
      </c>
      <c r="B71" s="27">
        <v>13.8699989319</v>
      </c>
      <c r="C71" s="28">
        <v>3.3829266002299998</v>
      </c>
      <c r="D71" s="27">
        <v>12.4099998474</v>
      </c>
      <c r="E71" s="28">
        <v>3.0268292592299999</v>
      </c>
      <c r="F71" s="27">
        <v>10.5900001526</v>
      </c>
      <c r="G71" s="28">
        <v>2.58292689052</v>
      </c>
      <c r="H71" s="91">
        <v>36.8699989319</v>
      </c>
      <c r="I71" s="91">
        <v>8.9926827499699993</v>
      </c>
      <c r="J71" s="27">
        <v>373.12999725399999</v>
      </c>
      <c r="K71" s="28">
        <v>91.00731725</v>
      </c>
      <c r="L71" s="27">
        <v>409.99999618599998</v>
      </c>
    </row>
    <row r="72" spans="1:12" ht="12.75" customHeight="1" x14ac:dyDescent="0.2">
      <c r="A72" s="10" t="s">
        <v>42</v>
      </c>
      <c r="B72" s="27">
        <v>19.340000152599998</v>
      </c>
      <c r="C72" s="28">
        <v>0.69294160144799999</v>
      </c>
      <c r="D72" s="27">
        <v>13.7599992752</v>
      </c>
      <c r="E72" s="28">
        <v>0.49301322949499998</v>
      </c>
      <c r="F72" s="27">
        <v>16.459999084500001</v>
      </c>
      <c r="G72" s="28">
        <v>0.58975274226700003</v>
      </c>
      <c r="H72" s="91">
        <v>49.559998512299998</v>
      </c>
      <c r="I72" s="91">
        <v>1.7757075732099998</v>
      </c>
      <c r="J72" s="27">
        <v>2741.4400095999999</v>
      </c>
      <c r="K72" s="28">
        <v>98.224292426900007</v>
      </c>
      <c r="L72" s="27">
        <v>2791.0000081100002</v>
      </c>
    </row>
    <row r="73" spans="1:12" ht="12.75" customHeight="1" x14ac:dyDescent="0.2">
      <c r="A73" s="10" t="s">
        <v>43</v>
      </c>
      <c r="B73" s="27">
        <v>13.300000190700001</v>
      </c>
      <c r="C73" s="28">
        <v>0.61460259940200002</v>
      </c>
      <c r="D73" s="27">
        <v>0</v>
      </c>
      <c r="E73" s="28">
        <v>0</v>
      </c>
      <c r="F73" s="27">
        <v>11.0699996948</v>
      </c>
      <c r="G73" s="28">
        <v>0.51155266844000002</v>
      </c>
      <c r="H73" s="91">
        <v>24.3699998855</v>
      </c>
      <c r="I73" s="91">
        <v>1.12615526784</v>
      </c>
      <c r="J73" s="27">
        <v>2139.62999029</v>
      </c>
      <c r="K73" s="28">
        <v>98.873844731999995</v>
      </c>
      <c r="L73" s="27">
        <v>2163.9999901800002</v>
      </c>
    </row>
    <row r="74" spans="1:12" ht="12.75" customHeight="1" x14ac:dyDescent="0.2">
      <c r="A74" s="10" t="s">
        <v>44</v>
      </c>
      <c r="B74" s="27">
        <v>7.3699998855600004</v>
      </c>
      <c r="C74" s="28">
        <v>2.7095586623200001</v>
      </c>
      <c r="D74" s="27">
        <v>7.4299998283399997</v>
      </c>
      <c r="E74" s="28">
        <v>2.7316174638500001</v>
      </c>
      <c r="F74" s="27">
        <v>8.0500001907299996</v>
      </c>
      <c r="G74" s="28">
        <v>2.95955876353</v>
      </c>
      <c r="H74" s="91">
        <v>22.849999904600001</v>
      </c>
      <c r="I74" s="91">
        <v>8.4007348896899998</v>
      </c>
      <c r="J74" s="27">
        <v>249.150012054</v>
      </c>
      <c r="K74" s="28">
        <v>91.599265110199994</v>
      </c>
      <c r="L74" s="27">
        <v>272.00001195900001</v>
      </c>
    </row>
    <row r="75" spans="1:12" ht="12.75" customHeight="1" x14ac:dyDescent="0.2">
      <c r="A75" s="11" t="s">
        <v>45</v>
      </c>
      <c r="B75" s="29">
        <v>3.4899997711199999</v>
      </c>
      <c r="C75" s="30">
        <v>2.5661762230999998</v>
      </c>
      <c r="D75" s="29">
        <v>6.8600001335099998</v>
      </c>
      <c r="E75" s="30">
        <v>5.0441175895599999</v>
      </c>
      <c r="F75" s="29">
        <v>4</v>
      </c>
      <c r="G75" s="30">
        <v>2.9411763798199999</v>
      </c>
      <c r="H75" s="92">
        <v>14.349999904600001</v>
      </c>
      <c r="I75" s="92">
        <v>10.5514701925</v>
      </c>
      <c r="J75" s="29">
        <v>121.65000429200001</v>
      </c>
      <c r="K75" s="30">
        <v>89.448529807200003</v>
      </c>
      <c r="L75" s="29">
        <v>136.00000419700001</v>
      </c>
    </row>
    <row r="76" spans="1:12" ht="12.75" customHeight="1" x14ac:dyDescent="0.2">
      <c r="A76" s="10" t="s">
        <v>46</v>
      </c>
      <c r="B76" s="27">
        <v>13.269999504099999</v>
      </c>
      <c r="C76" s="28">
        <v>0.16835828067899999</v>
      </c>
      <c r="D76" s="27">
        <v>6.6199998855600004</v>
      </c>
      <c r="E76" s="28">
        <v>8.3988835002300005E-2</v>
      </c>
      <c r="F76" s="27">
        <v>60.439998626700003</v>
      </c>
      <c r="G76" s="28">
        <v>0.76681044712299995</v>
      </c>
      <c r="H76" s="91">
        <v>80.329998016399998</v>
      </c>
      <c r="I76" s="91">
        <v>1.0191575628</v>
      </c>
      <c r="J76" s="27">
        <v>7801.6698956299997</v>
      </c>
      <c r="K76" s="28">
        <v>98.980842437099994</v>
      </c>
      <c r="L76" s="27">
        <v>7881.9998936499996</v>
      </c>
    </row>
    <row r="77" spans="1:12" ht="12.75" customHeight="1" x14ac:dyDescent="0.2">
      <c r="A77" s="10" t="s">
        <v>47</v>
      </c>
      <c r="B77" s="27">
        <v>9.92000007629</v>
      </c>
      <c r="C77" s="28">
        <v>2.80225995204</v>
      </c>
      <c r="D77" s="27">
        <v>3.25</v>
      </c>
      <c r="E77" s="28">
        <v>0.91807911029100009</v>
      </c>
      <c r="F77" s="27">
        <v>7.92000007629</v>
      </c>
      <c r="G77" s="28">
        <v>2.2372881918599998</v>
      </c>
      <c r="H77" s="91">
        <v>21.090000152599998</v>
      </c>
      <c r="I77" s="91">
        <v>5.9576272542000002</v>
      </c>
      <c r="J77" s="27">
        <v>332.90999435399999</v>
      </c>
      <c r="K77" s="28">
        <v>94.042372745700007</v>
      </c>
      <c r="L77" s="27">
        <v>353.999994507</v>
      </c>
    </row>
    <row r="78" spans="1:12" ht="12.75" customHeight="1" x14ac:dyDescent="0.2">
      <c r="A78" s="10" t="s">
        <v>48</v>
      </c>
      <c r="B78" s="27">
        <v>17.280000686600001</v>
      </c>
      <c r="C78" s="28">
        <v>1.8947368854700002</v>
      </c>
      <c r="D78" s="27">
        <v>0</v>
      </c>
      <c r="E78" s="28">
        <v>0</v>
      </c>
      <c r="F78" s="27">
        <v>4.2100000381499996</v>
      </c>
      <c r="G78" s="28">
        <v>0.46162280342400008</v>
      </c>
      <c r="H78" s="91">
        <v>21.490000724800002</v>
      </c>
      <c r="I78" s="91">
        <v>2.3563596889</v>
      </c>
      <c r="J78" s="27">
        <v>890.51001463800003</v>
      </c>
      <c r="K78" s="28">
        <v>97.6436403111</v>
      </c>
      <c r="L78" s="27">
        <v>912.00001536299999</v>
      </c>
    </row>
    <row r="79" spans="1:12" ht="12.75" customHeight="1" x14ac:dyDescent="0.2">
      <c r="A79" s="10" t="s">
        <v>49</v>
      </c>
      <c r="B79" s="27">
        <v>45.060001373299997</v>
      </c>
      <c r="C79" s="28">
        <v>1.6726058706999998</v>
      </c>
      <c r="D79" s="27">
        <v>32.409999847400002</v>
      </c>
      <c r="E79" s="28">
        <v>1.2030438162899999</v>
      </c>
      <c r="F79" s="27">
        <v>35.650001525900002</v>
      </c>
      <c r="G79" s="28">
        <v>1.32331114127</v>
      </c>
      <c r="H79" s="91">
        <v>113.120002747</v>
      </c>
      <c r="I79" s="91">
        <v>4.1989608282799997</v>
      </c>
      <c r="J79" s="27">
        <v>2580.8799504100002</v>
      </c>
      <c r="K79" s="28">
        <v>95.801039171599996</v>
      </c>
      <c r="L79" s="27">
        <v>2693.9999531600001</v>
      </c>
    </row>
    <row r="80" spans="1:12" ht="12.75" customHeight="1" x14ac:dyDescent="0.2">
      <c r="A80" s="11" t="s">
        <v>50</v>
      </c>
      <c r="B80" s="29">
        <v>17.3800010681</v>
      </c>
      <c r="C80" s="30">
        <v>1.3420850828099999</v>
      </c>
      <c r="D80" s="29">
        <v>20.0499992371</v>
      </c>
      <c r="E80" s="30">
        <v>1.5482625565399999</v>
      </c>
      <c r="F80" s="29">
        <v>48.059997558600003</v>
      </c>
      <c r="G80" s="30">
        <v>3.7111968837300005</v>
      </c>
      <c r="H80" s="92">
        <v>85.489997863799999</v>
      </c>
      <c r="I80" s="92">
        <v>6.6015445230799994</v>
      </c>
      <c r="J80" s="29">
        <v>1209.5099459400001</v>
      </c>
      <c r="K80" s="30">
        <v>93.398455477200002</v>
      </c>
      <c r="L80" s="29">
        <v>1294.9999438</v>
      </c>
    </row>
    <row r="81" spans="1:12" ht="12.75" customHeight="1" x14ac:dyDescent="0.2">
      <c r="A81" s="10" t="s">
        <v>51</v>
      </c>
      <c r="B81" s="27">
        <v>71.450004577599998</v>
      </c>
      <c r="C81" s="28">
        <v>0.58155625207200001</v>
      </c>
      <c r="D81" s="27">
        <v>14.239999771100001</v>
      </c>
      <c r="E81" s="28">
        <v>0.11590427383900001</v>
      </c>
      <c r="F81" s="27">
        <v>44.260002136200001</v>
      </c>
      <c r="G81" s="28">
        <v>0.36024743610900001</v>
      </c>
      <c r="H81" s="91">
        <v>129.95000648499999</v>
      </c>
      <c r="I81" s="91">
        <v>1.0577079620200001</v>
      </c>
      <c r="J81" s="27">
        <v>12156.050586400001</v>
      </c>
      <c r="K81" s="28">
        <v>98.942292037900003</v>
      </c>
      <c r="L81" s="27">
        <v>12286.0005929</v>
      </c>
    </row>
    <row r="82" spans="1:12" ht="12.75" customHeight="1" x14ac:dyDescent="0.2">
      <c r="A82" s="10" t="s">
        <v>52</v>
      </c>
      <c r="B82" s="27">
        <v>44.340000152599998</v>
      </c>
      <c r="C82" s="28">
        <v>1.9558889123900001</v>
      </c>
      <c r="D82" s="27">
        <v>20.25</v>
      </c>
      <c r="E82" s="28">
        <v>0.893251022545</v>
      </c>
      <c r="F82" s="27">
        <v>22.4500007629</v>
      </c>
      <c r="G82" s="28">
        <v>0.99029561173399994</v>
      </c>
      <c r="H82" s="91">
        <v>87.040000915500002</v>
      </c>
      <c r="I82" s="91">
        <v>3.8394355466699994</v>
      </c>
      <c r="J82" s="27">
        <v>2179.9599228299999</v>
      </c>
      <c r="K82" s="28">
        <v>96.160564453099994</v>
      </c>
      <c r="L82" s="27">
        <v>2266.9999237500001</v>
      </c>
    </row>
    <row r="83" spans="1:12" ht="12.75" customHeight="1" x14ac:dyDescent="0.2">
      <c r="A83" s="10" t="s">
        <v>53</v>
      </c>
      <c r="B83" s="27">
        <v>125.309997559</v>
      </c>
      <c r="C83" s="28">
        <v>3.8076571763899993</v>
      </c>
      <c r="D83" s="27">
        <v>215.47000122099999</v>
      </c>
      <c r="E83" s="28">
        <v>6.547250119130001</v>
      </c>
      <c r="F83" s="27">
        <v>107.739997864</v>
      </c>
      <c r="G83" s="28">
        <v>3.2737769056200001</v>
      </c>
      <c r="H83" s="91">
        <v>448.519996644</v>
      </c>
      <c r="I83" s="91">
        <v>13.6286842011</v>
      </c>
      <c r="J83" s="27">
        <v>2842.4800003099999</v>
      </c>
      <c r="K83" s="28">
        <v>86.371315799000001</v>
      </c>
      <c r="L83" s="27">
        <v>3290.99999695</v>
      </c>
    </row>
    <row r="84" spans="1:12" ht="12.75" customHeight="1" x14ac:dyDescent="0.2">
      <c r="A84" s="10" t="s">
        <v>54</v>
      </c>
      <c r="B84" s="27">
        <v>7.1199998855600004</v>
      </c>
      <c r="C84" s="28">
        <v>0.70845770177599998</v>
      </c>
      <c r="D84" s="27">
        <v>0</v>
      </c>
      <c r="E84" s="28">
        <v>0</v>
      </c>
      <c r="F84" s="27">
        <v>7.5100002288800001</v>
      </c>
      <c r="G84" s="28">
        <v>0.74726370618000004</v>
      </c>
      <c r="H84" s="91">
        <v>14.6300001144</v>
      </c>
      <c r="I84" s="91">
        <v>1.45572140795</v>
      </c>
      <c r="J84" s="27">
        <v>990.36999744499997</v>
      </c>
      <c r="K84" s="28">
        <v>98.544278591999998</v>
      </c>
      <c r="L84" s="27">
        <v>1004.99999756</v>
      </c>
    </row>
    <row r="85" spans="1:12" ht="12.75" customHeight="1" x14ac:dyDescent="0.2">
      <c r="A85" s="11" t="s">
        <v>55</v>
      </c>
      <c r="B85" s="29">
        <v>109.150001526</v>
      </c>
      <c r="C85" s="30">
        <v>1.8995823227999999</v>
      </c>
      <c r="D85" s="29">
        <v>10.25</v>
      </c>
      <c r="E85" s="30">
        <v>0.178384961397</v>
      </c>
      <c r="F85" s="29">
        <v>166.33999633799999</v>
      </c>
      <c r="G85" s="30">
        <v>2.8948833000500001</v>
      </c>
      <c r="H85" s="92">
        <v>285.73999786399997</v>
      </c>
      <c r="I85" s="92">
        <v>4.9728505842499997</v>
      </c>
      <c r="J85" s="29">
        <v>5460.2600683600003</v>
      </c>
      <c r="K85" s="30">
        <v>95.027149415799997</v>
      </c>
      <c r="L85" s="29">
        <v>5746.00006622</v>
      </c>
    </row>
    <row r="86" spans="1:12" ht="12.75" customHeight="1" x14ac:dyDescent="0.2">
      <c r="A86" s="10" t="s">
        <v>56</v>
      </c>
      <c r="B86" s="27">
        <v>8.3899993896500007</v>
      </c>
      <c r="C86" s="28">
        <v>0.57465748736400002</v>
      </c>
      <c r="D86" s="27">
        <v>0</v>
      </c>
      <c r="E86" s="28">
        <v>0</v>
      </c>
      <c r="F86" s="27">
        <v>14.5499992371</v>
      </c>
      <c r="G86" s="28">
        <v>0.99657528140700002</v>
      </c>
      <c r="H86" s="91">
        <v>22.939998626800001</v>
      </c>
      <c r="I86" s="91">
        <v>1.5712327687699998</v>
      </c>
      <c r="J86" s="27">
        <v>1437.06001427</v>
      </c>
      <c r="K86" s="28">
        <v>98.428767230999995</v>
      </c>
      <c r="L86" s="27">
        <v>1460.0000129</v>
      </c>
    </row>
    <row r="87" spans="1:12" ht="12.75" customHeight="1" x14ac:dyDescent="0.2">
      <c r="A87" s="10" t="s">
        <v>57</v>
      </c>
      <c r="B87" s="27">
        <v>61.409996032700001</v>
      </c>
      <c r="C87" s="28">
        <v>3.8001235904300006</v>
      </c>
      <c r="D87" s="27">
        <v>60.169998168900001</v>
      </c>
      <c r="E87" s="28">
        <v>3.7233910478699999</v>
      </c>
      <c r="F87" s="27">
        <v>133.36000060999999</v>
      </c>
      <c r="G87" s="28">
        <v>8.2524754450100009</v>
      </c>
      <c r="H87" s="91">
        <v>254.93999481200001</v>
      </c>
      <c r="I87" s="91">
        <v>15.775990083300002</v>
      </c>
      <c r="J87" s="27">
        <v>1361.0599739100001</v>
      </c>
      <c r="K87" s="28">
        <v>84.2240099168</v>
      </c>
      <c r="L87" s="27">
        <v>1615.99996872</v>
      </c>
    </row>
    <row r="88" spans="1:12" ht="12.75" customHeight="1" x14ac:dyDescent="0.2">
      <c r="A88" s="10" t="s">
        <v>58</v>
      </c>
      <c r="B88" s="27">
        <v>19.840000152599998</v>
      </c>
      <c r="C88" s="28">
        <v>1.61038951951</v>
      </c>
      <c r="D88" s="27">
        <v>21</v>
      </c>
      <c r="E88" s="28">
        <v>1.7045453452399999</v>
      </c>
      <c r="F88" s="27">
        <v>12.730000495900001</v>
      </c>
      <c r="G88" s="28">
        <v>1.03327919477</v>
      </c>
      <c r="H88" s="91">
        <v>53.570000648499999</v>
      </c>
      <c r="I88" s="91">
        <v>4.3482140595300001</v>
      </c>
      <c r="J88" s="27">
        <v>1178.43007835</v>
      </c>
      <c r="K88" s="28">
        <v>95.651785940300002</v>
      </c>
      <c r="L88" s="27">
        <v>1232.0000789999999</v>
      </c>
    </row>
    <row r="89" spans="1:12" ht="12.75" customHeight="1" x14ac:dyDescent="0.2">
      <c r="A89" s="10" t="s">
        <v>59</v>
      </c>
      <c r="B89" s="27">
        <v>14.3499994278</v>
      </c>
      <c r="C89" s="28">
        <v>0.39196939951099996</v>
      </c>
      <c r="D89" s="27">
        <v>0.310000002384</v>
      </c>
      <c r="E89" s="28">
        <v>8.4676320298300006E-3</v>
      </c>
      <c r="F89" s="27">
        <v>48.5299949646</v>
      </c>
      <c r="G89" s="28">
        <v>1.3255939890599999</v>
      </c>
      <c r="H89" s="91">
        <v>63.189994394800003</v>
      </c>
      <c r="I89" s="91">
        <v>1.7260310206</v>
      </c>
      <c r="J89" s="27">
        <v>3597.8099320599999</v>
      </c>
      <c r="K89" s="28">
        <v>98.273968979499998</v>
      </c>
      <c r="L89" s="27">
        <v>3660.9999264500002</v>
      </c>
    </row>
    <row r="90" spans="1:12" ht="12.75" customHeight="1" x14ac:dyDescent="0.2">
      <c r="A90" s="11" t="s">
        <v>60</v>
      </c>
      <c r="B90" s="29">
        <v>65.980003356899999</v>
      </c>
      <c r="C90" s="30">
        <v>2.4328908795299999</v>
      </c>
      <c r="D90" s="29">
        <v>27.979999542200002</v>
      </c>
      <c r="E90" s="30">
        <v>1.0317108552900001</v>
      </c>
      <c r="F90" s="29">
        <v>19.090000152599998</v>
      </c>
      <c r="G90" s="30">
        <v>0.70390853135200004</v>
      </c>
      <c r="H90" s="92">
        <v>113.05000305199999</v>
      </c>
      <c r="I90" s="92">
        <v>4.1685102661900002</v>
      </c>
      <c r="J90" s="29">
        <v>2598.95010809</v>
      </c>
      <c r="K90" s="30">
        <v>95.8314897339</v>
      </c>
      <c r="L90" s="29">
        <v>2712.0001111400002</v>
      </c>
    </row>
    <row r="91" spans="1:12" ht="12.75" customHeight="1" x14ac:dyDescent="0.2">
      <c r="A91" s="10" t="s">
        <v>61</v>
      </c>
      <c r="B91" s="27">
        <v>78.620002746599994</v>
      </c>
      <c r="C91" s="28">
        <v>1.2097246178600001</v>
      </c>
      <c r="D91" s="27">
        <v>67.410003662099996</v>
      </c>
      <c r="E91" s="28">
        <v>1.0372365564899999</v>
      </c>
      <c r="F91" s="27">
        <v>59.1300010681</v>
      </c>
      <c r="G91" s="28">
        <v>0.90983230026700002</v>
      </c>
      <c r="H91" s="91">
        <v>205.16000747699999</v>
      </c>
      <c r="I91" s="91">
        <v>3.1567934746100001</v>
      </c>
      <c r="J91" s="27">
        <v>6293.8399786399996</v>
      </c>
      <c r="K91" s="28">
        <v>96.843206525300005</v>
      </c>
      <c r="L91" s="27">
        <v>6498.9999861200004</v>
      </c>
    </row>
    <row r="92" spans="1:12" ht="12.75" customHeight="1" x14ac:dyDescent="0.2">
      <c r="A92" s="10" t="s">
        <v>62</v>
      </c>
      <c r="B92" s="27">
        <v>16.540000915499999</v>
      </c>
      <c r="C92" s="28">
        <v>0.980438705104</v>
      </c>
      <c r="D92" s="27">
        <v>20.3199996948</v>
      </c>
      <c r="E92" s="28">
        <v>1.2045050233200001</v>
      </c>
      <c r="F92" s="27">
        <v>12.800000190700001</v>
      </c>
      <c r="G92" s="28">
        <v>0.75874334447900005</v>
      </c>
      <c r="H92" s="91">
        <v>49.660000801000002</v>
      </c>
      <c r="I92" s="91">
        <v>2.94368707291</v>
      </c>
      <c r="J92" s="27">
        <v>1637.3399951599999</v>
      </c>
      <c r="K92" s="28">
        <v>97.056312927199997</v>
      </c>
      <c r="L92" s="27">
        <v>1686.99999596</v>
      </c>
    </row>
    <row r="93" spans="1:12" ht="12.75" customHeight="1" x14ac:dyDescent="0.2">
      <c r="A93" s="10" t="s">
        <v>63</v>
      </c>
      <c r="B93" s="27">
        <v>48.779998779300001</v>
      </c>
      <c r="C93" s="28">
        <v>4.0683901406</v>
      </c>
      <c r="D93" s="27">
        <v>89.020004272500003</v>
      </c>
      <c r="E93" s="28">
        <v>7.4245206388199998</v>
      </c>
      <c r="F93" s="27">
        <v>50.629997253399999</v>
      </c>
      <c r="G93" s="28">
        <v>4.2226852562300001</v>
      </c>
      <c r="H93" s="91">
        <v>188.43000030499999</v>
      </c>
      <c r="I93" s="91">
        <v>15.715596035600003</v>
      </c>
      <c r="J93" s="27">
        <v>1010.57002411</v>
      </c>
      <c r="K93" s="28">
        <v>84.284403963900004</v>
      </c>
      <c r="L93" s="27">
        <v>1199.00002442</v>
      </c>
    </row>
    <row r="94" spans="1:12" ht="12.75" customHeight="1" x14ac:dyDescent="0.2">
      <c r="A94" s="10" t="s">
        <v>64</v>
      </c>
      <c r="B94" s="27">
        <v>22.9300003052</v>
      </c>
      <c r="C94" s="28">
        <v>0.39283878297599995</v>
      </c>
      <c r="D94" s="27">
        <v>3.4000000953699998</v>
      </c>
      <c r="E94" s="28">
        <v>5.8249100820200003E-2</v>
      </c>
      <c r="F94" s="27">
        <v>15.070000648500001</v>
      </c>
      <c r="G94" s="28">
        <v>0.25818057720999998</v>
      </c>
      <c r="H94" s="91">
        <v>41.400001049099998</v>
      </c>
      <c r="I94" s="91">
        <v>0.70926846100700003</v>
      </c>
      <c r="J94" s="27">
        <v>5795.6001371399998</v>
      </c>
      <c r="K94" s="28">
        <v>99.290731539000006</v>
      </c>
      <c r="L94" s="27">
        <v>5837.0001381900001</v>
      </c>
    </row>
    <row r="95" spans="1:12" ht="12.75" customHeight="1" x14ac:dyDescent="0.2">
      <c r="A95" s="11" t="s">
        <v>65</v>
      </c>
      <c r="B95" s="29">
        <v>10.4099998474</v>
      </c>
      <c r="C95" s="30">
        <v>0.44582440309899996</v>
      </c>
      <c r="D95" s="29">
        <v>29.8699989319</v>
      </c>
      <c r="E95" s="30">
        <v>1.2792290720099999</v>
      </c>
      <c r="F95" s="29">
        <v>17.239999771099999</v>
      </c>
      <c r="G95" s="30">
        <v>0.73832975216600005</v>
      </c>
      <c r="H95" s="92">
        <v>57.519998550399997</v>
      </c>
      <c r="I95" s="92">
        <v>2.46338322727</v>
      </c>
      <c r="J95" s="29">
        <v>2277.4800093099998</v>
      </c>
      <c r="K95" s="30">
        <v>97.5366167727</v>
      </c>
      <c r="L95" s="29">
        <v>2335.0000078600001</v>
      </c>
    </row>
    <row r="96" spans="1:12" ht="12.75" customHeight="1" x14ac:dyDescent="0.2">
      <c r="A96" s="10" t="s">
        <v>66</v>
      </c>
      <c r="B96" s="27">
        <v>6.5</v>
      </c>
      <c r="C96" s="28">
        <v>0.254502745591</v>
      </c>
      <c r="D96" s="27">
        <v>1.05999994278</v>
      </c>
      <c r="E96" s="28">
        <v>4.1503522425200001E-2</v>
      </c>
      <c r="F96" s="27">
        <v>18.210000991800001</v>
      </c>
      <c r="G96" s="28">
        <v>0.71299926917300005</v>
      </c>
      <c r="H96" s="91">
        <v>25.770000934599999</v>
      </c>
      <c r="I96" s="91">
        <v>1.00900553719</v>
      </c>
      <c r="J96" s="27">
        <v>2528.22995098</v>
      </c>
      <c r="K96" s="28">
        <v>98.990994463000007</v>
      </c>
      <c r="L96" s="27">
        <v>2553.9999519100002</v>
      </c>
    </row>
    <row r="97" spans="1:12" ht="12.75" customHeight="1" x14ac:dyDescent="0.2">
      <c r="A97" s="10" t="s">
        <v>67</v>
      </c>
      <c r="B97" s="27">
        <v>112.029998779</v>
      </c>
      <c r="C97" s="28">
        <v>0.79341358907000004</v>
      </c>
      <c r="D97" s="27">
        <v>60.150001525900002</v>
      </c>
      <c r="E97" s="28">
        <v>0.425991512214</v>
      </c>
      <c r="F97" s="27">
        <v>69.669998168899994</v>
      </c>
      <c r="G97" s="28">
        <v>0.49341358475499997</v>
      </c>
      <c r="H97" s="91">
        <v>241.84999847399999</v>
      </c>
      <c r="I97" s="91">
        <v>1.7128186860400001</v>
      </c>
      <c r="J97" s="27">
        <v>13878.150001800001</v>
      </c>
      <c r="K97" s="28">
        <v>98.287181313800005</v>
      </c>
      <c r="L97" s="27">
        <v>14120.0000003</v>
      </c>
    </row>
    <row r="98" spans="1:12" ht="12.75" customHeight="1" x14ac:dyDescent="0.2">
      <c r="A98" s="10" t="s">
        <v>68</v>
      </c>
      <c r="B98" s="27">
        <v>85.800003051800005</v>
      </c>
      <c r="C98" s="28">
        <v>1.55434790225</v>
      </c>
      <c r="D98" s="27">
        <v>84.430000305199997</v>
      </c>
      <c r="E98" s="28">
        <v>1.52952901158</v>
      </c>
      <c r="F98" s="27">
        <v>55.470001220699999</v>
      </c>
      <c r="G98" s="28">
        <v>1.0048913399599999</v>
      </c>
      <c r="H98" s="91">
        <v>225.70000457800001</v>
      </c>
      <c r="I98" s="91">
        <v>4.0887682537999996</v>
      </c>
      <c r="J98" s="27">
        <v>5294.2999212699997</v>
      </c>
      <c r="K98" s="28">
        <v>95.911231746200002</v>
      </c>
      <c r="L98" s="27">
        <v>5519.9999258500002</v>
      </c>
    </row>
    <row r="99" spans="1:12" ht="12.75" customHeight="1" x14ac:dyDescent="0.2">
      <c r="A99" s="10" t="s">
        <v>69</v>
      </c>
      <c r="B99" s="27">
        <v>84.169998168899994</v>
      </c>
      <c r="C99" s="28">
        <v>1.2159780555899999</v>
      </c>
      <c r="D99" s="27">
        <v>176.52000427199999</v>
      </c>
      <c r="E99" s="28">
        <v>2.5501301679499999</v>
      </c>
      <c r="F99" s="27">
        <v>114.470001221</v>
      </c>
      <c r="G99" s="28">
        <v>1.6537128731800002</v>
      </c>
      <c r="H99" s="91">
        <v>375.16000366200001</v>
      </c>
      <c r="I99" s="91">
        <v>5.4198210967199998</v>
      </c>
      <c r="J99" s="27">
        <v>6546.8397628800003</v>
      </c>
      <c r="K99" s="28">
        <v>94.580178903299995</v>
      </c>
      <c r="L99" s="27">
        <v>6921.9997665399997</v>
      </c>
    </row>
    <row r="100" spans="1:12" ht="12.75" customHeight="1" x14ac:dyDescent="0.2">
      <c r="A100" s="11" t="s">
        <v>70</v>
      </c>
      <c r="B100" s="29">
        <v>178.80000305199999</v>
      </c>
      <c r="C100" s="30">
        <v>10.8626977456</v>
      </c>
      <c r="D100" s="29">
        <v>6.1900000572199998</v>
      </c>
      <c r="E100" s="30">
        <v>0.37606319082400003</v>
      </c>
      <c r="F100" s="29">
        <v>33.549999237100003</v>
      </c>
      <c r="G100" s="30">
        <v>2.0382745797399999</v>
      </c>
      <c r="H100" s="92">
        <v>218.54000234599999</v>
      </c>
      <c r="I100" s="92">
        <v>13.2770355162</v>
      </c>
      <c r="J100" s="29">
        <v>1427.4599807</v>
      </c>
      <c r="K100" s="30">
        <v>86.722964483599995</v>
      </c>
      <c r="L100" s="29">
        <v>1645.9999830500001</v>
      </c>
    </row>
    <row r="101" spans="1:12" ht="12.75" customHeight="1" x14ac:dyDescent="0.2">
      <c r="A101" s="10" t="s">
        <v>71</v>
      </c>
      <c r="B101" s="27">
        <v>2.86999988556</v>
      </c>
      <c r="C101" s="28">
        <v>1.04744526668</v>
      </c>
      <c r="D101" s="27">
        <v>0</v>
      </c>
      <c r="E101" s="28">
        <v>0</v>
      </c>
      <c r="F101" s="27">
        <v>1.6800000667599999</v>
      </c>
      <c r="G101" s="28">
        <v>0.61313874150500003</v>
      </c>
      <c r="H101" s="91">
        <v>4.5499999523200003</v>
      </c>
      <c r="I101" s="91">
        <v>1.6605840081900001</v>
      </c>
      <c r="J101" s="27">
        <v>269.44998619099999</v>
      </c>
      <c r="K101" s="28">
        <v>98.339415991899997</v>
      </c>
      <c r="L101" s="27">
        <v>273.999986143</v>
      </c>
    </row>
    <row r="102" spans="1:12" ht="12.75" customHeight="1" x14ac:dyDescent="0.2">
      <c r="A102" s="10" t="s">
        <v>72</v>
      </c>
      <c r="B102" s="27">
        <v>60.189998626700003</v>
      </c>
      <c r="C102" s="28">
        <v>2.6930645600399998</v>
      </c>
      <c r="D102" s="27">
        <v>39.099998474099998</v>
      </c>
      <c r="E102" s="28">
        <v>1.7494404816500002</v>
      </c>
      <c r="F102" s="27">
        <v>30.489999771099999</v>
      </c>
      <c r="G102" s="28">
        <v>1.3642056768999999</v>
      </c>
      <c r="H102" s="91">
        <v>129.779996872</v>
      </c>
      <c r="I102" s="91">
        <v>5.8067107185999998</v>
      </c>
      <c r="J102" s="27">
        <v>2105.2202151500001</v>
      </c>
      <c r="K102" s="28">
        <v>94.1932892815</v>
      </c>
      <c r="L102" s="27">
        <v>2235.0002120200002</v>
      </c>
    </row>
    <row r="103" spans="1:12" ht="12.75" customHeight="1" x14ac:dyDescent="0.2">
      <c r="A103" s="10" t="s">
        <v>73</v>
      </c>
      <c r="B103" s="27">
        <v>20.5600013733</v>
      </c>
      <c r="C103" s="28">
        <v>2.16193491796</v>
      </c>
      <c r="D103" s="27">
        <v>5.1300001144399996</v>
      </c>
      <c r="E103" s="28">
        <v>0.53943218072700005</v>
      </c>
      <c r="F103" s="27">
        <v>5.0399999618500004</v>
      </c>
      <c r="G103" s="28">
        <v>0.52996844242399999</v>
      </c>
      <c r="H103" s="91">
        <v>30.7300014496</v>
      </c>
      <c r="I103" s="91">
        <v>3.2313355411100004</v>
      </c>
      <c r="J103" s="27">
        <v>920.27001258799999</v>
      </c>
      <c r="K103" s="28">
        <v>96.768664458800004</v>
      </c>
      <c r="L103" s="27">
        <v>951.00001403800002</v>
      </c>
    </row>
    <row r="104" spans="1:12" ht="12.75" customHeight="1" x14ac:dyDescent="0.2">
      <c r="A104" s="10" t="s">
        <v>74</v>
      </c>
      <c r="B104" s="27">
        <v>396.44998168900003</v>
      </c>
      <c r="C104" s="28">
        <v>15.857998963700002</v>
      </c>
      <c r="D104" s="27">
        <v>194.64999389600001</v>
      </c>
      <c r="E104" s="28">
        <v>7.785999606629999</v>
      </c>
      <c r="F104" s="27">
        <v>101.629997253</v>
      </c>
      <c r="G104" s="28">
        <v>4.0651998122100004</v>
      </c>
      <c r="H104" s="91">
        <v>692.72997283799998</v>
      </c>
      <c r="I104" s="91">
        <v>27.709198382499999</v>
      </c>
      <c r="J104" s="27">
        <v>1807.2700750700001</v>
      </c>
      <c r="K104" s="28">
        <v>72.290801617400007</v>
      </c>
      <c r="L104" s="27">
        <v>2500.0000479099999</v>
      </c>
    </row>
    <row r="105" spans="1:12" ht="12.75" customHeight="1" x14ac:dyDescent="0.2">
      <c r="A105" s="11" t="s">
        <v>75</v>
      </c>
      <c r="B105" s="29">
        <v>48.6100006104</v>
      </c>
      <c r="C105" s="30">
        <v>6.4044795525999998</v>
      </c>
      <c r="D105" s="29">
        <v>6.3599996566800003</v>
      </c>
      <c r="E105" s="30">
        <v>0.83794460490099998</v>
      </c>
      <c r="F105" s="29">
        <v>32.479999542199998</v>
      </c>
      <c r="G105" s="30">
        <v>4.2793147567199998</v>
      </c>
      <c r="H105" s="92">
        <v>87.449999809299996</v>
      </c>
      <c r="I105" s="92">
        <v>11.5217389142</v>
      </c>
      <c r="J105" s="29">
        <v>671.55001277899999</v>
      </c>
      <c r="K105" s="30">
        <v>88.4782610858</v>
      </c>
      <c r="L105" s="29">
        <v>759.000012588</v>
      </c>
    </row>
    <row r="106" spans="1:12" ht="12.75" customHeight="1" x14ac:dyDescent="0.2">
      <c r="A106" s="10" t="s">
        <v>76</v>
      </c>
      <c r="B106" s="27">
        <v>142.769989014</v>
      </c>
      <c r="C106" s="28">
        <v>1.46716670589</v>
      </c>
      <c r="D106" s="27">
        <v>0</v>
      </c>
      <c r="E106" s="28">
        <v>0</v>
      </c>
      <c r="F106" s="27">
        <v>52.219997405999997</v>
      </c>
      <c r="G106" s="28">
        <v>0.536635479942</v>
      </c>
      <c r="H106" s="91">
        <v>194.98998642000001</v>
      </c>
      <c r="I106" s="91">
        <v>2.0038021858300001</v>
      </c>
      <c r="J106" s="27">
        <v>9536.0097998099991</v>
      </c>
      <c r="K106" s="28">
        <v>97.996197814200002</v>
      </c>
      <c r="L106" s="27">
        <v>9730.9997862300006</v>
      </c>
    </row>
    <row r="107" spans="1:12" ht="12.75" customHeight="1" x14ac:dyDescent="0.2">
      <c r="A107" s="10" t="s">
        <v>77</v>
      </c>
      <c r="B107" s="27">
        <v>135.75999450699999</v>
      </c>
      <c r="C107" s="28">
        <v>19.2022636845</v>
      </c>
      <c r="D107" s="27">
        <v>185.57000732399999</v>
      </c>
      <c r="E107" s="28">
        <v>26.247527671999997</v>
      </c>
      <c r="F107" s="27">
        <v>89</v>
      </c>
      <c r="G107" s="28">
        <v>12.5884026007</v>
      </c>
      <c r="H107" s="91">
        <v>410.330001831</v>
      </c>
      <c r="I107" s="91">
        <v>58.038193957200001</v>
      </c>
      <c r="J107" s="27">
        <v>296.669947433</v>
      </c>
      <c r="K107" s="28">
        <v>41.961806042799999</v>
      </c>
      <c r="L107" s="27">
        <v>706.99994926399995</v>
      </c>
    </row>
    <row r="108" spans="1:12" ht="12.75" customHeight="1" x14ac:dyDescent="0.2">
      <c r="A108" s="10" t="s">
        <v>78</v>
      </c>
      <c r="B108" s="27">
        <v>67.020004272500003</v>
      </c>
      <c r="C108" s="28">
        <v>2.2384769364300001</v>
      </c>
      <c r="D108" s="27">
        <v>90.959999084499998</v>
      </c>
      <c r="E108" s="28">
        <v>3.0380759043299999</v>
      </c>
      <c r="F108" s="27">
        <v>91.990005493200002</v>
      </c>
      <c r="G108" s="28">
        <v>3.0724782535299999</v>
      </c>
      <c r="H108" s="91">
        <v>249.97000885</v>
      </c>
      <c r="I108" s="91">
        <v>8.3490310942899999</v>
      </c>
      <c r="J108" s="27">
        <v>2744.03020539</v>
      </c>
      <c r="K108" s="28">
        <v>91.650968905699997</v>
      </c>
      <c r="L108" s="27">
        <v>2994.0002142399999</v>
      </c>
    </row>
    <row r="109" spans="1:12" ht="12.75" customHeight="1" x14ac:dyDescent="0.2">
      <c r="A109" s="10" t="s">
        <v>79</v>
      </c>
      <c r="B109" s="27">
        <v>12.489999771100001</v>
      </c>
      <c r="C109" s="28">
        <v>0.76204999584599997</v>
      </c>
      <c r="D109" s="27">
        <v>19.690000534100001</v>
      </c>
      <c r="E109" s="28">
        <v>1.2013422818399999</v>
      </c>
      <c r="F109" s="27">
        <v>8.9499998092700004</v>
      </c>
      <c r="G109" s="28">
        <v>0.54606464711500002</v>
      </c>
      <c r="H109" s="91">
        <v>41.1300001145</v>
      </c>
      <c r="I109" s="91">
        <v>2.5094569247999998</v>
      </c>
      <c r="J109" s="27">
        <v>1597.8700444000001</v>
      </c>
      <c r="K109" s="28">
        <v>97.4905430755</v>
      </c>
      <c r="L109" s="27">
        <v>1639.00004451</v>
      </c>
    </row>
    <row r="110" spans="1:12" ht="12.75" customHeight="1" x14ac:dyDescent="0.2">
      <c r="A110" s="11" t="s">
        <v>80</v>
      </c>
      <c r="B110" s="29">
        <v>1.75</v>
      </c>
      <c r="C110" s="30">
        <v>0.10574017885399999</v>
      </c>
      <c r="D110" s="29">
        <v>0.94999998807899999</v>
      </c>
      <c r="E110" s="30">
        <v>5.7401810657800006E-2</v>
      </c>
      <c r="F110" s="29">
        <v>4.1300001144399996</v>
      </c>
      <c r="G110" s="30">
        <v>0.249546829011</v>
      </c>
      <c r="H110" s="92">
        <v>6.8300001025199997</v>
      </c>
      <c r="I110" s="92">
        <v>0.41268881852400002</v>
      </c>
      <c r="J110" s="29">
        <v>1648.1700376900001</v>
      </c>
      <c r="K110" s="30">
        <v>99.587311181600001</v>
      </c>
      <c r="L110" s="29">
        <v>1655.0000377900001</v>
      </c>
    </row>
    <row r="111" spans="1:12" ht="12.75" customHeight="1" x14ac:dyDescent="0.2">
      <c r="A111" s="10" t="s">
        <v>81</v>
      </c>
      <c r="B111" s="27">
        <v>8.9400005340599993</v>
      </c>
      <c r="C111" s="28">
        <v>2.6064141709299999</v>
      </c>
      <c r="D111" s="27">
        <v>17.020000457799998</v>
      </c>
      <c r="E111" s="28">
        <v>4.9620992989200001</v>
      </c>
      <c r="F111" s="27">
        <v>4.6199998855600004</v>
      </c>
      <c r="G111" s="28">
        <v>1.3469387530300001</v>
      </c>
      <c r="H111" s="91">
        <v>30.5800008774</v>
      </c>
      <c r="I111" s="91">
        <v>8.9154522228699999</v>
      </c>
      <c r="J111" s="27">
        <v>312.419996352</v>
      </c>
      <c r="K111" s="28">
        <v>91.084547777200001</v>
      </c>
      <c r="L111" s="27">
        <v>342.99999722899997</v>
      </c>
    </row>
    <row r="112" spans="1:12" ht="12.75" customHeight="1" x14ac:dyDescent="0.2">
      <c r="A112" s="10" t="s">
        <v>82</v>
      </c>
      <c r="B112" s="27">
        <v>115.250007629</v>
      </c>
      <c r="C112" s="28">
        <v>13.201604829000003</v>
      </c>
      <c r="D112" s="27">
        <v>29.209999084500001</v>
      </c>
      <c r="E112" s="28">
        <v>3.34593353096</v>
      </c>
      <c r="F112" s="27">
        <v>47.1199989319</v>
      </c>
      <c r="G112" s="28">
        <v>5.3974799502300002</v>
      </c>
      <c r="H112" s="91">
        <v>191.580005645</v>
      </c>
      <c r="I112" s="91">
        <v>21.9450183101</v>
      </c>
      <c r="J112" s="27">
        <v>681.41997520500001</v>
      </c>
      <c r="K112" s="28">
        <v>78.054981689900004</v>
      </c>
      <c r="L112" s="27">
        <v>872.99998085000004</v>
      </c>
    </row>
    <row r="113" spans="1:12" ht="12.75" customHeight="1" x14ac:dyDescent="0.2">
      <c r="A113" s="10" t="s">
        <v>83</v>
      </c>
      <c r="B113" s="27">
        <v>34.720001220699999</v>
      </c>
      <c r="C113" s="28">
        <v>0.96524884150399992</v>
      </c>
      <c r="D113" s="27">
        <v>44.129997253399999</v>
      </c>
      <c r="E113" s="28">
        <v>1.2268556228900001</v>
      </c>
      <c r="F113" s="27">
        <v>96.550003051800005</v>
      </c>
      <c r="G113" s="28">
        <v>2.6841813167200002</v>
      </c>
      <c r="H113" s="91">
        <v>175.40000152600001</v>
      </c>
      <c r="I113" s="91">
        <v>4.87628578112</v>
      </c>
      <c r="J113" s="27">
        <v>3421.6000390600002</v>
      </c>
      <c r="K113" s="28">
        <v>95.123714218800004</v>
      </c>
      <c r="L113" s="27">
        <v>3597.00004059</v>
      </c>
    </row>
    <row r="114" spans="1:12" ht="12.75" customHeight="1" x14ac:dyDescent="0.2">
      <c r="A114" s="10" t="s">
        <v>84</v>
      </c>
      <c r="B114" s="27">
        <v>18.909999847400002</v>
      </c>
      <c r="C114" s="28">
        <v>0.41378558302500001</v>
      </c>
      <c r="D114" s="27">
        <v>2.9100000858300001</v>
      </c>
      <c r="E114" s="28">
        <v>6.3676155041499996E-2</v>
      </c>
      <c r="F114" s="27">
        <v>22.1899986267</v>
      </c>
      <c r="G114" s="28">
        <v>0.48555799011999995</v>
      </c>
      <c r="H114" s="91">
        <v>44.009998559899998</v>
      </c>
      <c r="I114" s="91">
        <v>0.96301972818600001</v>
      </c>
      <c r="J114" s="27">
        <v>4525.9896880300003</v>
      </c>
      <c r="K114" s="28">
        <v>99.036980271800005</v>
      </c>
      <c r="L114" s="27">
        <v>4569.9996865900002</v>
      </c>
    </row>
    <row r="115" spans="1:12" ht="12.75" customHeight="1" x14ac:dyDescent="0.2">
      <c r="A115" s="11" t="s">
        <v>85</v>
      </c>
      <c r="B115" s="29">
        <v>79.790000915500002</v>
      </c>
      <c r="C115" s="30">
        <v>1.05500458445</v>
      </c>
      <c r="D115" s="29">
        <v>192.47999572800001</v>
      </c>
      <c r="E115" s="30">
        <v>2.5450216264900001</v>
      </c>
      <c r="F115" s="29">
        <v>192.20999145499999</v>
      </c>
      <c r="G115" s="30">
        <v>2.5414515582799999</v>
      </c>
      <c r="H115" s="92">
        <v>464.47998809900002</v>
      </c>
      <c r="I115" s="92">
        <v>6.1414777692299998</v>
      </c>
      <c r="J115" s="29">
        <v>7098.5204094000001</v>
      </c>
      <c r="K115" s="30">
        <v>93.858522230800006</v>
      </c>
      <c r="L115" s="29">
        <v>7563.0003975</v>
      </c>
    </row>
    <row r="116" spans="1:12" ht="12.75" customHeight="1" x14ac:dyDescent="0.2">
      <c r="A116" s="10" t="s">
        <v>86</v>
      </c>
      <c r="B116" s="27">
        <v>64.639999389600007</v>
      </c>
      <c r="C116" s="28">
        <v>1.9192397926099998</v>
      </c>
      <c r="D116" s="27">
        <v>19.340000152599998</v>
      </c>
      <c r="E116" s="28">
        <v>0.57422800483299996</v>
      </c>
      <c r="F116" s="27">
        <v>172.449981689</v>
      </c>
      <c r="G116" s="28">
        <v>5.1202486110300001</v>
      </c>
      <c r="H116" s="91">
        <v>256.429981231</v>
      </c>
      <c r="I116" s="91">
        <v>7.6137164084700002</v>
      </c>
      <c r="J116" s="27">
        <v>3111.5701841800001</v>
      </c>
      <c r="K116" s="28">
        <v>92.386283591600005</v>
      </c>
      <c r="L116" s="27">
        <v>3368.0001654100001</v>
      </c>
    </row>
    <row r="117" spans="1:12" ht="12.75" customHeight="1" x14ac:dyDescent="0.2">
      <c r="A117" s="10" t="s">
        <v>87</v>
      </c>
      <c r="B117" s="27">
        <v>91.180000305199997</v>
      </c>
      <c r="C117" s="28">
        <v>0.69714807628700004</v>
      </c>
      <c r="D117" s="27">
        <v>7.0999999046299997</v>
      </c>
      <c r="E117" s="28">
        <v>5.4285493075000003E-2</v>
      </c>
      <c r="F117" s="27">
        <v>725.020019531</v>
      </c>
      <c r="G117" s="28">
        <v>5.5433901095999998</v>
      </c>
      <c r="H117" s="91">
        <v>823.30001974100003</v>
      </c>
      <c r="I117" s="91">
        <v>6.2948236789700003</v>
      </c>
      <c r="J117" s="27">
        <v>12255.7004691</v>
      </c>
      <c r="K117" s="28">
        <v>93.705176321300002</v>
      </c>
      <c r="L117" s="27">
        <v>13079.0004888</v>
      </c>
    </row>
    <row r="118" spans="1:12" ht="12.75" customHeight="1" x14ac:dyDescent="0.2">
      <c r="A118" s="10" t="s">
        <v>88</v>
      </c>
      <c r="B118" s="27">
        <v>10.079999923700001</v>
      </c>
      <c r="C118" s="28">
        <v>0.52719662954400004</v>
      </c>
      <c r="D118" s="27">
        <v>17.650001525899999</v>
      </c>
      <c r="E118" s="28">
        <v>0.92311720102499994</v>
      </c>
      <c r="F118" s="27">
        <v>37.340000152599998</v>
      </c>
      <c r="G118" s="28">
        <v>1.9529288071999999</v>
      </c>
      <c r="H118" s="91">
        <v>65.070001602199994</v>
      </c>
      <c r="I118" s="91">
        <v>3.40324263777</v>
      </c>
      <c r="J118" s="27">
        <v>1846.9300679800001</v>
      </c>
      <c r="K118" s="28">
        <v>96.596757362299996</v>
      </c>
      <c r="L118" s="27">
        <v>1912.0000695799999</v>
      </c>
    </row>
    <row r="119" spans="1:12" ht="12.75" customHeight="1" x14ac:dyDescent="0.2">
      <c r="A119" s="10" t="s">
        <v>89</v>
      </c>
      <c r="B119" s="27">
        <v>36.409999847400002</v>
      </c>
      <c r="C119" s="28">
        <v>1.2238655544000001</v>
      </c>
      <c r="D119" s="27">
        <v>40.959999084499998</v>
      </c>
      <c r="E119" s="28">
        <v>1.3768067068900001</v>
      </c>
      <c r="F119" s="27">
        <v>60.089996337899997</v>
      </c>
      <c r="G119" s="28">
        <v>2.0198318316399999</v>
      </c>
      <c r="H119" s="91">
        <v>137.45999527000001</v>
      </c>
      <c r="I119" s="91">
        <v>4.6205040929300001</v>
      </c>
      <c r="J119" s="27">
        <v>2837.5399723800001</v>
      </c>
      <c r="K119" s="28">
        <v>95.379495907099994</v>
      </c>
      <c r="L119" s="27">
        <v>2974.9999676500001</v>
      </c>
    </row>
    <row r="120" spans="1:12" ht="12.75" customHeight="1" x14ac:dyDescent="0.2">
      <c r="A120" s="11" t="s">
        <v>90</v>
      </c>
      <c r="B120" s="29">
        <v>6.4499998092700004</v>
      </c>
      <c r="C120" s="30">
        <v>2.1790540439499999</v>
      </c>
      <c r="D120" s="29">
        <v>2.4000000953699998</v>
      </c>
      <c r="E120" s="30">
        <v>0.81081086324900009</v>
      </c>
      <c r="F120" s="29">
        <v>3.25</v>
      </c>
      <c r="G120" s="30">
        <v>1.0979730003499999</v>
      </c>
      <c r="H120" s="92">
        <v>12.099999904600001</v>
      </c>
      <c r="I120" s="92">
        <v>4.08783790754</v>
      </c>
      <c r="J120" s="29">
        <v>283.89999271400001</v>
      </c>
      <c r="K120" s="30">
        <v>95.912162092299994</v>
      </c>
      <c r="L120" s="29">
        <v>295.99999261900001</v>
      </c>
    </row>
    <row r="121" spans="1:12" ht="12.75" customHeight="1" x14ac:dyDescent="0.2">
      <c r="A121" s="10" t="s">
        <v>91</v>
      </c>
      <c r="B121" s="27">
        <v>9</v>
      </c>
      <c r="C121" s="28">
        <v>0.65502185744899999</v>
      </c>
      <c r="D121" s="27">
        <v>5.4499998092700004</v>
      </c>
      <c r="E121" s="28">
        <v>0.39665211090700003</v>
      </c>
      <c r="F121" s="27">
        <v>6.7100000381499996</v>
      </c>
      <c r="G121" s="28">
        <v>0.48835518760800001</v>
      </c>
      <c r="H121" s="91">
        <v>21.159999847400002</v>
      </c>
      <c r="I121" s="91">
        <v>1.5400291559599999</v>
      </c>
      <c r="J121" s="27">
        <v>1352.8399510900001</v>
      </c>
      <c r="K121" s="28">
        <v>98.459970843799994</v>
      </c>
      <c r="L121" s="27">
        <v>1373.99995094</v>
      </c>
    </row>
    <row r="122" spans="1:12" ht="12.75" customHeight="1" x14ac:dyDescent="0.2">
      <c r="A122" s="10" t="s">
        <v>92</v>
      </c>
      <c r="B122" s="27">
        <v>1203.1799316399999</v>
      </c>
      <c r="C122" s="28">
        <v>29.642274562999997</v>
      </c>
      <c r="D122" s="27">
        <v>82.380004882799994</v>
      </c>
      <c r="E122" s="28">
        <v>2.0295640402799999</v>
      </c>
      <c r="F122" s="27">
        <v>653.55993652300003</v>
      </c>
      <c r="G122" s="28">
        <v>16.101501173999999</v>
      </c>
      <c r="H122" s="91">
        <v>1939.11987305</v>
      </c>
      <c r="I122" s="91">
        <v>47.773339777399997</v>
      </c>
      <c r="J122" s="27">
        <v>2119.8801509899999</v>
      </c>
      <c r="K122" s="28">
        <v>52.22666022260001</v>
      </c>
      <c r="L122" s="27">
        <v>4059.00002404</v>
      </c>
    </row>
    <row r="123" spans="1:12" ht="12.75" customHeight="1" x14ac:dyDescent="0.2">
      <c r="A123" s="10" t="s">
        <v>93</v>
      </c>
      <c r="B123" s="27">
        <v>57.060001373299997</v>
      </c>
      <c r="C123" s="28">
        <v>2.8891140471800001</v>
      </c>
      <c r="D123" s="27">
        <v>0.579999983311</v>
      </c>
      <c r="E123" s="28">
        <v>2.9367088307400001E-2</v>
      </c>
      <c r="F123" s="27">
        <v>30.7000007629</v>
      </c>
      <c r="G123" s="28">
        <v>1.5544304472099999</v>
      </c>
      <c r="H123" s="91">
        <v>88.340002119499999</v>
      </c>
      <c r="I123" s="91">
        <v>4.4729115827000001</v>
      </c>
      <c r="J123" s="27">
        <v>1886.65996124</v>
      </c>
      <c r="K123" s="28">
        <v>95.527088417300007</v>
      </c>
      <c r="L123" s="27">
        <v>1974.99996336</v>
      </c>
    </row>
    <row r="124" spans="1:12" ht="12.75" customHeight="1" x14ac:dyDescent="0.2">
      <c r="A124" s="10" t="s">
        <v>94</v>
      </c>
      <c r="B124" s="27">
        <v>66.409996032699993</v>
      </c>
      <c r="C124" s="28">
        <v>0.77608971223300005</v>
      </c>
      <c r="D124" s="27">
        <v>24.590000152599998</v>
      </c>
      <c r="E124" s="28">
        <v>0.28736707246400001</v>
      </c>
      <c r="F124" s="27">
        <v>42.479999542199998</v>
      </c>
      <c r="G124" s="28">
        <v>0.49643566616300006</v>
      </c>
      <c r="H124" s="91">
        <v>133.47999572699999</v>
      </c>
      <c r="I124" s="91">
        <v>1.5598924508500001</v>
      </c>
      <c r="J124" s="27">
        <v>8423.5199214099994</v>
      </c>
      <c r="K124" s="28">
        <v>98.440107549100006</v>
      </c>
      <c r="L124" s="27">
        <v>8556.9999171399995</v>
      </c>
    </row>
    <row r="125" spans="1:12" ht="12.75" customHeight="1" x14ac:dyDescent="0.2">
      <c r="A125" s="11" t="s">
        <v>95</v>
      </c>
      <c r="B125" s="29">
        <v>35.5</v>
      </c>
      <c r="C125" s="30">
        <v>0.70731221375300002</v>
      </c>
      <c r="D125" s="29">
        <v>78.970001220699999</v>
      </c>
      <c r="E125" s="30">
        <v>1.57342102489</v>
      </c>
      <c r="F125" s="29">
        <v>64.129997253400006</v>
      </c>
      <c r="G125" s="30">
        <v>1.2777445162100001</v>
      </c>
      <c r="H125" s="92">
        <v>178.59999847399999</v>
      </c>
      <c r="I125" s="92">
        <v>3.5584777548400002</v>
      </c>
      <c r="J125" s="29">
        <v>4840.4000003600004</v>
      </c>
      <c r="K125" s="30">
        <v>96.441522245200005</v>
      </c>
      <c r="L125" s="29">
        <v>5018.9999988299996</v>
      </c>
    </row>
    <row r="126" spans="1:12" ht="12.75" customHeight="1" x14ac:dyDescent="0.2">
      <c r="A126" s="10" t="s">
        <v>96</v>
      </c>
      <c r="B126" s="27">
        <v>232.38999939000001</v>
      </c>
      <c r="C126" s="28">
        <v>22.918146278399998</v>
      </c>
      <c r="D126" s="27">
        <v>177.63999939000001</v>
      </c>
      <c r="E126" s="28">
        <v>17.518737904399998</v>
      </c>
      <c r="F126" s="27">
        <v>167.02000427199999</v>
      </c>
      <c r="G126" s="28">
        <v>16.471401090299999</v>
      </c>
      <c r="H126" s="91">
        <v>577.05000305199997</v>
      </c>
      <c r="I126" s="91">
        <v>56.908285273099999</v>
      </c>
      <c r="J126" s="27">
        <v>436.94998004899998</v>
      </c>
      <c r="K126" s="28">
        <v>43.091714727000003</v>
      </c>
      <c r="L126" s="27">
        <v>1013.9999831</v>
      </c>
    </row>
    <row r="127" spans="1:12" ht="12.75" customHeight="1" x14ac:dyDescent="0.2">
      <c r="A127" s="10" t="s">
        <v>97</v>
      </c>
      <c r="B127" s="27">
        <v>27.670000076299999</v>
      </c>
      <c r="C127" s="28">
        <v>0.44392747698599994</v>
      </c>
      <c r="D127" s="27">
        <v>11.809999465900001</v>
      </c>
      <c r="E127" s="28">
        <v>0.189475361462</v>
      </c>
      <c r="F127" s="27">
        <v>44.959999084499998</v>
      </c>
      <c r="G127" s="28">
        <v>0.72132196978100005</v>
      </c>
      <c r="H127" s="91">
        <v>84.439998626700003</v>
      </c>
      <c r="I127" s="91">
        <v>1.3547248082300001</v>
      </c>
      <c r="J127" s="27">
        <v>6148.5600995300001</v>
      </c>
      <c r="K127" s="28">
        <v>98.645275191699994</v>
      </c>
      <c r="L127" s="27">
        <v>6233.0000981599997</v>
      </c>
    </row>
    <row r="128" spans="1:12" ht="12.75" customHeight="1" x14ac:dyDescent="0.2">
      <c r="A128" s="10" t="s">
        <v>98</v>
      </c>
      <c r="B128" s="27">
        <v>1365.5500488299999</v>
      </c>
      <c r="C128" s="28">
        <v>22.386067570400002</v>
      </c>
      <c r="D128" s="27">
        <v>354.39999389600001</v>
      </c>
      <c r="E128" s="28">
        <v>5.8098362759300004</v>
      </c>
      <c r="F128" s="27">
        <v>649.02996826200001</v>
      </c>
      <c r="G128" s="28">
        <v>10.639836113799999</v>
      </c>
      <c r="H128" s="91">
        <v>2368.9800109900002</v>
      </c>
      <c r="I128" s="91">
        <v>38.8357399601</v>
      </c>
      <c r="J128" s="27">
        <v>3731.0196630800001</v>
      </c>
      <c r="K128" s="28">
        <v>61.1642600399</v>
      </c>
      <c r="L128" s="27">
        <v>6099.9996740699999</v>
      </c>
    </row>
    <row r="129" spans="1:12" ht="12.75" customHeight="1" x14ac:dyDescent="0.2">
      <c r="A129" s="10" t="s">
        <v>99</v>
      </c>
      <c r="B129" s="27">
        <v>180.22000122099999</v>
      </c>
      <c r="C129" s="28">
        <v>16.811567794999998</v>
      </c>
      <c r="D129" s="27">
        <v>79.850006103499993</v>
      </c>
      <c r="E129" s="28">
        <v>7.4486948282299998</v>
      </c>
      <c r="F129" s="27">
        <v>52.3899993896</v>
      </c>
      <c r="G129" s="28">
        <v>4.8871269589899997</v>
      </c>
      <c r="H129" s="91">
        <v>312.46000671399997</v>
      </c>
      <c r="I129" s="91">
        <v>29.147389582199999</v>
      </c>
      <c r="J129" s="27">
        <v>759.53996032700002</v>
      </c>
      <c r="K129" s="28">
        <v>70.852610417899996</v>
      </c>
      <c r="L129" s="27">
        <v>1071.99996704</v>
      </c>
    </row>
    <row r="130" spans="1:12" ht="12.75" customHeight="1" x14ac:dyDescent="0.2">
      <c r="A130" s="11" t="s">
        <v>100</v>
      </c>
      <c r="B130" s="29">
        <v>7.7599997520399997</v>
      </c>
      <c r="C130" s="30">
        <v>0.55587390774699996</v>
      </c>
      <c r="D130" s="29">
        <v>7.6499996185299999</v>
      </c>
      <c r="E130" s="30">
        <v>0.54799424202299996</v>
      </c>
      <c r="F130" s="29">
        <v>17.520000457799998</v>
      </c>
      <c r="G130" s="30">
        <v>1.2550143594600001</v>
      </c>
      <c r="H130" s="92">
        <v>32.9299998284</v>
      </c>
      <c r="I130" s="92">
        <v>2.3588825092299999</v>
      </c>
      <c r="J130" s="29">
        <v>1363.0700001499999</v>
      </c>
      <c r="K130" s="30">
        <v>97.641117490699997</v>
      </c>
      <c r="L130" s="29">
        <v>1395.99999998</v>
      </c>
    </row>
    <row r="131" spans="1:12" ht="12.75" customHeight="1" x14ac:dyDescent="0.2">
      <c r="A131" s="10" t="s">
        <v>101</v>
      </c>
      <c r="B131" s="27">
        <v>87.220001220699999</v>
      </c>
      <c r="C131" s="28">
        <v>3.5513030973399999</v>
      </c>
      <c r="D131" s="27">
        <v>65.169998168899994</v>
      </c>
      <c r="E131" s="28">
        <v>2.6535016408100001</v>
      </c>
      <c r="F131" s="27">
        <v>103.010002136</v>
      </c>
      <c r="G131" s="28">
        <v>4.1942184650599996</v>
      </c>
      <c r="H131" s="91">
        <v>255.40000152600001</v>
      </c>
      <c r="I131" s="91">
        <v>10.399023203200001</v>
      </c>
      <c r="J131" s="27">
        <v>2200.5999182199998</v>
      </c>
      <c r="K131" s="28">
        <v>89.600976796599994</v>
      </c>
      <c r="L131" s="27">
        <v>2455.9999197500001</v>
      </c>
    </row>
    <row r="132" spans="1:12" ht="12.75" customHeight="1" x14ac:dyDescent="0.2">
      <c r="A132" s="10" t="s">
        <v>102</v>
      </c>
      <c r="B132" s="27">
        <v>7.1099996566800003</v>
      </c>
      <c r="C132" s="28">
        <v>3.9065931272699999</v>
      </c>
      <c r="D132" s="27">
        <v>0</v>
      </c>
      <c r="E132" s="28">
        <v>0</v>
      </c>
      <c r="F132" s="27">
        <v>6.0699996948199999</v>
      </c>
      <c r="G132" s="28">
        <v>3.3351645900600002</v>
      </c>
      <c r="H132" s="91">
        <v>13.179999351499999</v>
      </c>
      <c r="I132" s="91">
        <v>7.2417577173299996</v>
      </c>
      <c r="J132" s="27">
        <v>168.82000487299999</v>
      </c>
      <c r="K132" s="28">
        <v>92.758242282400005</v>
      </c>
      <c r="L132" s="27">
        <v>182.000004225</v>
      </c>
    </row>
    <row r="133" spans="1:12" ht="12.75" customHeight="1" x14ac:dyDescent="0.2">
      <c r="A133" s="10" t="s">
        <v>103</v>
      </c>
      <c r="B133" s="27">
        <v>54.680000305199997</v>
      </c>
      <c r="C133" s="28">
        <v>1.7227473552900001</v>
      </c>
      <c r="D133" s="27">
        <v>14.4799995422</v>
      </c>
      <c r="E133" s="28">
        <v>0.45620667111800006</v>
      </c>
      <c r="F133" s="27">
        <v>46.770000457800002</v>
      </c>
      <c r="G133" s="28">
        <v>1.4735350063299999</v>
      </c>
      <c r="H133" s="91">
        <v>115.93000030499999</v>
      </c>
      <c r="I133" s="91">
        <v>3.6524890327300006</v>
      </c>
      <c r="J133" s="27">
        <v>3058.0699560500002</v>
      </c>
      <c r="K133" s="28">
        <v>96.347510967100007</v>
      </c>
      <c r="L133" s="27">
        <v>3173.9999563599999</v>
      </c>
    </row>
    <row r="134" spans="1:12" ht="12.75" customHeight="1" x14ac:dyDescent="0.2">
      <c r="A134" s="10" t="s">
        <v>104</v>
      </c>
      <c r="B134" s="27">
        <v>28.459999084500001</v>
      </c>
      <c r="C134" s="28">
        <v>1.7513845963800001</v>
      </c>
      <c r="D134" s="27">
        <v>50.430000305199997</v>
      </c>
      <c r="E134" s="28">
        <v>3.1033847003199999</v>
      </c>
      <c r="F134" s="27">
        <v>9.2299995422399999</v>
      </c>
      <c r="G134" s="28">
        <v>0.567999983938</v>
      </c>
      <c r="H134" s="91">
        <v>88.1199989319</v>
      </c>
      <c r="I134" s="91">
        <v>5.4227692806399999</v>
      </c>
      <c r="J134" s="27">
        <v>1536.87996643</v>
      </c>
      <c r="K134" s="28">
        <v>94.577230719499994</v>
      </c>
      <c r="L134" s="27">
        <v>1624.99996536</v>
      </c>
    </row>
    <row r="135" spans="1:12" ht="12.75" customHeight="1" x14ac:dyDescent="0.2">
      <c r="A135" s="11" t="s">
        <v>105</v>
      </c>
      <c r="B135" s="29">
        <v>14.0200004578</v>
      </c>
      <c r="C135" s="30">
        <v>0.55546753626099998</v>
      </c>
      <c r="D135" s="29">
        <v>2.3399999141699999</v>
      </c>
      <c r="E135" s="30">
        <v>9.2709981792599996E-2</v>
      </c>
      <c r="F135" s="29">
        <v>6.4900002479600003</v>
      </c>
      <c r="G135" s="30">
        <v>0.257131549954</v>
      </c>
      <c r="H135" s="92">
        <v>22.850000619900001</v>
      </c>
      <c r="I135" s="92">
        <v>0.90530906800599997</v>
      </c>
      <c r="J135" s="29">
        <v>2501.1499710399999</v>
      </c>
      <c r="K135" s="30">
        <v>99.094690932000006</v>
      </c>
      <c r="L135" s="29">
        <v>2523.99997166</v>
      </c>
    </row>
    <row r="136" spans="1:12" ht="12.75" customHeight="1" x14ac:dyDescent="0.2">
      <c r="A136" s="10" t="s">
        <v>106</v>
      </c>
      <c r="B136" s="27">
        <v>13.329999923700001</v>
      </c>
      <c r="C136" s="28">
        <v>0.76084474223200005</v>
      </c>
      <c r="D136" s="27">
        <v>21.790000915499999</v>
      </c>
      <c r="E136" s="28">
        <v>1.2437215097300001</v>
      </c>
      <c r="F136" s="27">
        <v>12.839999198899999</v>
      </c>
      <c r="G136" s="28">
        <v>0.73287666441599997</v>
      </c>
      <c r="H136" s="91">
        <v>47.960000038099999</v>
      </c>
      <c r="I136" s="91">
        <v>2.73744291638</v>
      </c>
      <c r="J136" s="27">
        <v>1704.0400051900001</v>
      </c>
      <c r="K136" s="28">
        <v>97.262557083499999</v>
      </c>
      <c r="L136" s="27">
        <v>1752.0000052299999</v>
      </c>
    </row>
    <row r="137" spans="1:12" ht="12.75" customHeight="1" x14ac:dyDescent="0.2">
      <c r="A137" s="10" t="s">
        <v>107</v>
      </c>
      <c r="B137" s="27">
        <v>66.790000915500002</v>
      </c>
      <c r="C137" s="28">
        <v>1.7200617797299997</v>
      </c>
      <c r="D137" s="27">
        <v>106.86000061</v>
      </c>
      <c r="E137" s="28">
        <v>2.7519958124300001</v>
      </c>
      <c r="F137" s="27">
        <v>56.1399993896</v>
      </c>
      <c r="G137" s="28">
        <v>1.44578927894</v>
      </c>
      <c r="H137" s="91">
        <v>229.79000091500001</v>
      </c>
      <c r="I137" s="91">
        <v>5.9178468711000001</v>
      </c>
      <c r="J137" s="27">
        <v>3653.21011585</v>
      </c>
      <c r="K137" s="28">
        <v>94.082153128800002</v>
      </c>
      <c r="L137" s="27">
        <v>3883.0001167700002</v>
      </c>
    </row>
    <row r="138" spans="1:12" ht="12.75" customHeight="1" x14ac:dyDescent="0.2">
      <c r="A138" s="10" t="s">
        <v>108</v>
      </c>
      <c r="B138" s="27">
        <v>62.710002899199999</v>
      </c>
      <c r="C138" s="28">
        <v>1.6966992160099998</v>
      </c>
      <c r="D138" s="27">
        <v>48.840000152599998</v>
      </c>
      <c r="E138" s="28">
        <v>1.3214285781799999</v>
      </c>
      <c r="F138" s="27">
        <v>175.38999939000001</v>
      </c>
      <c r="G138" s="28">
        <v>4.7454004258099998</v>
      </c>
      <c r="H138" s="91">
        <v>286.94000244199998</v>
      </c>
      <c r="I138" s="91">
        <v>7.7635282200000004</v>
      </c>
      <c r="J138" s="27">
        <v>3409.05999023</v>
      </c>
      <c r="K138" s="28">
        <v>92.236471780100004</v>
      </c>
      <c r="L138" s="27">
        <v>3695.9999926700002</v>
      </c>
    </row>
    <row r="139" spans="1:12" ht="12.75" customHeight="1" x14ac:dyDescent="0.2">
      <c r="A139" s="10" t="s">
        <v>109</v>
      </c>
      <c r="B139" s="27">
        <v>21.600000381499999</v>
      </c>
      <c r="C139" s="28">
        <v>1.2392426824</v>
      </c>
      <c r="D139" s="27">
        <v>5.1199998855600004</v>
      </c>
      <c r="E139" s="28">
        <v>0.29374640185200002</v>
      </c>
      <c r="F139" s="27">
        <v>8.7100000381499996</v>
      </c>
      <c r="G139" s="28">
        <v>0.49971313057099997</v>
      </c>
      <c r="H139" s="91">
        <v>35.430000305199997</v>
      </c>
      <c r="I139" s="91">
        <v>2.03270221482</v>
      </c>
      <c r="J139" s="27">
        <v>1707.5700341700001</v>
      </c>
      <c r="K139" s="28">
        <v>97.967297784899998</v>
      </c>
      <c r="L139" s="27">
        <v>1743.0000344800001</v>
      </c>
    </row>
    <row r="140" spans="1:12" ht="12.75" customHeight="1" x14ac:dyDescent="0.2">
      <c r="A140" s="11" t="s">
        <v>110</v>
      </c>
      <c r="B140" s="29">
        <v>101.66000366199999</v>
      </c>
      <c r="C140" s="30">
        <v>5.39883211122</v>
      </c>
      <c r="D140" s="29">
        <v>205.119995117</v>
      </c>
      <c r="E140" s="30">
        <v>10.893255719100001</v>
      </c>
      <c r="F140" s="29">
        <v>189.39999389600001</v>
      </c>
      <c r="G140" s="30">
        <v>10.058417588799999</v>
      </c>
      <c r="H140" s="92">
        <v>496.17999267499999</v>
      </c>
      <c r="I140" s="92">
        <v>26.350505419100003</v>
      </c>
      <c r="J140" s="29">
        <v>1386.8199148599999</v>
      </c>
      <c r="K140" s="30">
        <v>73.649494581200003</v>
      </c>
      <c r="L140" s="29">
        <v>1882.99990753</v>
      </c>
    </row>
    <row r="141" spans="1:12" ht="12.75" customHeight="1" x14ac:dyDescent="0.2">
      <c r="A141" s="10" t="s">
        <v>111</v>
      </c>
      <c r="B141" s="27">
        <v>8.9099998474100008</v>
      </c>
      <c r="C141" s="28">
        <v>0.84695817585800015</v>
      </c>
      <c r="D141" s="27">
        <v>0</v>
      </c>
      <c r="E141" s="28">
        <v>0</v>
      </c>
      <c r="F141" s="27">
        <v>7.25</v>
      </c>
      <c r="G141" s="28">
        <v>0.68916351067699999</v>
      </c>
      <c r="H141" s="91">
        <v>16.159999847400002</v>
      </c>
      <c r="I141" s="91">
        <v>1.53612168653</v>
      </c>
      <c r="J141" s="27">
        <v>1035.8399809499999</v>
      </c>
      <c r="K141" s="28">
        <v>98.463878313199999</v>
      </c>
      <c r="L141" s="27">
        <v>1051.9999808</v>
      </c>
    </row>
    <row r="142" spans="1:12" ht="12.75" customHeight="1" x14ac:dyDescent="0.2">
      <c r="A142" s="10" t="s">
        <v>112</v>
      </c>
      <c r="B142" s="27">
        <v>53.759998321499999</v>
      </c>
      <c r="C142" s="28">
        <v>8.2962959317700005</v>
      </c>
      <c r="D142" s="27">
        <v>47.879997253399999</v>
      </c>
      <c r="E142" s="28">
        <v>7.3888883710700002</v>
      </c>
      <c r="F142" s="27">
        <v>36.790000915500002</v>
      </c>
      <c r="G142" s="28">
        <v>5.6774692048900004</v>
      </c>
      <c r="H142" s="91">
        <v>138.42999649000001</v>
      </c>
      <c r="I142" s="91">
        <v>21.362653507699999</v>
      </c>
      <c r="J142" s="27">
        <v>509.57001174999999</v>
      </c>
      <c r="K142" s="28">
        <v>78.637346492299997</v>
      </c>
      <c r="L142" s="27">
        <v>648.00000824000006</v>
      </c>
    </row>
    <row r="143" spans="1:12" ht="12.75" customHeight="1" x14ac:dyDescent="0.2">
      <c r="A143" s="10" t="s">
        <v>113</v>
      </c>
      <c r="B143" s="27">
        <v>268.13998413100001</v>
      </c>
      <c r="C143" s="28">
        <v>8.3977445583199994</v>
      </c>
      <c r="D143" s="27">
        <v>102.83999633800001</v>
      </c>
      <c r="E143" s="28">
        <v>3.2207953708399994</v>
      </c>
      <c r="F143" s="27">
        <v>84.569999694800003</v>
      </c>
      <c r="G143" s="28">
        <v>2.6486063129900002</v>
      </c>
      <c r="H143" s="91">
        <v>455.54998016399998</v>
      </c>
      <c r="I143" s="91">
        <v>14.267146242200003</v>
      </c>
      <c r="J143" s="27">
        <v>2737.45002441</v>
      </c>
      <c r="K143" s="28">
        <v>85.732853758000005</v>
      </c>
      <c r="L143" s="27">
        <v>3193.0000045699999</v>
      </c>
    </row>
    <row r="144" spans="1:12" ht="12.75" customHeight="1" x14ac:dyDescent="0.2">
      <c r="A144" s="10" t="s">
        <v>114</v>
      </c>
      <c r="B144" s="27">
        <v>3.28999996185</v>
      </c>
      <c r="C144" s="28">
        <v>0.10217391155999998</v>
      </c>
      <c r="D144" s="27">
        <v>5.0999999046299997</v>
      </c>
      <c r="E144" s="28">
        <v>0.15838508974400001</v>
      </c>
      <c r="F144" s="27">
        <v>12.9099998474</v>
      </c>
      <c r="G144" s="28">
        <v>0.40093167110900002</v>
      </c>
      <c r="H144" s="91">
        <v>21.2999997139</v>
      </c>
      <c r="I144" s="91">
        <v>0.66149067241399995</v>
      </c>
      <c r="J144" s="27">
        <v>3198.7000096900001</v>
      </c>
      <c r="K144" s="28">
        <v>99.338509327699995</v>
      </c>
      <c r="L144" s="27">
        <v>3220.0000094000002</v>
      </c>
    </row>
    <row r="145" spans="1:12" ht="12.75" customHeight="1" x14ac:dyDescent="0.2">
      <c r="A145" s="11" t="s">
        <v>115</v>
      </c>
      <c r="B145" s="29">
        <v>120.350006104</v>
      </c>
      <c r="C145" s="30">
        <v>1.0024155030999999</v>
      </c>
      <c r="D145" s="29">
        <v>17.75</v>
      </c>
      <c r="E145" s="30">
        <v>0.14784274430899999</v>
      </c>
      <c r="F145" s="29">
        <v>75.559997558600003</v>
      </c>
      <c r="G145" s="30">
        <v>0.62935196614300004</v>
      </c>
      <c r="H145" s="92">
        <v>213.660003663</v>
      </c>
      <c r="I145" s="92">
        <v>1.77961021355</v>
      </c>
      <c r="J145" s="29">
        <v>11792.340076300001</v>
      </c>
      <c r="K145" s="30">
        <v>98.2203897861</v>
      </c>
      <c r="L145" s="29">
        <v>12006.00008</v>
      </c>
    </row>
    <row r="146" spans="1:12" ht="12.75" customHeight="1" x14ac:dyDescent="0.2">
      <c r="A146" s="10" t="s">
        <v>116</v>
      </c>
      <c r="B146" s="27">
        <v>14.239999771100001</v>
      </c>
      <c r="C146" s="28">
        <v>0.86250753953699999</v>
      </c>
      <c r="D146" s="27">
        <v>7.0599999427800002</v>
      </c>
      <c r="E146" s="28">
        <v>0.427619612195</v>
      </c>
      <c r="F146" s="27">
        <v>9.17000007629</v>
      </c>
      <c r="G146" s="28">
        <v>0.55542095017500004</v>
      </c>
      <c r="H146" s="91">
        <v>30.469999790199999</v>
      </c>
      <c r="I146" s="91">
        <v>1.84554810191</v>
      </c>
      <c r="J146" s="27">
        <v>1620.5300342200001</v>
      </c>
      <c r="K146" s="28">
        <v>98.154451898100007</v>
      </c>
      <c r="L146" s="27">
        <v>1651.00003401</v>
      </c>
    </row>
    <row r="147" spans="1:12" ht="12.75" customHeight="1" x14ac:dyDescent="0.2">
      <c r="A147" s="10" t="s">
        <v>117</v>
      </c>
      <c r="B147" s="27">
        <v>30.270000457799998</v>
      </c>
      <c r="C147" s="28">
        <v>0.75074407380899999</v>
      </c>
      <c r="D147" s="27">
        <v>33.790000915500002</v>
      </c>
      <c r="E147" s="28">
        <v>0.83804567418800002</v>
      </c>
      <c r="F147" s="27">
        <v>49.1199989319</v>
      </c>
      <c r="G147" s="28">
        <v>1.21825396584</v>
      </c>
      <c r="H147" s="91">
        <v>113.18000030499999</v>
      </c>
      <c r="I147" s="91">
        <v>2.8070437138300002</v>
      </c>
      <c r="J147" s="27">
        <v>3918.8199200099998</v>
      </c>
      <c r="K147" s="28">
        <v>97.192956285999998</v>
      </c>
      <c r="L147" s="27">
        <v>4031.99992032</v>
      </c>
    </row>
    <row r="148" spans="1:12" ht="12.75" customHeight="1" x14ac:dyDescent="0.2">
      <c r="A148" s="10" t="s">
        <v>118</v>
      </c>
      <c r="B148" s="27">
        <v>60.030002594000003</v>
      </c>
      <c r="C148" s="28">
        <v>17.760357031800002</v>
      </c>
      <c r="D148" s="27">
        <v>63.909999847400002</v>
      </c>
      <c r="E148" s="28">
        <v>18.908285293100001</v>
      </c>
      <c r="F148" s="27">
        <v>19.5499992371</v>
      </c>
      <c r="G148" s="28">
        <v>5.7840238450600001</v>
      </c>
      <c r="H148" s="91">
        <v>143.490001678</v>
      </c>
      <c r="I148" s="91">
        <v>42.452666169799997</v>
      </c>
      <c r="J148" s="27">
        <v>194.50997482299999</v>
      </c>
      <c r="K148" s="28">
        <v>57.547333830199996</v>
      </c>
      <c r="L148" s="27">
        <v>337.99997650099999</v>
      </c>
    </row>
    <row r="149" spans="1:12" ht="12.75" customHeight="1" x14ac:dyDescent="0.2">
      <c r="A149" s="10" t="s">
        <v>119</v>
      </c>
      <c r="B149" s="27">
        <v>6.9300003051800001</v>
      </c>
      <c r="C149" s="28">
        <v>0.387150846449</v>
      </c>
      <c r="D149" s="27">
        <v>24.1100006104</v>
      </c>
      <c r="E149" s="28">
        <v>1.34692737852</v>
      </c>
      <c r="F149" s="27">
        <v>29.5699996948</v>
      </c>
      <c r="G149" s="28">
        <v>1.6519552535599997</v>
      </c>
      <c r="H149" s="91">
        <v>60.6100006104</v>
      </c>
      <c r="I149" s="91">
        <v>3.3860334785399999</v>
      </c>
      <c r="J149" s="27">
        <v>1729.3900391</v>
      </c>
      <c r="K149" s="28">
        <v>96.613966521500004</v>
      </c>
      <c r="L149" s="27">
        <v>1790.00003971</v>
      </c>
    </row>
    <row r="150" spans="1:12" ht="12.75" customHeight="1" x14ac:dyDescent="0.2">
      <c r="A150" s="11" t="s">
        <v>120</v>
      </c>
      <c r="B150" s="29">
        <v>14.839999198899999</v>
      </c>
      <c r="C150" s="30">
        <v>0.69934018840199996</v>
      </c>
      <c r="D150" s="29">
        <v>35.840000152599998</v>
      </c>
      <c r="E150" s="30">
        <v>1.68897262885</v>
      </c>
      <c r="F150" s="29">
        <v>20.649999618500001</v>
      </c>
      <c r="G150" s="30">
        <v>0.97313850426500004</v>
      </c>
      <c r="H150" s="92">
        <v>71.329998970000005</v>
      </c>
      <c r="I150" s="92">
        <v>3.3614513215099997</v>
      </c>
      <c r="J150" s="29">
        <v>2050.6700583699999</v>
      </c>
      <c r="K150" s="30">
        <v>96.638548678500001</v>
      </c>
      <c r="L150" s="29">
        <v>2122.0000573399998</v>
      </c>
    </row>
    <row r="151" spans="1:12" ht="12.75" customHeight="1" x14ac:dyDescent="0.2">
      <c r="A151" s="10" t="s">
        <v>121</v>
      </c>
      <c r="B151" s="27">
        <v>13.170000076299999</v>
      </c>
      <c r="C151" s="28">
        <v>1.7260812782799999</v>
      </c>
      <c r="D151" s="27">
        <v>1.92999994755</v>
      </c>
      <c r="E151" s="28">
        <v>0.25294888057999998</v>
      </c>
      <c r="F151" s="27">
        <v>4.3900003433199997</v>
      </c>
      <c r="G151" s="28">
        <v>0.57536046775600003</v>
      </c>
      <c r="H151" s="91">
        <v>19.4900003672</v>
      </c>
      <c r="I151" s="91">
        <v>2.55439062662</v>
      </c>
      <c r="J151" s="27">
        <v>743.50999517399998</v>
      </c>
      <c r="K151" s="28">
        <v>97.445609373400004</v>
      </c>
      <c r="L151" s="27">
        <v>762.99999554099998</v>
      </c>
    </row>
    <row r="152" spans="1:12" ht="12.75" customHeight="1" x14ac:dyDescent="0.2">
      <c r="A152" s="10" t="s">
        <v>122</v>
      </c>
      <c r="B152" s="27">
        <v>12.0200004578</v>
      </c>
      <c r="C152" s="28">
        <v>2.1349911284899998</v>
      </c>
      <c r="D152" s="27">
        <v>0</v>
      </c>
      <c r="E152" s="28">
        <v>0</v>
      </c>
      <c r="F152" s="27">
        <v>15.859999656699999</v>
      </c>
      <c r="G152" s="28">
        <v>2.8170513540200002</v>
      </c>
      <c r="H152" s="91">
        <v>27.8800001145</v>
      </c>
      <c r="I152" s="91">
        <v>4.9520424825099996</v>
      </c>
      <c r="J152" s="27">
        <v>535.12001882599998</v>
      </c>
      <c r="K152" s="28">
        <v>95.047957517399993</v>
      </c>
      <c r="L152" s="27">
        <v>563.00001894100001</v>
      </c>
    </row>
    <row r="153" spans="1:12" ht="12.75" customHeight="1" x14ac:dyDescent="0.2">
      <c r="A153" s="10" t="s">
        <v>123</v>
      </c>
      <c r="B153" s="27">
        <v>12.050000190700001</v>
      </c>
      <c r="C153" s="28">
        <v>0.8125421572599999</v>
      </c>
      <c r="D153" s="27">
        <v>8.2299995422399999</v>
      </c>
      <c r="E153" s="28">
        <v>0.55495613912599995</v>
      </c>
      <c r="F153" s="27">
        <v>16.670000076299999</v>
      </c>
      <c r="G153" s="28">
        <v>1.1240728306400001</v>
      </c>
      <c r="H153" s="91">
        <v>36.949999809200001</v>
      </c>
      <c r="I153" s="91">
        <v>2.4915711270199998</v>
      </c>
      <c r="J153" s="27">
        <v>1446.0500000100001</v>
      </c>
      <c r="K153" s="28">
        <v>97.508428872899998</v>
      </c>
      <c r="L153" s="27">
        <v>1482.9999998200001</v>
      </c>
    </row>
    <row r="154" spans="1:12" ht="12.75" customHeight="1" x14ac:dyDescent="0.2">
      <c r="A154" s="10" t="s">
        <v>124</v>
      </c>
      <c r="B154" s="27">
        <v>1.17999994755</v>
      </c>
      <c r="C154" s="28">
        <v>0.19999998200499999</v>
      </c>
      <c r="D154" s="27">
        <v>0</v>
      </c>
      <c r="E154" s="28">
        <v>0</v>
      </c>
      <c r="F154" s="27">
        <v>2.82999992371</v>
      </c>
      <c r="G154" s="28">
        <v>0.47966098218199993</v>
      </c>
      <c r="H154" s="91">
        <v>4.0099998712599998</v>
      </c>
      <c r="I154" s="91">
        <v>0.67966096418699995</v>
      </c>
      <c r="J154" s="27">
        <v>585.99002698899994</v>
      </c>
      <c r="K154" s="28">
        <v>99.320339035900005</v>
      </c>
      <c r="L154" s="27">
        <v>590.00002686000005</v>
      </c>
    </row>
    <row r="155" spans="1:12" ht="12.75" customHeight="1" x14ac:dyDescent="0.2">
      <c r="A155" s="11" t="s">
        <v>125</v>
      </c>
      <c r="B155" s="29">
        <v>249.54000854500001</v>
      </c>
      <c r="C155" s="30">
        <v>7.9776213133000002</v>
      </c>
      <c r="D155" s="29">
        <v>194.02999877900001</v>
      </c>
      <c r="E155" s="30">
        <v>6.2030047314000001</v>
      </c>
      <c r="F155" s="29">
        <v>181.54000854500001</v>
      </c>
      <c r="G155" s="30">
        <v>5.8037083906099998</v>
      </c>
      <c r="H155" s="92">
        <v>625.11001586899999</v>
      </c>
      <c r="I155" s="92">
        <v>19.984334435299999</v>
      </c>
      <c r="J155" s="29">
        <v>2502.89015793</v>
      </c>
      <c r="K155" s="30">
        <v>80.015665564700001</v>
      </c>
      <c r="L155" s="29">
        <v>3128.0001738000001</v>
      </c>
    </row>
    <row r="156" spans="1:12" ht="12.75" customHeight="1" x14ac:dyDescent="0.2">
      <c r="A156" s="10" t="s">
        <v>126</v>
      </c>
      <c r="B156" s="27">
        <v>29.020000457799998</v>
      </c>
      <c r="C156" s="28">
        <v>0.65389815646000005</v>
      </c>
      <c r="D156" s="27">
        <v>15.449999809299999</v>
      </c>
      <c r="E156" s="28">
        <v>0.34812978060799998</v>
      </c>
      <c r="F156" s="27">
        <v>28.590000152599998</v>
      </c>
      <c r="G156" s="28">
        <v>0.64420910055299996</v>
      </c>
      <c r="H156" s="91">
        <v>73.060000419700003</v>
      </c>
      <c r="I156" s="91">
        <v>1.64623703762</v>
      </c>
      <c r="J156" s="27">
        <v>4364.9400415</v>
      </c>
      <c r="K156" s="28">
        <v>98.353762962399998</v>
      </c>
      <c r="L156" s="27">
        <v>4438.0000419199996</v>
      </c>
    </row>
    <row r="157" spans="1:12" ht="12.75" customHeight="1" x14ac:dyDescent="0.2">
      <c r="A157" s="10" t="s">
        <v>127</v>
      </c>
      <c r="B157" s="27">
        <v>44.6199989319</v>
      </c>
      <c r="C157" s="28">
        <v>2.9297438095500001</v>
      </c>
      <c r="D157" s="27">
        <v>1.73000001907</v>
      </c>
      <c r="E157" s="28">
        <v>0.113591594973</v>
      </c>
      <c r="F157" s="27">
        <v>33.720001220699999</v>
      </c>
      <c r="G157" s="28">
        <v>2.2140512595000001</v>
      </c>
      <c r="H157" s="91">
        <v>80.070000171700002</v>
      </c>
      <c r="I157" s="91">
        <v>5.2573866640300002</v>
      </c>
      <c r="J157" s="27">
        <v>1442.93002415</v>
      </c>
      <c r="K157" s="28">
        <v>94.742613336100007</v>
      </c>
      <c r="L157" s="27">
        <v>1523.00002432</v>
      </c>
    </row>
    <row r="158" spans="1:12" ht="12.75" customHeight="1" x14ac:dyDescent="0.2">
      <c r="A158" s="10" t="s">
        <v>128</v>
      </c>
      <c r="B158" s="27">
        <v>12.850000381499999</v>
      </c>
      <c r="C158" s="28">
        <v>1.7997199399299997</v>
      </c>
      <c r="D158" s="27">
        <v>0</v>
      </c>
      <c r="E158" s="28">
        <v>0</v>
      </c>
      <c r="F158" s="27">
        <v>4.7799997329700004</v>
      </c>
      <c r="G158" s="28">
        <v>0.66946774917499996</v>
      </c>
      <c r="H158" s="91">
        <v>17.6300001145</v>
      </c>
      <c r="I158" s="91">
        <v>2.46918768911</v>
      </c>
      <c r="J158" s="27">
        <v>696.370000463</v>
      </c>
      <c r="K158" s="28">
        <v>97.530812311000005</v>
      </c>
      <c r="L158" s="27">
        <v>714.00000057700004</v>
      </c>
    </row>
    <row r="159" spans="1:12" ht="12.75" customHeight="1" x14ac:dyDescent="0.2">
      <c r="A159" s="10" t="s">
        <v>129</v>
      </c>
      <c r="B159" s="27">
        <v>7.15999984741</v>
      </c>
      <c r="C159" s="28">
        <v>0.41459177944799996</v>
      </c>
      <c r="D159" s="27">
        <v>11.7700004578</v>
      </c>
      <c r="E159" s="28">
        <v>0.68152870641100005</v>
      </c>
      <c r="F159" s="27">
        <v>23.909999847400002</v>
      </c>
      <c r="G159" s="28">
        <v>1.3844817869599999</v>
      </c>
      <c r="H159" s="91">
        <v>42.840000152599998</v>
      </c>
      <c r="I159" s="91">
        <v>2.4806022728100001</v>
      </c>
      <c r="J159" s="27">
        <v>1684.1599555499999</v>
      </c>
      <c r="K159" s="28">
        <v>97.519397727300003</v>
      </c>
      <c r="L159" s="27">
        <v>1726.9999557000001</v>
      </c>
    </row>
    <row r="160" spans="1:12" ht="12.75" customHeight="1" x14ac:dyDescent="0.2">
      <c r="A160" s="11" t="s">
        <v>130</v>
      </c>
      <c r="B160" s="29">
        <v>75.400001525899995</v>
      </c>
      <c r="C160" s="30">
        <v>5.5278596589099998</v>
      </c>
      <c r="D160" s="29">
        <v>0</v>
      </c>
      <c r="E160" s="30">
        <v>0</v>
      </c>
      <c r="F160" s="29">
        <v>15.129999160800001</v>
      </c>
      <c r="G160" s="30">
        <v>1.1092375372400001</v>
      </c>
      <c r="H160" s="92">
        <v>90.530000686700006</v>
      </c>
      <c r="I160" s="92">
        <v>6.6370971961500009</v>
      </c>
      <c r="J160" s="29">
        <v>1273.4699229400001</v>
      </c>
      <c r="K160" s="30">
        <v>93.362902803599994</v>
      </c>
      <c r="L160" s="29">
        <v>1363.99992363</v>
      </c>
    </row>
    <row r="161" spans="1:12" ht="12.75" customHeight="1" x14ac:dyDescent="0.2">
      <c r="A161" s="10" t="s">
        <v>131</v>
      </c>
      <c r="B161" s="27">
        <v>1.94000005722</v>
      </c>
      <c r="C161" s="28">
        <v>0.20905173138700001</v>
      </c>
      <c r="D161" s="27">
        <v>0.46999999880799997</v>
      </c>
      <c r="E161" s="28">
        <v>5.0646551858099999E-2</v>
      </c>
      <c r="F161" s="27">
        <v>1.67000007629</v>
      </c>
      <c r="G161" s="28">
        <v>0.179956905705</v>
      </c>
      <c r="H161" s="91">
        <v>4.0800001323200004</v>
      </c>
      <c r="I161" s="91">
        <v>0.43965518895</v>
      </c>
      <c r="J161" s="27">
        <v>923.91999506000002</v>
      </c>
      <c r="K161" s="28">
        <v>99.560344811099995</v>
      </c>
      <c r="L161" s="27">
        <v>927.99999519200003</v>
      </c>
    </row>
    <row r="162" spans="1:12" ht="12.75" customHeight="1" x14ac:dyDescent="0.2">
      <c r="A162" s="10" t="s">
        <v>132</v>
      </c>
      <c r="B162" s="27">
        <v>107.42000579800001</v>
      </c>
      <c r="C162" s="28">
        <v>12.5932014821</v>
      </c>
      <c r="D162" s="27">
        <v>54.310001373299997</v>
      </c>
      <c r="E162" s="28">
        <v>6.3669405405799999</v>
      </c>
      <c r="F162" s="27">
        <v>34.709999084499998</v>
      </c>
      <c r="G162" s="28">
        <v>4.0691676440100002</v>
      </c>
      <c r="H162" s="91">
        <v>196.440006256</v>
      </c>
      <c r="I162" s="91">
        <v>23.029309666700001</v>
      </c>
      <c r="J162" s="27">
        <v>656.55997116100002</v>
      </c>
      <c r="K162" s="28">
        <v>76.970690333299999</v>
      </c>
      <c r="L162" s="27">
        <v>852.99997741699997</v>
      </c>
    </row>
    <row r="163" spans="1:12" ht="12.75" customHeight="1" x14ac:dyDescent="0.2">
      <c r="A163" s="10" t="s">
        <v>133</v>
      </c>
      <c r="B163" s="27">
        <v>19.090000152599998</v>
      </c>
      <c r="C163" s="28">
        <v>1.7354545973499997</v>
      </c>
      <c r="D163" s="27">
        <v>23.2000007629</v>
      </c>
      <c r="E163" s="28">
        <v>2.1090910246500001</v>
      </c>
      <c r="F163" s="27">
        <v>22.6399993896</v>
      </c>
      <c r="G163" s="28">
        <v>2.05818180778</v>
      </c>
      <c r="H163" s="91">
        <v>64.930000305099995</v>
      </c>
      <c r="I163" s="91">
        <v>5.9027274297899996</v>
      </c>
      <c r="J163" s="27">
        <v>1035.06997559</v>
      </c>
      <c r="K163" s="28">
        <v>94.097272569799998</v>
      </c>
      <c r="L163" s="27">
        <v>1099.9999759</v>
      </c>
    </row>
    <row r="164" spans="1:12" ht="12.75" customHeight="1" x14ac:dyDescent="0.2">
      <c r="A164" s="10" t="s">
        <v>134</v>
      </c>
      <c r="B164" s="27">
        <v>630.23999023399995</v>
      </c>
      <c r="C164" s="28">
        <v>53.2297289013</v>
      </c>
      <c r="D164" s="27">
        <v>13.920000076299999</v>
      </c>
      <c r="E164" s="28">
        <v>1.1756756820400001</v>
      </c>
      <c r="F164" s="27">
        <v>127.850006104</v>
      </c>
      <c r="G164" s="28">
        <v>10.7981424067</v>
      </c>
      <c r="H164" s="91">
        <v>772.00999641400006</v>
      </c>
      <c r="I164" s="91">
        <v>65.203546990000007</v>
      </c>
      <c r="J164" s="27">
        <v>411.99000366199999</v>
      </c>
      <c r="K164" s="28">
        <v>34.7964530096</v>
      </c>
      <c r="L164" s="27">
        <v>1184.0000000800001</v>
      </c>
    </row>
    <row r="165" spans="1:12" ht="12.75" customHeight="1" x14ac:dyDescent="0.2">
      <c r="A165" s="11" t="s">
        <v>135</v>
      </c>
      <c r="B165" s="29">
        <v>2.2999999523199999</v>
      </c>
      <c r="C165" s="30">
        <v>0.37766831441100002</v>
      </c>
      <c r="D165" s="29">
        <v>8.0100002288799992</v>
      </c>
      <c r="E165" s="30">
        <v>1.31527102069</v>
      </c>
      <c r="F165" s="29">
        <v>7.5199999809299998</v>
      </c>
      <c r="G165" s="30">
        <v>1.2348112069799999</v>
      </c>
      <c r="H165" s="92">
        <v>17.830000162099999</v>
      </c>
      <c r="I165" s="92">
        <v>2.9277505420700001</v>
      </c>
      <c r="J165" s="29">
        <v>591.16997800800004</v>
      </c>
      <c r="K165" s="30">
        <v>97.0722494579</v>
      </c>
      <c r="L165" s="29">
        <v>608.99997816999996</v>
      </c>
    </row>
    <row r="166" spans="1:12" ht="12.75" customHeight="1" x14ac:dyDescent="0.2">
      <c r="A166" s="10" t="s">
        <v>136</v>
      </c>
      <c r="B166" s="27">
        <v>28.229997634899998</v>
      </c>
      <c r="C166" s="28">
        <v>0.68753037957600005</v>
      </c>
      <c r="D166" s="27">
        <v>7.6900000572199998</v>
      </c>
      <c r="E166" s="28">
        <v>0.18728689696199999</v>
      </c>
      <c r="F166" s="27">
        <v>41.220001220699999</v>
      </c>
      <c r="G166" s="28">
        <v>1.0038967573399999</v>
      </c>
      <c r="H166" s="91">
        <v>77.139998912799996</v>
      </c>
      <c r="I166" s="91">
        <v>1.8787140338799999</v>
      </c>
      <c r="J166" s="27">
        <v>4028.86003738</v>
      </c>
      <c r="K166" s="28">
        <v>98.121285966200006</v>
      </c>
      <c r="L166" s="27">
        <v>4106.00003629</v>
      </c>
    </row>
    <row r="167" spans="1:12" ht="12.75" customHeight="1" x14ac:dyDescent="0.2">
      <c r="A167" s="10" t="s">
        <v>137</v>
      </c>
      <c r="B167" s="27">
        <v>148.72000122099999</v>
      </c>
      <c r="C167" s="28">
        <v>14.753968264199999</v>
      </c>
      <c r="D167" s="27">
        <v>3.3900001048999999</v>
      </c>
      <c r="E167" s="28">
        <v>0.33630953168700001</v>
      </c>
      <c r="F167" s="27">
        <v>25.3699989319</v>
      </c>
      <c r="G167" s="28">
        <v>2.5168649544799999</v>
      </c>
      <c r="H167" s="91">
        <v>177.48000025799999</v>
      </c>
      <c r="I167" s="91">
        <v>17.6071427503</v>
      </c>
      <c r="J167" s="27">
        <v>830.52000732399995</v>
      </c>
      <c r="K167" s="28">
        <v>82.392857249900004</v>
      </c>
      <c r="L167" s="27">
        <v>1008.00000758</v>
      </c>
    </row>
    <row r="168" spans="1:12" ht="12.75" customHeight="1" x14ac:dyDescent="0.2">
      <c r="A168" s="10" t="s">
        <v>138</v>
      </c>
      <c r="B168" s="27">
        <v>107.899993896</v>
      </c>
      <c r="C168" s="28">
        <v>2.6006264426699999</v>
      </c>
      <c r="D168" s="27">
        <v>54.729999542199998</v>
      </c>
      <c r="E168" s="28">
        <v>1.3191129941499999</v>
      </c>
      <c r="F168" s="27">
        <v>122.459999084</v>
      </c>
      <c r="G168" s="28">
        <v>2.9515544930800002</v>
      </c>
      <c r="H168" s="91">
        <v>285.08999252199999</v>
      </c>
      <c r="I168" s="91">
        <v>6.8712939298900002</v>
      </c>
      <c r="J168" s="27">
        <v>3863.91011475</v>
      </c>
      <c r="K168" s="28">
        <v>93.128706070199996</v>
      </c>
      <c r="L168" s="27">
        <v>4149.0001072699997</v>
      </c>
    </row>
    <row r="169" spans="1:12" ht="12.75" customHeight="1" x14ac:dyDescent="0.2">
      <c r="A169" s="10" t="s">
        <v>139</v>
      </c>
      <c r="B169" s="27">
        <v>27.900001525899999</v>
      </c>
      <c r="C169" s="28">
        <v>0.713920188452</v>
      </c>
      <c r="D169" s="27">
        <v>4.2600002288800001</v>
      </c>
      <c r="E169" s="28">
        <v>0.10900716845399999</v>
      </c>
      <c r="F169" s="27">
        <v>11.5499992371</v>
      </c>
      <c r="G169" s="28">
        <v>0.29554756921100001</v>
      </c>
      <c r="H169" s="91">
        <v>43.710000991900003</v>
      </c>
      <c r="I169" s="91">
        <v>1.11847492612</v>
      </c>
      <c r="J169" s="27">
        <v>3864.2900776199999</v>
      </c>
      <c r="K169" s="28">
        <v>98.881525073899994</v>
      </c>
      <c r="L169" s="27">
        <v>3908.0000786099999</v>
      </c>
    </row>
    <row r="170" spans="1:12" ht="12.75" customHeight="1" x14ac:dyDescent="0.2">
      <c r="A170" s="11" t="s">
        <v>140</v>
      </c>
      <c r="B170" s="29">
        <v>123.45000457800001</v>
      </c>
      <c r="C170" s="30">
        <v>3.0947606211499998</v>
      </c>
      <c r="D170" s="29">
        <v>155.210006714</v>
      </c>
      <c r="E170" s="30">
        <v>3.8909501739500003</v>
      </c>
      <c r="F170" s="29">
        <v>123.370002747</v>
      </c>
      <c r="G170" s="30">
        <v>3.09275506014</v>
      </c>
      <c r="H170" s="92">
        <v>402.03001403899998</v>
      </c>
      <c r="I170" s="92">
        <v>10.078465855199999</v>
      </c>
      <c r="J170" s="29">
        <v>3586.97009583</v>
      </c>
      <c r="K170" s="30">
        <v>89.921534144700004</v>
      </c>
      <c r="L170" s="29">
        <v>3989.00010987</v>
      </c>
    </row>
    <row r="171" spans="1:12" ht="12.75" customHeight="1" x14ac:dyDescent="0.2">
      <c r="A171" s="10" t="s">
        <v>141</v>
      </c>
      <c r="B171" s="27">
        <v>3.5599999427800002</v>
      </c>
      <c r="C171" s="28">
        <v>0.83568073792999997</v>
      </c>
      <c r="D171" s="27">
        <v>0</v>
      </c>
      <c r="E171" s="28">
        <v>0</v>
      </c>
      <c r="F171" s="27">
        <v>3.7799999713900001</v>
      </c>
      <c r="G171" s="28">
        <v>0.887323937146</v>
      </c>
      <c r="H171" s="91">
        <v>7.3399999141699999</v>
      </c>
      <c r="I171" s="91">
        <v>1.7230046750800001</v>
      </c>
      <c r="J171" s="27">
        <v>418.65999999000002</v>
      </c>
      <c r="K171" s="28">
        <v>98.276995325000001</v>
      </c>
      <c r="L171" s="27">
        <v>425.99999990399999</v>
      </c>
    </row>
    <row r="172" spans="1:12" ht="12.75" customHeight="1" x14ac:dyDescent="0.2">
      <c r="A172" s="10" t="s">
        <v>142</v>
      </c>
      <c r="B172" s="27">
        <v>311.670013428</v>
      </c>
      <c r="C172" s="28">
        <v>10.4727822045</v>
      </c>
      <c r="D172" s="27">
        <v>63.6100006104</v>
      </c>
      <c r="E172" s="28">
        <v>2.1374327131899999</v>
      </c>
      <c r="F172" s="27">
        <v>155.92999267600001</v>
      </c>
      <c r="G172" s="28">
        <v>5.2395828347100002</v>
      </c>
      <c r="H172" s="91">
        <v>531.21000671399997</v>
      </c>
      <c r="I172" s="91">
        <v>17.849797752400001</v>
      </c>
      <c r="J172" s="27">
        <v>2444.7901367200002</v>
      </c>
      <c r="K172" s="28">
        <v>82.150202247699994</v>
      </c>
      <c r="L172" s="27">
        <v>2976.0001434300002</v>
      </c>
    </row>
    <row r="173" spans="1:12" ht="12.75" customHeight="1" x14ac:dyDescent="0.2">
      <c r="A173" s="10" t="s">
        <v>143</v>
      </c>
      <c r="B173" s="27">
        <v>15.239999771100001</v>
      </c>
      <c r="C173" s="28">
        <v>2.9707602977600001</v>
      </c>
      <c r="D173" s="27">
        <v>37.790000915500002</v>
      </c>
      <c r="E173" s="28">
        <v>7.366472182309999</v>
      </c>
      <c r="F173" s="27">
        <v>6.3600001335099998</v>
      </c>
      <c r="G173" s="28">
        <v>1.2397661531599999</v>
      </c>
      <c r="H173" s="91">
        <v>59.390000820099999</v>
      </c>
      <c r="I173" s="91">
        <v>11.576998633200001</v>
      </c>
      <c r="J173" s="27">
        <v>453.60998045000002</v>
      </c>
      <c r="K173" s="28">
        <v>88.423001366799994</v>
      </c>
      <c r="L173" s="27">
        <v>512.99998127000003</v>
      </c>
    </row>
    <row r="174" spans="1:12" ht="12.75" customHeight="1" x14ac:dyDescent="0.2">
      <c r="A174" s="10" t="s">
        <v>144</v>
      </c>
      <c r="B174" s="27">
        <v>24.309999465899999</v>
      </c>
      <c r="C174" s="28">
        <v>1.7047685984900003</v>
      </c>
      <c r="D174" s="27">
        <v>0</v>
      </c>
      <c r="E174" s="28">
        <v>0</v>
      </c>
      <c r="F174" s="27">
        <v>14.480000495900001</v>
      </c>
      <c r="G174" s="28">
        <v>1.01542783603</v>
      </c>
      <c r="H174" s="91">
        <v>38.7899999618</v>
      </c>
      <c r="I174" s="91">
        <v>2.72019643452</v>
      </c>
      <c r="J174" s="27">
        <v>1387.2099561299999</v>
      </c>
      <c r="K174" s="28">
        <v>97.279803565600005</v>
      </c>
      <c r="L174" s="27">
        <v>1425.9999560900001</v>
      </c>
    </row>
    <row r="175" spans="1:12" ht="12.75" customHeight="1" x14ac:dyDescent="0.2">
      <c r="A175" s="11" t="s">
        <v>145</v>
      </c>
      <c r="B175" s="29">
        <v>14.4399995804</v>
      </c>
      <c r="C175" s="30">
        <v>0.49283275835899998</v>
      </c>
      <c r="D175" s="29">
        <v>46.200000762899997</v>
      </c>
      <c r="E175" s="30">
        <v>1.57679186107</v>
      </c>
      <c r="F175" s="29">
        <v>39.479999542199998</v>
      </c>
      <c r="G175" s="30">
        <v>1.34744027976</v>
      </c>
      <c r="H175" s="92">
        <v>100.119999885</v>
      </c>
      <c r="I175" s="92">
        <v>3.4170648991699997</v>
      </c>
      <c r="J175" s="29">
        <v>2829.87995151</v>
      </c>
      <c r="K175" s="30">
        <v>96.582935100699999</v>
      </c>
      <c r="L175" s="29">
        <v>2929.9999514000001</v>
      </c>
    </row>
    <row r="176" spans="1:12" ht="12.75" customHeight="1" x14ac:dyDescent="0.2">
      <c r="A176" s="10" t="s">
        <v>146</v>
      </c>
      <c r="B176" s="27">
        <v>37.979999542199998</v>
      </c>
      <c r="C176" s="28">
        <v>2.2249560714499999</v>
      </c>
      <c r="D176" s="27">
        <v>42.349998474099998</v>
      </c>
      <c r="E176" s="28">
        <v>2.4809606994900002</v>
      </c>
      <c r="F176" s="27">
        <v>79.569999694800003</v>
      </c>
      <c r="G176" s="28">
        <v>4.6613943143799998</v>
      </c>
      <c r="H176" s="91">
        <v>159.899997711</v>
      </c>
      <c r="I176" s="91">
        <v>9.3673110853000008</v>
      </c>
      <c r="J176" s="27">
        <v>1547.09997544</v>
      </c>
      <c r="K176" s="28">
        <v>90.632688914799999</v>
      </c>
      <c r="L176" s="27">
        <v>1706.99997315</v>
      </c>
    </row>
    <row r="177" spans="1:12" ht="12.75" customHeight="1" x14ac:dyDescent="0.2">
      <c r="A177" s="10" t="s">
        <v>147</v>
      </c>
      <c r="B177" s="27">
        <v>5.5699996948199999</v>
      </c>
      <c r="C177" s="28">
        <v>2.7170731030200002</v>
      </c>
      <c r="D177" s="27">
        <v>7.4899997711199999</v>
      </c>
      <c r="E177" s="28">
        <v>3.6536585340699999</v>
      </c>
      <c r="F177" s="27">
        <v>9.2099990844700006</v>
      </c>
      <c r="G177" s="28">
        <v>4.4926826144199996</v>
      </c>
      <c r="H177" s="91">
        <v>22.2699985504</v>
      </c>
      <c r="I177" s="91">
        <v>10.8634142515</v>
      </c>
      <c r="J177" s="27">
        <v>182.72999532700001</v>
      </c>
      <c r="K177" s="28">
        <v>89.1365857487</v>
      </c>
      <c r="L177" s="27">
        <v>204.99999387700001</v>
      </c>
    </row>
    <row r="178" spans="1:12" ht="12.75" customHeight="1" x14ac:dyDescent="0.2">
      <c r="A178" s="10" t="s">
        <v>148</v>
      </c>
      <c r="B178" s="27">
        <v>394.479980469</v>
      </c>
      <c r="C178" s="28">
        <v>9.4192929568999997</v>
      </c>
      <c r="D178" s="27">
        <v>246.77999877900001</v>
      </c>
      <c r="E178" s="28">
        <v>5.8925502420700004</v>
      </c>
      <c r="F178" s="27">
        <v>322.79000854499998</v>
      </c>
      <c r="G178" s="28">
        <v>7.7074979836199997</v>
      </c>
      <c r="H178" s="91">
        <v>964.04998779300001</v>
      </c>
      <c r="I178" s="91">
        <v>23.019341182600002</v>
      </c>
      <c r="J178" s="27">
        <v>3223.9499212699998</v>
      </c>
      <c r="K178" s="28">
        <v>76.9806588175</v>
      </c>
      <c r="L178" s="27">
        <v>4187.9999090600004</v>
      </c>
    </row>
    <row r="179" spans="1:12" ht="12.75" customHeight="1" x14ac:dyDescent="0.2">
      <c r="A179" s="10" t="s">
        <v>149</v>
      </c>
      <c r="B179" s="27">
        <v>122.739997864</v>
      </c>
      <c r="C179" s="28">
        <v>2.3132303459500001</v>
      </c>
      <c r="D179" s="27">
        <v>250.890014648</v>
      </c>
      <c r="E179" s="28">
        <v>4.72842109728</v>
      </c>
      <c r="F179" s="27">
        <v>116.809997559</v>
      </c>
      <c r="G179" s="28">
        <v>2.2014700649000001</v>
      </c>
      <c r="H179" s="91">
        <v>490.44001007100002</v>
      </c>
      <c r="I179" s="91">
        <v>9.2431215081300007</v>
      </c>
      <c r="J179" s="27">
        <v>4815.5598043800001</v>
      </c>
      <c r="K179" s="28">
        <v>90.756878491899997</v>
      </c>
      <c r="L179" s="27">
        <v>5305.9998144499996</v>
      </c>
    </row>
    <row r="180" spans="1:12" ht="12.75" customHeight="1" x14ac:dyDescent="0.2">
      <c r="A180" s="11" t="s">
        <v>150</v>
      </c>
      <c r="B180" s="29">
        <v>14.269999504099999</v>
      </c>
      <c r="C180" s="30">
        <v>4.9206893734700001</v>
      </c>
      <c r="D180" s="29">
        <v>19.8699989319</v>
      </c>
      <c r="E180" s="30">
        <v>6.8517236154800001</v>
      </c>
      <c r="F180" s="29">
        <v>11.329999923700001</v>
      </c>
      <c r="G180" s="30">
        <v>3.9068964375199999</v>
      </c>
      <c r="H180" s="92">
        <v>45.4699983597</v>
      </c>
      <c r="I180" s="92">
        <v>15.679309426499998</v>
      </c>
      <c r="J180" s="29">
        <v>244.53000816400001</v>
      </c>
      <c r="K180" s="30">
        <v>84.3206905734</v>
      </c>
      <c r="L180" s="29">
        <v>290.00000652400001</v>
      </c>
    </row>
    <row r="181" spans="1:12" ht="12.75" customHeight="1" x14ac:dyDescent="0.2">
      <c r="A181" s="10" t="s">
        <v>151</v>
      </c>
      <c r="B181" s="27">
        <v>91.709999084499998</v>
      </c>
      <c r="C181" s="28">
        <v>1.94837469392</v>
      </c>
      <c r="D181" s="27">
        <v>0</v>
      </c>
      <c r="E181" s="28">
        <v>0</v>
      </c>
      <c r="F181" s="27">
        <v>43.759998321499999</v>
      </c>
      <c r="G181" s="28">
        <v>0.92967914280500008</v>
      </c>
      <c r="H181" s="91">
        <v>135.469997406</v>
      </c>
      <c r="I181" s="91">
        <v>2.8780538367199999</v>
      </c>
      <c r="J181" s="27">
        <v>4571.5301176499997</v>
      </c>
      <c r="K181" s="28">
        <v>97.121946163199993</v>
      </c>
      <c r="L181" s="27">
        <v>4707.0001150600001</v>
      </c>
    </row>
    <row r="182" spans="1:12" ht="12.75" customHeight="1" x14ac:dyDescent="0.2">
      <c r="A182" s="10" t="s">
        <v>152</v>
      </c>
      <c r="B182" s="27">
        <v>15.070000648500001</v>
      </c>
      <c r="C182" s="28">
        <v>0.65894189568200001</v>
      </c>
      <c r="D182" s="27">
        <v>9.7100000381499996</v>
      </c>
      <c r="E182" s="28">
        <v>0.42457369322299998</v>
      </c>
      <c r="F182" s="27">
        <v>23.590000152599998</v>
      </c>
      <c r="G182" s="28">
        <v>1.0314823325</v>
      </c>
      <c r="H182" s="91">
        <v>48.370000839200003</v>
      </c>
      <c r="I182" s="91">
        <v>2.1149979214000001</v>
      </c>
      <c r="J182" s="27">
        <v>2238.6299224099998</v>
      </c>
      <c r="K182" s="28">
        <v>97.885002078599996</v>
      </c>
      <c r="L182" s="27">
        <v>2286.9999232499999</v>
      </c>
    </row>
    <row r="183" spans="1:12" ht="12.75" customHeight="1" x14ac:dyDescent="0.2">
      <c r="A183" s="10" t="s">
        <v>153</v>
      </c>
      <c r="B183" s="27">
        <v>8.1499996185299999</v>
      </c>
      <c r="C183" s="28">
        <v>0.9116330720450001</v>
      </c>
      <c r="D183" s="27">
        <v>7.0700001716600003</v>
      </c>
      <c r="E183" s="28">
        <v>0.79082776411400002</v>
      </c>
      <c r="F183" s="27">
        <v>7.0999999046299997</v>
      </c>
      <c r="G183" s="28">
        <v>0.79418343896099985</v>
      </c>
      <c r="H183" s="91">
        <v>22.3199996948</v>
      </c>
      <c r="I183" s="91">
        <v>2.49664427512</v>
      </c>
      <c r="J183" s="27">
        <v>871.679995308</v>
      </c>
      <c r="K183" s="28">
        <v>97.503355724900004</v>
      </c>
      <c r="L183" s="27">
        <v>893.99999500299998</v>
      </c>
    </row>
    <row r="184" spans="1:12" ht="12.75" customHeight="1" x14ac:dyDescent="0.2">
      <c r="A184" s="10" t="s">
        <v>154</v>
      </c>
      <c r="B184" s="27">
        <v>23.8899993896</v>
      </c>
      <c r="C184" s="28">
        <v>1.26737398421</v>
      </c>
      <c r="D184" s="27">
        <v>89.470001220699999</v>
      </c>
      <c r="E184" s="28">
        <v>4.7464192051499996</v>
      </c>
      <c r="F184" s="27">
        <v>103.53000640899999</v>
      </c>
      <c r="G184" s="28">
        <v>5.4923080812</v>
      </c>
      <c r="H184" s="91">
        <v>216.890007019</v>
      </c>
      <c r="I184" s="91">
        <v>11.5061012705</v>
      </c>
      <c r="J184" s="27">
        <v>1668.1099761999999</v>
      </c>
      <c r="K184" s="28">
        <v>88.493898729400001</v>
      </c>
      <c r="L184" s="27">
        <v>1884.9999832200001</v>
      </c>
    </row>
    <row r="185" spans="1:12" ht="12.75" customHeight="1" x14ac:dyDescent="0.2">
      <c r="A185" s="11" t="s">
        <v>155</v>
      </c>
      <c r="B185" s="29">
        <v>8.4400005340599993</v>
      </c>
      <c r="C185" s="30">
        <v>1.9357799263900002</v>
      </c>
      <c r="D185" s="29">
        <v>11.1599998474</v>
      </c>
      <c r="E185" s="30">
        <v>2.55963297584</v>
      </c>
      <c r="F185" s="29">
        <v>7.1300001144399996</v>
      </c>
      <c r="G185" s="30">
        <v>1.6353211165099999</v>
      </c>
      <c r="H185" s="92">
        <v>26.730000495900001</v>
      </c>
      <c r="I185" s="92">
        <v>6.1307340187300001</v>
      </c>
      <c r="J185" s="29">
        <v>409.27000234600001</v>
      </c>
      <c r="K185" s="30">
        <v>93.869265981200002</v>
      </c>
      <c r="L185" s="29">
        <v>436.00000284200001</v>
      </c>
    </row>
    <row r="186" spans="1:12" ht="12.75" customHeight="1" x14ac:dyDescent="0.2">
      <c r="A186" s="10" t="s">
        <v>156</v>
      </c>
      <c r="B186" s="27">
        <v>46.799999237100003</v>
      </c>
      <c r="C186" s="28">
        <v>0.339228736142</v>
      </c>
      <c r="D186" s="27">
        <v>6.3099999427800002</v>
      </c>
      <c r="E186" s="28">
        <v>4.5737891891799998E-2</v>
      </c>
      <c r="F186" s="27">
        <v>40.240001678500001</v>
      </c>
      <c r="G186" s="28">
        <v>0.29167874218500001</v>
      </c>
      <c r="H186" s="91">
        <v>93.350000858399994</v>
      </c>
      <c r="I186" s="91">
        <v>0.67664537021899995</v>
      </c>
      <c r="J186" s="27">
        <v>13702.6508242</v>
      </c>
      <c r="K186" s="28">
        <v>99.323354629500002</v>
      </c>
      <c r="L186" s="27">
        <v>13796.0008251</v>
      </c>
    </row>
    <row r="187" spans="1:12" ht="12.75" customHeight="1" x14ac:dyDescent="0.2">
      <c r="A187" s="10" t="s">
        <v>157</v>
      </c>
      <c r="B187" s="27">
        <v>3.17000007629</v>
      </c>
      <c r="C187" s="28">
        <v>0.26818951905299998</v>
      </c>
      <c r="D187" s="27">
        <v>0</v>
      </c>
      <c r="E187" s="28">
        <v>0</v>
      </c>
      <c r="F187" s="27">
        <v>7.34000015259</v>
      </c>
      <c r="G187" s="28">
        <v>0.62098140801099999</v>
      </c>
      <c r="H187" s="91">
        <v>10.510000228899999</v>
      </c>
      <c r="I187" s="91">
        <v>0.88917092706599987</v>
      </c>
      <c r="J187" s="27">
        <v>1171.4899852599999</v>
      </c>
      <c r="K187" s="28">
        <v>99.110829072800001</v>
      </c>
      <c r="L187" s="27">
        <v>1181.99998549</v>
      </c>
    </row>
    <row r="188" spans="1:12" ht="12.75" customHeight="1" x14ac:dyDescent="0.2">
      <c r="A188" s="10" t="s">
        <v>158</v>
      </c>
      <c r="B188" s="27">
        <v>10.8800001144</v>
      </c>
      <c r="C188" s="28">
        <v>0.86970422526799984</v>
      </c>
      <c r="D188" s="27">
        <v>3.82999992371</v>
      </c>
      <c r="E188" s="28">
        <v>0.306155062629</v>
      </c>
      <c r="F188" s="27">
        <v>6.3800001144399996</v>
      </c>
      <c r="G188" s="28">
        <v>0.50999200352899998</v>
      </c>
      <c r="H188" s="91">
        <v>21.0900001525</v>
      </c>
      <c r="I188" s="91">
        <v>1.6858512914199999</v>
      </c>
      <c r="J188" s="27">
        <v>1229.9100293199999</v>
      </c>
      <c r="K188" s="28">
        <v>98.314148708800005</v>
      </c>
      <c r="L188" s="27">
        <v>1251.0000294700001</v>
      </c>
    </row>
    <row r="189" spans="1:12" ht="12.75" customHeight="1" x14ac:dyDescent="0.2">
      <c r="A189" s="10" t="s">
        <v>159</v>
      </c>
      <c r="B189" s="27">
        <v>72.209999084499998</v>
      </c>
      <c r="C189" s="28">
        <v>0.85739730183299989</v>
      </c>
      <c r="D189" s="27">
        <v>0</v>
      </c>
      <c r="E189" s="28">
        <v>0</v>
      </c>
      <c r="F189" s="27">
        <v>52.200000762899997</v>
      </c>
      <c r="G189" s="28">
        <v>0.61980529534999995</v>
      </c>
      <c r="H189" s="91">
        <v>124.40999984699999</v>
      </c>
      <c r="I189" s="91">
        <v>1.47720259718</v>
      </c>
      <c r="J189" s="27">
        <v>8297.5898046900002</v>
      </c>
      <c r="K189" s="28">
        <v>98.522797402799995</v>
      </c>
      <c r="L189" s="27">
        <v>8421.9998045400007</v>
      </c>
    </row>
    <row r="190" spans="1:12" ht="12.75" customHeight="1" x14ac:dyDescent="0.2">
      <c r="A190" s="11" t="s">
        <v>160</v>
      </c>
      <c r="B190" s="29">
        <v>103.790000916</v>
      </c>
      <c r="C190" s="30">
        <v>2.7106294641900002</v>
      </c>
      <c r="D190" s="29">
        <v>8.8099994659400007</v>
      </c>
      <c r="E190" s="30">
        <v>0.230086173245</v>
      </c>
      <c r="F190" s="29">
        <v>22.8899993896</v>
      </c>
      <c r="G190" s="30">
        <v>0.59780620708300003</v>
      </c>
      <c r="H190" s="92">
        <v>135.489999772</v>
      </c>
      <c r="I190" s="92">
        <v>3.53852184453</v>
      </c>
      <c r="J190" s="29">
        <v>3693.5099534599999</v>
      </c>
      <c r="K190" s="30">
        <v>96.461478155500004</v>
      </c>
      <c r="L190" s="29">
        <v>3828.9999532299998</v>
      </c>
    </row>
    <row r="191" spans="1:12" ht="12.75" customHeight="1" x14ac:dyDescent="0.2">
      <c r="A191" s="10" t="s">
        <v>161</v>
      </c>
      <c r="B191" s="27">
        <v>28.459999084500001</v>
      </c>
      <c r="C191" s="28">
        <v>0.62811740374799996</v>
      </c>
      <c r="D191" s="27">
        <v>3.0199999809300002</v>
      </c>
      <c r="E191" s="28">
        <v>6.6651953912900005E-2</v>
      </c>
      <c r="F191" s="27">
        <v>62.780002594000003</v>
      </c>
      <c r="G191" s="28">
        <v>1.3855661807799999</v>
      </c>
      <c r="H191" s="91">
        <v>94.260001659400004</v>
      </c>
      <c r="I191" s="91">
        <v>2.08033553844</v>
      </c>
      <c r="J191" s="27">
        <v>4436.7399220300003</v>
      </c>
      <c r="K191" s="28">
        <v>97.919664461500005</v>
      </c>
      <c r="L191" s="27">
        <v>4530.9999236900003</v>
      </c>
    </row>
    <row r="192" spans="1:12" ht="12.75" customHeight="1" x14ac:dyDescent="0.2">
      <c r="A192" s="10" t="s">
        <v>162</v>
      </c>
      <c r="B192" s="27">
        <v>74.300003051800005</v>
      </c>
      <c r="C192" s="28">
        <v>0.91221612724399992</v>
      </c>
      <c r="D192" s="27">
        <v>101.220001221</v>
      </c>
      <c r="E192" s="28">
        <v>1.24272562208</v>
      </c>
      <c r="F192" s="27">
        <v>131.05999755900001</v>
      </c>
      <c r="G192" s="28">
        <v>1.60908530955</v>
      </c>
      <c r="H192" s="91">
        <v>306.58000183199999</v>
      </c>
      <c r="I192" s="91">
        <v>3.76402705888</v>
      </c>
      <c r="J192" s="27">
        <v>7838.4199420200002</v>
      </c>
      <c r="K192" s="28">
        <v>96.235972941100002</v>
      </c>
      <c r="L192" s="27">
        <v>8144.9999438499999</v>
      </c>
    </row>
    <row r="193" spans="1:12" ht="12.75" customHeight="1" x14ac:dyDescent="0.2">
      <c r="A193" s="10" t="s">
        <v>163</v>
      </c>
      <c r="B193" s="27">
        <v>32.279998779300001</v>
      </c>
      <c r="C193" s="28">
        <v>1.32675696836</v>
      </c>
      <c r="D193" s="27">
        <v>44.949996948200003</v>
      </c>
      <c r="E193" s="28">
        <v>1.8475131330300001</v>
      </c>
      <c r="F193" s="27">
        <v>12.3699989319</v>
      </c>
      <c r="G193" s="28">
        <v>0.508425740465</v>
      </c>
      <c r="H193" s="91">
        <v>89.599994659399997</v>
      </c>
      <c r="I193" s="91">
        <v>3.6826958418600002</v>
      </c>
      <c r="J193" s="27">
        <v>2343.40013641</v>
      </c>
      <c r="K193" s="28">
        <v>96.317304158100001</v>
      </c>
      <c r="L193" s="27">
        <v>2433.00013107</v>
      </c>
    </row>
    <row r="194" spans="1:12" ht="12.75" customHeight="1" x14ac:dyDescent="0.2">
      <c r="A194" s="10" t="s">
        <v>164</v>
      </c>
      <c r="B194" s="27">
        <v>20.0600013733</v>
      </c>
      <c r="C194" s="28">
        <v>17.596491414100001</v>
      </c>
      <c r="D194" s="27">
        <v>0</v>
      </c>
      <c r="E194" s="28">
        <v>0</v>
      </c>
      <c r="F194" s="27">
        <v>9.2600002288799992</v>
      </c>
      <c r="G194" s="28">
        <v>8.1228067481200004</v>
      </c>
      <c r="H194" s="91">
        <v>29.320001602200001</v>
      </c>
      <c r="I194" s="91">
        <v>25.719298162299996</v>
      </c>
      <c r="J194" s="27">
        <v>84.680004997200001</v>
      </c>
      <c r="K194" s="28">
        <v>74.280701838100001</v>
      </c>
      <c r="L194" s="27">
        <v>114.000006599</v>
      </c>
    </row>
    <row r="195" spans="1:12" ht="12.75" customHeight="1" x14ac:dyDescent="0.2">
      <c r="A195" s="11" t="s">
        <v>165</v>
      </c>
      <c r="B195" s="29">
        <v>115.400001526</v>
      </c>
      <c r="C195" s="30">
        <v>1.7040756155299999</v>
      </c>
      <c r="D195" s="29">
        <v>136.67999267600001</v>
      </c>
      <c r="E195" s="30">
        <v>2.01831056819</v>
      </c>
      <c r="F195" s="29">
        <v>39.069999694800003</v>
      </c>
      <c r="G195" s="30">
        <v>0.57693442719400001</v>
      </c>
      <c r="H195" s="92">
        <v>291.149993897</v>
      </c>
      <c r="I195" s="92">
        <v>4.2993206109199997</v>
      </c>
      <c r="J195" s="29">
        <v>6480.8500555399996</v>
      </c>
      <c r="K195" s="30">
        <v>95.700679389000001</v>
      </c>
      <c r="L195" s="29">
        <v>6772.0000494400001</v>
      </c>
    </row>
    <row r="196" spans="1:12" ht="12.75" customHeight="1" x14ac:dyDescent="0.2">
      <c r="A196" s="10" t="s">
        <v>166</v>
      </c>
      <c r="B196" s="27">
        <v>42.840000152599998</v>
      </c>
      <c r="C196" s="28">
        <v>7.1519197730500004</v>
      </c>
      <c r="D196" s="27">
        <v>9.0599994659400007</v>
      </c>
      <c r="E196" s="28">
        <v>1.5125207538200001</v>
      </c>
      <c r="F196" s="27">
        <v>8.7899999618500004</v>
      </c>
      <c r="G196" s="28">
        <v>1.46744571215</v>
      </c>
      <c r="H196" s="91">
        <v>60.689999580399999</v>
      </c>
      <c r="I196" s="91">
        <v>10.131886239</v>
      </c>
      <c r="J196" s="27">
        <v>538.31001037600004</v>
      </c>
      <c r="K196" s="28">
        <v>89.868113761100005</v>
      </c>
      <c r="L196" s="27">
        <v>599.00000995599999</v>
      </c>
    </row>
    <row r="197" spans="1:12" ht="12.75" customHeight="1" x14ac:dyDescent="0.2">
      <c r="A197" s="10" t="s">
        <v>167</v>
      </c>
      <c r="B197" s="27">
        <v>21.440000534100001</v>
      </c>
      <c r="C197" s="28">
        <v>0.99581982798299995</v>
      </c>
      <c r="D197" s="27">
        <v>26.289999008199999</v>
      </c>
      <c r="E197" s="28">
        <v>1.22108683012</v>
      </c>
      <c r="F197" s="27">
        <v>60.710002899199999</v>
      </c>
      <c r="G197" s="28">
        <v>2.8197865269500002</v>
      </c>
      <c r="H197" s="91">
        <v>108.44000244199999</v>
      </c>
      <c r="I197" s="91">
        <v>5.0366931850799999</v>
      </c>
      <c r="J197" s="27">
        <v>2044.55996117</v>
      </c>
      <c r="K197" s="28">
        <v>94.963306814999996</v>
      </c>
      <c r="L197" s="27">
        <v>2152.9999636100001</v>
      </c>
    </row>
    <row r="198" spans="1:12" ht="12.75" customHeight="1" x14ac:dyDescent="0.2">
      <c r="A198" s="10" t="s">
        <v>168</v>
      </c>
      <c r="B198" s="27">
        <v>3.3599998951000001</v>
      </c>
      <c r="C198" s="28">
        <v>0.60323160289800004</v>
      </c>
      <c r="D198" s="27">
        <v>0</v>
      </c>
      <c r="E198" s="28">
        <v>0</v>
      </c>
      <c r="F198" s="27">
        <v>0.73000001907300005</v>
      </c>
      <c r="G198" s="28">
        <v>0.131059254574</v>
      </c>
      <c r="H198" s="91">
        <v>4.0899999141699999</v>
      </c>
      <c r="I198" s="91">
        <v>0.73429085747199996</v>
      </c>
      <c r="J198" s="27">
        <v>552.90997803100004</v>
      </c>
      <c r="K198" s="28">
        <v>99.265709142600002</v>
      </c>
      <c r="L198" s="27">
        <v>556.99997794499996</v>
      </c>
    </row>
    <row r="199" spans="1:12" ht="12.75" customHeight="1" x14ac:dyDescent="0.2">
      <c r="A199" s="10" t="s">
        <v>169</v>
      </c>
      <c r="B199" s="27">
        <v>90.059997558600003</v>
      </c>
      <c r="C199" s="28">
        <v>15.474226918099998</v>
      </c>
      <c r="D199" s="27">
        <v>26.620000839199999</v>
      </c>
      <c r="E199" s="28">
        <v>4.5738834633899996</v>
      </c>
      <c r="F199" s="27">
        <v>41.879997253399999</v>
      </c>
      <c r="G199" s="28">
        <v>7.1958760648200002</v>
      </c>
      <c r="H199" s="91">
        <v>158.55999565100001</v>
      </c>
      <c r="I199" s="91">
        <v>27.243986446299999</v>
      </c>
      <c r="J199" s="27">
        <v>423.43998428399999</v>
      </c>
      <c r="K199" s="28">
        <v>72.756013553700001</v>
      </c>
      <c r="L199" s="27">
        <v>581.99997993500006</v>
      </c>
    </row>
    <row r="200" spans="1:12" ht="12.75" customHeight="1" x14ac:dyDescent="0.2">
      <c r="A200" s="11" t="s">
        <v>170</v>
      </c>
      <c r="B200" s="29">
        <v>104.93999481199999</v>
      </c>
      <c r="C200" s="30">
        <v>2.8043825222200001</v>
      </c>
      <c r="D200" s="29">
        <v>132.869995117</v>
      </c>
      <c r="E200" s="30">
        <v>3.5507748280500002</v>
      </c>
      <c r="F200" s="29">
        <v>118.309997559</v>
      </c>
      <c r="G200" s="30">
        <v>3.1616781566799999</v>
      </c>
      <c r="H200" s="92">
        <v>356.11998748799999</v>
      </c>
      <c r="I200" s="92">
        <v>9.5168355069500006</v>
      </c>
      <c r="J200" s="29">
        <v>3385.8800421199999</v>
      </c>
      <c r="K200" s="30">
        <v>90.483164493000004</v>
      </c>
      <c r="L200" s="29">
        <v>3742.0000296100002</v>
      </c>
    </row>
    <row r="201" spans="1:12" ht="12.75" customHeight="1" x14ac:dyDescent="0.2">
      <c r="A201" s="10" t="s">
        <v>171</v>
      </c>
      <c r="B201" s="27">
        <v>62.049999237100003</v>
      </c>
      <c r="C201" s="28">
        <v>7.6604937851999999</v>
      </c>
      <c r="D201" s="27">
        <v>0</v>
      </c>
      <c r="E201" s="28">
        <v>0</v>
      </c>
      <c r="F201" s="27">
        <v>74.940002441399997</v>
      </c>
      <c r="G201" s="28">
        <v>9.2518522163300005</v>
      </c>
      <c r="H201" s="91">
        <v>136.990001678</v>
      </c>
      <c r="I201" s="91">
        <v>16.912346001500001</v>
      </c>
      <c r="J201" s="27">
        <v>673.00999279999996</v>
      </c>
      <c r="K201" s="28">
        <v>83.087653998500002</v>
      </c>
      <c r="L201" s="27">
        <v>809.99999447799996</v>
      </c>
    </row>
    <row r="202" spans="1:12" ht="12.75" customHeight="1" x14ac:dyDescent="0.2">
      <c r="A202" s="10" t="s">
        <v>172</v>
      </c>
      <c r="B202" s="27">
        <v>42.290000915500002</v>
      </c>
      <c r="C202" s="28">
        <v>3.6488354693599998</v>
      </c>
      <c r="D202" s="27">
        <v>52.669998168900001</v>
      </c>
      <c r="E202" s="28">
        <v>4.5444349332999998</v>
      </c>
      <c r="F202" s="27">
        <v>15.760000228899999</v>
      </c>
      <c r="G202" s="28">
        <v>1.3597930145999999</v>
      </c>
      <c r="H202" s="91">
        <v>110.719999313</v>
      </c>
      <c r="I202" s="91">
        <v>9.5530634172299997</v>
      </c>
      <c r="J202" s="27">
        <v>1048.2799411000001</v>
      </c>
      <c r="K202" s="28">
        <v>90.446936582999996</v>
      </c>
      <c r="L202" s="27">
        <v>1158.9999404099999</v>
      </c>
    </row>
    <row r="203" spans="1:12" ht="12.75" customHeight="1" x14ac:dyDescent="0.2">
      <c r="A203" s="10" t="s">
        <v>173</v>
      </c>
      <c r="B203" s="27">
        <v>3.7699999809300002</v>
      </c>
      <c r="C203" s="28">
        <v>1.12874258336</v>
      </c>
      <c r="D203" s="27">
        <v>7.34000015259</v>
      </c>
      <c r="E203" s="28">
        <v>2.19760498036</v>
      </c>
      <c r="F203" s="27">
        <v>3.6299998760199998</v>
      </c>
      <c r="G203" s="28">
        <v>1.0868263815300001</v>
      </c>
      <c r="H203" s="91">
        <v>14.740000009499999</v>
      </c>
      <c r="I203" s="91">
        <v>4.4131739452399996</v>
      </c>
      <c r="J203" s="27">
        <v>319.25997806499998</v>
      </c>
      <c r="K203" s="28">
        <v>95.586826054599996</v>
      </c>
      <c r="L203" s="27">
        <v>333.999978075</v>
      </c>
    </row>
    <row r="204" spans="1:12" ht="12.75" customHeight="1" x14ac:dyDescent="0.2">
      <c r="A204" s="10" t="s">
        <v>174</v>
      </c>
      <c r="B204" s="27">
        <v>82.470001220699999</v>
      </c>
      <c r="C204" s="28">
        <v>1.95797718205</v>
      </c>
      <c r="D204" s="27">
        <v>59.459999084499998</v>
      </c>
      <c r="E204" s="28">
        <v>1.41168085036</v>
      </c>
      <c r="F204" s="27">
        <v>41.430000305199997</v>
      </c>
      <c r="G204" s="28">
        <v>0.98361821328200005</v>
      </c>
      <c r="H204" s="91">
        <v>183.36000060999999</v>
      </c>
      <c r="I204" s="91">
        <v>4.35327624569</v>
      </c>
      <c r="J204" s="27">
        <v>4028.6401175000001</v>
      </c>
      <c r="K204" s="28">
        <v>95.646723754299998</v>
      </c>
      <c r="L204" s="27">
        <v>4212.0001181099997</v>
      </c>
    </row>
    <row r="205" spans="1:12" ht="12.75" customHeight="1" x14ac:dyDescent="0.2">
      <c r="A205" s="11" t="s">
        <v>175</v>
      </c>
      <c r="B205" s="29">
        <v>13.6399993896</v>
      </c>
      <c r="C205" s="30">
        <v>1.58604641526</v>
      </c>
      <c r="D205" s="29">
        <v>16.520000457799998</v>
      </c>
      <c r="E205" s="30">
        <v>1.92093025503</v>
      </c>
      <c r="F205" s="29">
        <v>25.379999160800001</v>
      </c>
      <c r="G205" s="30">
        <v>2.9511626458600002</v>
      </c>
      <c r="H205" s="92">
        <v>55.539999008199999</v>
      </c>
      <c r="I205" s="92">
        <v>6.4581393161499996</v>
      </c>
      <c r="J205" s="29">
        <v>804.46001476200001</v>
      </c>
      <c r="K205" s="30">
        <v>93.541860683899998</v>
      </c>
      <c r="L205" s="29">
        <v>860.00001377000001</v>
      </c>
    </row>
    <row r="206" spans="1:12" ht="12.75" customHeight="1" x14ac:dyDescent="0.2">
      <c r="A206" s="10" t="s">
        <v>176</v>
      </c>
      <c r="B206" s="27">
        <v>87.450004577599998</v>
      </c>
      <c r="C206" s="28">
        <v>1.9031557018900001</v>
      </c>
      <c r="D206" s="27">
        <v>260.01998901399998</v>
      </c>
      <c r="E206" s="28">
        <v>5.6587592772399997</v>
      </c>
      <c r="F206" s="27">
        <v>133.59999084500001</v>
      </c>
      <c r="G206" s="28">
        <v>2.9075079592900002</v>
      </c>
      <c r="H206" s="91">
        <v>481.06998443700002</v>
      </c>
      <c r="I206" s="91">
        <v>10.469422938399999</v>
      </c>
      <c r="J206" s="27">
        <v>4113.9300195300002</v>
      </c>
      <c r="K206" s="28">
        <v>89.530577061499997</v>
      </c>
      <c r="L206" s="27">
        <v>4595.0000039699999</v>
      </c>
    </row>
    <row r="207" spans="1:12" ht="12.75" customHeight="1" x14ac:dyDescent="0.2">
      <c r="A207" s="10" t="s">
        <v>177</v>
      </c>
      <c r="B207" s="27">
        <v>2.4400000572199998</v>
      </c>
      <c r="C207" s="28">
        <v>0.16598639566100001</v>
      </c>
      <c r="D207" s="27">
        <v>0</v>
      </c>
      <c r="E207" s="28">
        <v>0</v>
      </c>
      <c r="F207" s="27">
        <v>6.1600003242500003</v>
      </c>
      <c r="G207" s="28">
        <v>0.41904763406399997</v>
      </c>
      <c r="H207" s="91">
        <v>8.6000003814700001</v>
      </c>
      <c r="I207" s="91">
        <v>0.58503402972600005</v>
      </c>
      <c r="J207" s="27">
        <v>1461.4000243200001</v>
      </c>
      <c r="K207" s="28">
        <v>99.414965970400004</v>
      </c>
      <c r="L207" s="27">
        <v>1470.0000247</v>
      </c>
    </row>
    <row r="208" spans="1:12" ht="12.75" customHeight="1" x14ac:dyDescent="0.2">
      <c r="A208" s="10" t="s">
        <v>178</v>
      </c>
      <c r="B208" s="27">
        <v>209.39999389600001</v>
      </c>
      <c r="C208" s="28">
        <v>25.198554305999998</v>
      </c>
      <c r="D208" s="27">
        <v>130.57000732399999</v>
      </c>
      <c r="E208" s="28">
        <v>15.712395015300002</v>
      </c>
      <c r="F208" s="27">
        <v>181.260009766</v>
      </c>
      <c r="G208" s="28">
        <v>21.8122747504</v>
      </c>
      <c r="H208" s="91">
        <v>521.23001098600002</v>
      </c>
      <c r="I208" s="91">
        <v>62.723224071700002</v>
      </c>
      <c r="J208" s="27">
        <v>309.77001922599999</v>
      </c>
      <c r="K208" s="28">
        <v>37.276775928299998</v>
      </c>
      <c r="L208" s="27">
        <v>831.00003021199996</v>
      </c>
    </row>
    <row r="209" spans="1:12" ht="12.75" customHeight="1" x14ac:dyDescent="0.2">
      <c r="A209" s="10" t="s">
        <v>179</v>
      </c>
      <c r="B209" s="27">
        <v>58.459999084499998</v>
      </c>
      <c r="C209" s="28">
        <v>32.120877540599999</v>
      </c>
      <c r="D209" s="27">
        <v>4.25</v>
      </c>
      <c r="E209" s="28">
        <v>2.3351647568499998</v>
      </c>
      <c r="F209" s="27">
        <v>31.329999923700001</v>
      </c>
      <c r="G209" s="28">
        <v>17.214285095000001</v>
      </c>
      <c r="H209" s="91">
        <v>94.039999008199999</v>
      </c>
      <c r="I209" s="91">
        <v>51.670327392399997</v>
      </c>
      <c r="J209" s="27">
        <v>87.9600070953</v>
      </c>
      <c r="K209" s="28">
        <v>48.329672607299997</v>
      </c>
      <c r="L209" s="27">
        <v>182.00000610399999</v>
      </c>
    </row>
    <row r="210" spans="1:12" ht="12.75" customHeight="1" x14ac:dyDescent="0.2">
      <c r="A210" s="11" t="s">
        <v>180</v>
      </c>
      <c r="B210" s="29">
        <v>48.260002136200001</v>
      </c>
      <c r="C210" s="30">
        <v>3.1276735376000002</v>
      </c>
      <c r="D210" s="29">
        <v>58.680000305199997</v>
      </c>
      <c r="E210" s="30">
        <v>3.80298126848</v>
      </c>
      <c r="F210" s="29">
        <v>63.949996948200003</v>
      </c>
      <c r="G210" s="30">
        <v>4.1445235045700004</v>
      </c>
      <c r="H210" s="92">
        <v>170.88999939000001</v>
      </c>
      <c r="I210" s="92">
        <v>11.0751783107</v>
      </c>
      <c r="J210" s="29">
        <v>1372.1099830600001</v>
      </c>
      <c r="K210" s="30">
        <v>88.924821689300003</v>
      </c>
      <c r="L210" s="29">
        <v>1542.9999824500001</v>
      </c>
    </row>
    <row r="211" spans="1:12" ht="12.75" customHeight="1" x14ac:dyDescent="0.2">
      <c r="A211" s="10" t="s">
        <v>181</v>
      </c>
      <c r="B211" s="27">
        <v>57.599998474099998</v>
      </c>
      <c r="C211" s="28">
        <v>3.1034480597599998</v>
      </c>
      <c r="D211" s="27">
        <v>42.300003051799997</v>
      </c>
      <c r="E211" s="28">
        <v>2.27909489369</v>
      </c>
      <c r="F211" s="27">
        <v>29.190000534100001</v>
      </c>
      <c r="G211" s="28">
        <v>1.5727370298899999</v>
      </c>
      <c r="H211" s="91">
        <v>129.09000205999999</v>
      </c>
      <c r="I211" s="91">
        <v>6.9552799833499988</v>
      </c>
      <c r="J211" s="27">
        <v>1726.91007801</v>
      </c>
      <c r="K211" s="28">
        <v>93.044720016699998</v>
      </c>
      <c r="L211" s="27">
        <v>1856.00008007</v>
      </c>
    </row>
    <row r="212" spans="1:12" ht="12.75" customHeight="1" x14ac:dyDescent="0.2">
      <c r="A212" s="10" t="s">
        <v>182</v>
      </c>
      <c r="B212" s="27">
        <v>17.340000152599998</v>
      </c>
      <c r="C212" s="28">
        <v>1.8100208418699997</v>
      </c>
      <c r="D212" s="27">
        <v>0</v>
      </c>
      <c r="E212" s="28">
        <v>0</v>
      </c>
      <c r="F212" s="27">
        <v>5.3699998855600004</v>
      </c>
      <c r="G212" s="28">
        <v>0.56054276979100004</v>
      </c>
      <c r="H212" s="91">
        <v>22.7100000382</v>
      </c>
      <c r="I212" s="91">
        <v>2.3705636116700002</v>
      </c>
      <c r="J212" s="27">
        <v>935.290026893</v>
      </c>
      <c r="K212" s="28">
        <v>97.629436388399995</v>
      </c>
      <c r="L212" s="27">
        <v>958.00002693099998</v>
      </c>
    </row>
    <row r="213" spans="1:12" ht="12.75" customHeight="1" x14ac:dyDescent="0.2">
      <c r="A213" s="10" t="s">
        <v>183</v>
      </c>
      <c r="B213" s="27">
        <v>22.359998702999999</v>
      </c>
      <c r="C213" s="28">
        <v>1.3659132344</v>
      </c>
      <c r="D213" s="27">
        <v>68.510002136200001</v>
      </c>
      <c r="E213" s="28">
        <v>4.1850949925999998</v>
      </c>
      <c r="F213" s="27">
        <v>81.669998168899994</v>
      </c>
      <c r="G213" s="28">
        <v>4.9890043749100004</v>
      </c>
      <c r="H213" s="91">
        <v>172.539999008</v>
      </c>
      <c r="I213" s="91">
        <v>10.540012601900001</v>
      </c>
      <c r="J213" s="27">
        <v>1464.45993187</v>
      </c>
      <c r="K213" s="28">
        <v>89.459987397999996</v>
      </c>
      <c r="L213" s="27">
        <v>1636.99993088</v>
      </c>
    </row>
    <row r="214" spans="1:12" ht="12.75" customHeight="1" x14ac:dyDescent="0.2">
      <c r="A214" s="10" t="s">
        <v>184</v>
      </c>
      <c r="B214" s="27">
        <v>31.829999923700001</v>
      </c>
      <c r="C214" s="28">
        <v>3.7579694788900007</v>
      </c>
      <c r="D214" s="27">
        <v>73.669998168899994</v>
      </c>
      <c r="E214" s="28">
        <v>8.6977569994500001</v>
      </c>
      <c r="F214" s="27">
        <v>41.799999237100003</v>
      </c>
      <c r="G214" s="28">
        <v>4.9350650872599999</v>
      </c>
      <c r="H214" s="91">
        <v>147.29999733</v>
      </c>
      <c r="I214" s="91">
        <v>17.390791565600001</v>
      </c>
      <c r="J214" s="27">
        <v>699.69996109099998</v>
      </c>
      <c r="K214" s="28">
        <v>82.609208434400003</v>
      </c>
      <c r="L214" s="27">
        <v>846.99995842099997</v>
      </c>
    </row>
    <row r="215" spans="1:12" ht="12.75" customHeight="1" x14ac:dyDescent="0.2">
      <c r="A215" s="11" t="s">
        <v>185</v>
      </c>
      <c r="B215" s="29">
        <v>5.92000007629</v>
      </c>
      <c r="C215" s="30">
        <v>0.48804616671500001</v>
      </c>
      <c r="D215" s="29">
        <v>9.7200002670300005</v>
      </c>
      <c r="E215" s="30">
        <v>0.80131905568600004</v>
      </c>
      <c r="F215" s="29">
        <v>6.59000015259</v>
      </c>
      <c r="G215" s="30">
        <v>0.54328112697200004</v>
      </c>
      <c r="H215" s="92">
        <v>22.230000495900001</v>
      </c>
      <c r="I215" s="92">
        <v>1.8326463493699998</v>
      </c>
      <c r="J215" s="29">
        <v>1190.7700146699999</v>
      </c>
      <c r="K215" s="30">
        <v>98.167353650300001</v>
      </c>
      <c r="L215" s="29">
        <v>1213.0000151700001</v>
      </c>
    </row>
    <row r="216" spans="1:12" ht="12.75" customHeight="1" x14ac:dyDescent="0.2">
      <c r="A216" s="10" t="s">
        <v>186</v>
      </c>
      <c r="B216" s="27">
        <v>46.099998474099998</v>
      </c>
      <c r="C216" s="28">
        <v>3.07128576196</v>
      </c>
      <c r="D216" s="27">
        <v>177.17999267600001</v>
      </c>
      <c r="E216" s="28">
        <v>11.804130299800001</v>
      </c>
      <c r="F216" s="27">
        <v>318.08999633799999</v>
      </c>
      <c r="G216" s="28">
        <v>21.191872215</v>
      </c>
      <c r="H216" s="91">
        <v>541.36998748799999</v>
      </c>
      <c r="I216" s="91">
        <v>36.067288276799999</v>
      </c>
      <c r="J216" s="27">
        <v>959.62998603899996</v>
      </c>
      <c r="K216" s="28">
        <v>63.932711723000004</v>
      </c>
      <c r="L216" s="27">
        <v>1500.99997353</v>
      </c>
    </row>
    <row r="217" spans="1:12" ht="12.75" customHeight="1" x14ac:dyDescent="0.2">
      <c r="A217" s="10" t="s">
        <v>187</v>
      </c>
      <c r="B217" s="27">
        <v>7</v>
      </c>
      <c r="C217" s="28">
        <v>0.30303031173900002</v>
      </c>
      <c r="D217" s="27">
        <v>63.020000457800002</v>
      </c>
      <c r="E217" s="28">
        <v>2.7281386263599998</v>
      </c>
      <c r="F217" s="27">
        <v>37.080001831099999</v>
      </c>
      <c r="G217" s="28">
        <v>1.6051949306</v>
      </c>
      <c r="H217" s="91">
        <v>107.100002289</v>
      </c>
      <c r="I217" s="91">
        <v>4.6363638687000002</v>
      </c>
      <c r="J217" s="27">
        <v>2202.8999313200002</v>
      </c>
      <c r="K217" s="28">
        <v>95.363636131299998</v>
      </c>
      <c r="L217" s="27">
        <v>2309.99993361</v>
      </c>
    </row>
    <row r="218" spans="1:12" ht="12.75" customHeight="1" x14ac:dyDescent="0.2">
      <c r="A218" s="10" t="s">
        <v>188</v>
      </c>
      <c r="B218" s="27">
        <v>9.0299997329699995</v>
      </c>
      <c r="C218" s="28">
        <v>0.51394423213499996</v>
      </c>
      <c r="D218" s="27">
        <v>5.67000007629</v>
      </c>
      <c r="E218" s="28">
        <v>0.3227091829</v>
      </c>
      <c r="F218" s="27">
        <v>5.6399998664900002</v>
      </c>
      <c r="G218" s="28">
        <v>0.32100171498800001</v>
      </c>
      <c r="H218" s="91">
        <v>20.339999675800001</v>
      </c>
      <c r="I218" s="91">
        <v>1.15765513003</v>
      </c>
      <c r="J218" s="27">
        <v>1736.6599174999999</v>
      </c>
      <c r="K218" s="28">
        <v>98.8423448697</v>
      </c>
      <c r="L218" s="27">
        <v>1756.99991718</v>
      </c>
    </row>
    <row r="219" spans="1:12" ht="12.75" customHeight="1" x14ac:dyDescent="0.2">
      <c r="A219" s="10" t="s">
        <v>189</v>
      </c>
      <c r="B219" s="27">
        <v>43.779998779300001</v>
      </c>
      <c r="C219" s="28">
        <v>0.96815566928399999</v>
      </c>
      <c r="D219" s="27">
        <v>24.459999084500001</v>
      </c>
      <c r="E219" s="28">
        <v>0.54091108827400003</v>
      </c>
      <c r="F219" s="27">
        <v>26.899999618500001</v>
      </c>
      <c r="G219" s="28">
        <v>0.59486952628</v>
      </c>
      <c r="H219" s="91">
        <v>95.139997482300004</v>
      </c>
      <c r="I219" s="91">
        <v>2.10393628384</v>
      </c>
      <c r="J219" s="27">
        <v>4426.8599420199998</v>
      </c>
      <c r="K219" s="28">
        <v>97.896063716200004</v>
      </c>
      <c r="L219" s="27">
        <v>4521.9999395000004</v>
      </c>
    </row>
    <row r="220" spans="1:12" ht="12.75" customHeight="1" x14ac:dyDescent="0.2">
      <c r="A220" s="11" t="s">
        <v>190</v>
      </c>
      <c r="B220" s="29">
        <v>34.6399993896</v>
      </c>
      <c r="C220" s="30">
        <v>2.1704259952</v>
      </c>
      <c r="D220" s="29">
        <v>0</v>
      </c>
      <c r="E220" s="30">
        <v>0</v>
      </c>
      <c r="F220" s="29">
        <v>13.059999465900001</v>
      </c>
      <c r="G220" s="30">
        <v>0.81829569392700008</v>
      </c>
      <c r="H220" s="92">
        <v>47.699998855499999</v>
      </c>
      <c r="I220" s="92">
        <v>2.9887216891300001</v>
      </c>
      <c r="J220" s="29">
        <v>1548.30002446</v>
      </c>
      <c r="K220" s="30">
        <v>97.011278310600005</v>
      </c>
      <c r="L220" s="29">
        <v>1596.0000233200001</v>
      </c>
    </row>
    <row r="221" spans="1:12" ht="12.75" customHeight="1" x14ac:dyDescent="0.2">
      <c r="A221" s="10" t="s">
        <v>191</v>
      </c>
      <c r="B221" s="27">
        <v>10.4099998474</v>
      </c>
      <c r="C221" s="28">
        <v>0.411787940548</v>
      </c>
      <c r="D221" s="27">
        <v>13.399999618500001</v>
      </c>
      <c r="E221" s="28">
        <v>0.53006323987899995</v>
      </c>
      <c r="F221" s="27">
        <v>26.9399986267</v>
      </c>
      <c r="G221" s="28">
        <v>1.06566442992</v>
      </c>
      <c r="H221" s="91">
        <v>50.749998092600002</v>
      </c>
      <c r="I221" s="91">
        <v>2.00751561035</v>
      </c>
      <c r="J221" s="27">
        <v>2477.25017441</v>
      </c>
      <c r="K221" s="28">
        <v>97.992484389799998</v>
      </c>
      <c r="L221" s="27">
        <v>2528.0001725000002</v>
      </c>
    </row>
    <row r="222" spans="1:12" ht="12.75" customHeight="1" x14ac:dyDescent="0.2">
      <c r="A222" s="10" t="s">
        <v>192</v>
      </c>
      <c r="B222" s="27">
        <v>8.8500003814700001</v>
      </c>
      <c r="C222" s="28">
        <v>0.38952466972599997</v>
      </c>
      <c r="D222" s="27">
        <v>0</v>
      </c>
      <c r="E222" s="28">
        <v>0</v>
      </c>
      <c r="F222" s="27">
        <v>13.1300001144</v>
      </c>
      <c r="G222" s="28">
        <v>0.57790494210400001</v>
      </c>
      <c r="H222" s="91">
        <v>21.980000495900001</v>
      </c>
      <c r="I222" s="91">
        <v>0.96742961183099996</v>
      </c>
      <c r="J222" s="27">
        <v>2250.0199700500002</v>
      </c>
      <c r="K222" s="28">
        <v>99.032570387999996</v>
      </c>
      <c r="L222" s="27">
        <v>2271.9999705499999</v>
      </c>
    </row>
    <row r="223" spans="1:12" ht="12.75" customHeight="1" x14ac:dyDescent="0.2">
      <c r="A223" s="10" t="s">
        <v>193</v>
      </c>
      <c r="B223" s="27">
        <v>14.910000801100001</v>
      </c>
      <c r="C223" s="28">
        <v>2.15462441698</v>
      </c>
      <c r="D223" s="27">
        <v>0</v>
      </c>
      <c r="E223" s="28">
        <v>0</v>
      </c>
      <c r="F223" s="27">
        <v>10.7900009155</v>
      </c>
      <c r="G223" s="28">
        <v>1.5592487044000001</v>
      </c>
      <c r="H223" s="91">
        <v>25.700001716599999</v>
      </c>
      <c r="I223" s="91">
        <v>3.7138731213799998</v>
      </c>
      <c r="J223" s="27">
        <v>666.299990654</v>
      </c>
      <c r="K223" s="28">
        <v>96.286126878600001</v>
      </c>
      <c r="L223" s="27">
        <v>691.99999237099996</v>
      </c>
    </row>
    <row r="224" spans="1:12" ht="12.75" customHeight="1" x14ac:dyDescent="0.2">
      <c r="A224" s="10" t="s">
        <v>194</v>
      </c>
      <c r="B224" s="27">
        <v>7.3499999046299997</v>
      </c>
      <c r="C224" s="28">
        <v>0.58941462195100003</v>
      </c>
      <c r="D224" s="27">
        <v>0.37000000476799999</v>
      </c>
      <c r="E224" s="28">
        <v>2.9671213028799999E-2</v>
      </c>
      <c r="F224" s="27">
        <v>64.619995117200006</v>
      </c>
      <c r="G224" s="28">
        <v>5.1820368009099997</v>
      </c>
      <c r="H224" s="91">
        <v>72.339995026599993</v>
      </c>
      <c r="I224" s="91">
        <v>5.8011226358899997</v>
      </c>
      <c r="J224" s="27">
        <v>1174.65993183</v>
      </c>
      <c r="K224" s="28">
        <v>94.198877363799994</v>
      </c>
      <c r="L224" s="27">
        <v>1246.99992686</v>
      </c>
    </row>
    <row r="225" spans="1:12" ht="12.75" customHeight="1" x14ac:dyDescent="0.2">
      <c r="A225" s="11" t="s">
        <v>195</v>
      </c>
      <c r="B225" s="29">
        <v>16.159999847400002</v>
      </c>
      <c r="C225" s="30">
        <v>1.8447487849399999</v>
      </c>
      <c r="D225" s="29">
        <v>6.5199999809299998</v>
      </c>
      <c r="E225" s="30">
        <v>0.74429221263699996</v>
      </c>
      <c r="F225" s="29">
        <v>6.0399999618500004</v>
      </c>
      <c r="G225" s="30">
        <v>0.68949769157700003</v>
      </c>
      <c r="H225" s="92">
        <v>28.719999790199999</v>
      </c>
      <c r="I225" s="92">
        <v>3.2785386891600004</v>
      </c>
      <c r="J225" s="29">
        <v>847.28002684299997</v>
      </c>
      <c r="K225" s="30">
        <v>96.721461310899997</v>
      </c>
      <c r="L225" s="29">
        <v>876.00002663299995</v>
      </c>
    </row>
    <row r="226" spans="1:12" ht="12.75" customHeight="1" x14ac:dyDescent="0.2">
      <c r="A226" s="10" t="s">
        <v>196</v>
      </c>
      <c r="B226" s="27">
        <v>9.7699995040900003</v>
      </c>
      <c r="C226" s="28">
        <v>0.67612456362499995</v>
      </c>
      <c r="D226" s="27">
        <v>0</v>
      </c>
      <c r="E226" s="28">
        <v>0</v>
      </c>
      <c r="F226" s="27">
        <v>12.399999618500001</v>
      </c>
      <c r="G226" s="28">
        <v>0.85813150015999984</v>
      </c>
      <c r="H226" s="91">
        <v>22.1699991226</v>
      </c>
      <c r="I226" s="91">
        <v>1.53425606379</v>
      </c>
      <c r="J226" s="27">
        <v>1422.8299357599999</v>
      </c>
      <c r="K226" s="28">
        <v>98.465743936400003</v>
      </c>
      <c r="L226" s="27">
        <v>1444.99993488</v>
      </c>
    </row>
    <row r="227" spans="1:12" ht="12.75" customHeight="1" x14ac:dyDescent="0.2">
      <c r="A227" s="10" t="s">
        <v>197</v>
      </c>
      <c r="B227" s="27">
        <v>13.470000267</v>
      </c>
      <c r="C227" s="28">
        <v>3.4187818456199994</v>
      </c>
      <c r="D227" s="27">
        <v>16.329999923700001</v>
      </c>
      <c r="E227" s="28">
        <v>4.1446700944000003</v>
      </c>
      <c r="F227" s="27">
        <v>22</v>
      </c>
      <c r="G227" s="28">
        <v>5.5837564300500002</v>
      </c>
      <c r="H227" s="91">
        <v>51.800000190699997</v>
      </c>
      <c r="I227" s="91">
        <v>13.1472083701</v>
      </c>
      <c r="J227" s="27">
        <v>342.19999381999997</v>
      </c>
      <c r="K227" s="28">
        <v>86.852791629899997</v>
      </c>
      <c r="L227" s="27">
        <v>393.99999401100001</v>
      </c>
    </row>
    <row r="228" spans="1:12" ht="12.75" customHeight="1" x14ac:dyDescent="0.2">
      <c r="A228" s="10" t="s">
        <v>198</v>
      </c>
      <c r="B228" s="27">
        <v>484.079986572</v>
      </c>
      <c r="C228" s="28">
        <v>10.8953400104</v>
      </c>
      <c r="D228" s="27">
        <v>153.480010986</v>
      </c>
      <c r="E228" s="28">
        <v>3.4544227212100003</v>
      </c>
      <c r="F228" s="27">
        <v>141</v>
      </c>
      <c r="G228" s="28">
        <v>3.1735312016299999</v>
      </c>
      <c r="H228" s="91">
        <v>778.55999755799996</v>
      </c>
      <c r="I228" s="91">
        <v>17.5232939333</v>
      </c>
      <c r="J228" s="27">
        <v>3664.4402769500002</v>
      </c>
      <c r="K228" s="28">
        <v>82.476706066700004</v>
      </c>
      <c r="L228" s="27">
        <v>4443.0002745100001</v>
      </c>
    </row>
    <row r="229" spans="1:12" ht="12.75" customHeight="1" x14ac:dyDescent="0.2">
      <c r="A229" s="10" t="s">
        <v>199</v>
      </c>
      <c r="B229" s="27">
        <v>10.7100000381</v>
      </c>
      <c r="C229" s="28">
        <v>0.440922170512</v>
      </c>
      <c r="D229" s="27">
        <v>0</v>
      </c>
      <c r="E229" s="28">
        <v>0</v>
      </c>
      <c r="F229" s="27">
        <v>22.739999771099999</v>
      </c>
      <c r="G229" s="28">
        <v>0.93618767701600003</v>
      </c>
      <c r="H229" s="91">
        <v>33.449999809200001</v>
      </c>
      <c r="I229" s="91">
        <v>1.3771098475300001</v>
      </c>
      <c r="J229" s="27">
        <v>2395.5501172999998</v>
      </c>
      <c r="K229" s="28">
        <v>98.622890152400004</v>
      </c>
      <c r="L229" s="27">
        <v>2429.0001171099998</v>
      </c>
    </row>
    <row r="230" spans="1:12" ht="12.75" customHeight="1" x14ac:dyDescent="0.2">
      <c r="A230" s="11" t="s">
        <v>200</v>
      </c>
      <c r="B230" s="29">
        <v>14.9399995804</v>
      </c>
      <c r="C230" s="30">
        <v>2.80300183105</v>
      </c>
      <c r="D230" s="29">
        <v>4.07999992371</v>
      </c>
      <c r="E230" s="30">
        <v>0.76547841887699997</v>
      </c>
      <c r="F230" s="29">
        <v>6.0400004386899999</v>
      </c>
      <c r="G230" s="30">
        <v>1.13320835105</v>
      </c>
      <c r="H230" s="92">
        <v>25.059999942800001</v>
      </c>
      <c r="I230" s="92">
        <v>4.7016886009699999</v>
      </c>
      <c r="J230" s="29">
        <v>507.939993668</v>
      </c>
      <c r="K230" s="30">
        <v>95.298311398999999</v>
      </c>
      <c r="L230" s="29">
        <v>532.99999361100004</v>
      </c>
    </row>
    <row r="231" spans="1:12" ht="12.75" customHeight="1" x14ac:dyDescent="0.2">
      <c r="A231" s="10" t="s">
        <v>201</v>
      </c>
      <c r="B231" s="27">
        <v>68.549995422400002</v>
      </c>
      <c r="C231" s="28">
        <v>3.2720760799100002</v>
      </c>
      <c r="D231" s="27">
        <v>182.24000549300001</v>
      </c>
      <c r="E231" s="28">
        <v>8.69880674829</v>
      </c>
      <c r="F231" s="27">
        <v>130.07000732399999</v>
      </c>
      <c r="G231" s="28">
        <v>6.2085920948000002</v>
      </c>
      <c r="H231" s="91">
        <v>380.86000823900002</v>
      </c>
      <c r="I231" s="91">
        <v>18.179474923000001</v>
      </c>
      <c r="J231" s="27">
        <v>1714.14003908</v>
      </c>
      <c r="K231" s="28">
        <v>81.820525076999999</v>
      </c>
      <c r="L231" s="27">
        <v>2095.0000473199998</v>
      </c>
    </row>
    <row r="232" spans="1:12" ht="12.75" customHeight="1" x14ac:dyDescent="0.2">
      <c r="A232" s="10" t="s">
        <v>202</v>
      </c>
      <c r="B232" s="27">
        <v>3.2699999809300002</v>
      </c>
      <c r="C232" s="28">
        <v>0.37935034555500002</v>
      </c>
      <c r="D232" s="27">
        <v>0</v>
      </c>
      <c r="E232" s="28">
        <v>0</v>
      </c>
      <c r="F232" s="27">
        <v>26.6100006104</v>
      </c>
      <c r="G232" s="28">
        <v>3.08700702925</v>
      </c>
      <c r="H232" s="91">
        <v>29.8800005913</v>
      </c>
      <c r="I232" s="91">
        <v>3.4663573747999998</v>
      </c>
      <c r="J232" s="27">
        <v>832.12</v>
      </c>
      <c r="K232" s="28">
        <v>96.533642625200002</v>
      </c>
      <c r="L232" s="27">
        <v>862.000000591</v>
      </c>
    </row>
    <row r="233" spans="1:12" ht="12.75" customHeight="1" x14ac:dyDescent="0.2">
      <c r="A233" s="10" t="s">
        <v>203</v>
      </c>
      <c r="B233" s="27">
        <v>42.760002136200001</v>
      </c>
      <c r="C233" s="28">
        <v>1.5475932834999999</v>
      </c>
      <c r="D233" s="27">
        <v>16.309999465899999</v>
      </c>
      <c r="E233" s="28">
        <v>0.59030038274899999</v>
      </c>
      <c r="F233" s="27">
        <v>44.229999542199998</v>
      </c>
      <c r="G233" s="28">
        <v>1.6007962301499998</v>
      </c>
      <c r="H233" s="91">
        <v>103.30000114400001</v>
      </c>
      <c r="I233" s="91">
        <v>3.7386898963899995</v>
      </c>
      <c r="J233" s="27">
        <v>2659.6999803200001</v>
      </c>
      <c r="K233" s="28">
        <v>96.2613101038</v>
      </c>
      <c r="L233" s="27">
        <v>2762.9999814600001</v>
      </c>
    </row>
    <row r="234" spans="1:12" ht="12.75" customHeight="1" x14ac:dyDescent="0.2">
      <c r="A234" s="10" t="s">
        <v>204</v>
      </c>
      <c r="B234" s="27">
        <v>15.1100006104</v>
      </c>
      <c r="C234" s="28">
        <v>0.30506763817299998</v>
      </c>
      <c r="D234" s="27">
        <v>87.080001831100006</v>
      </c>
      <c r="E234" s="28">
        <v>1.7581263678099999</v>
      </c>
      <c r="F234" s="27">
        <v>32.400001525900002</v>
      </c>
      <c r="G234" s="28">
        <v>0.654149010127</v>
      </c>
      <c r="H234" s="91">
        <v>134.590003967</v>
      </c>
      <c r="I234" s="91">
        <v>2.7173430161000001</v>
      </c>
      <c r="J234" s="27">
        <v>4818.4101572</v>
      </c>
      <c r="K234" s="28">
        <v>97.282656983799995</v>
      </c>
      <c r="L234" s="27">
        <v>4953.00016117</v>
      </c>
    </row>
    <row r="235" spans="1:12" ht="12.75" customHeight="1" x14ac:dyDescent="0.2">
      <c r="A235" s="11" t="s">
        <v>205</v>
      </c>
      <c r="B235" s="29">
        <v>5.8699998855600004</v>
      </c>
      <c r="C235" s="30">
        <v>0.49957445456999999</v>
      </c>
      <c r="D235" s="29">
        <v>0.64999997615799998</v>
      </c>
      <c r="E235" s="30">
        <v>5.5319146488999993E-2</v>
      </c>
      <c r="F235" s="29">
        <v>3.2999999523199999</v>
      </c>
      <c r="G235" s="30">
        <v>0.28085105764899998</v>
      </c>
      <c r="H235" s="92">
        <v>9.8199998140400009</v>
      </c>
      <c r="I235" s="92">
        <v>0.83574465870900005</v>
      </c>
      <c r="J235" s="29">
        <v>1165.1800090700001</v>
      </c>
      <c r="K235" s="30">
        <v>99.164255341599997</v>
      </c>
      <c r="L235" s="29">
        <v>1175.00000888</v>
      </c>
    </row>
    <row r="236" spans="1:12" ht="12.75" customHeight="1" x14ac:dyDescent="0.2">
      <c r="A236" s="10" t="s">
        <v>206</v>
      </c>
      <c r="B236" s="27">
        <v>10.4600000381</v>
      </c>
      <c r="C236" s="28">
        <v>1.1674107437700001</v>
      </c>
      <c r="D236" s="27">
        <v>3.0099999904599999</v>
      </c>
      <c r="E236" s="28">
        <v>0.33593750619700002</v>
      </c>
      <c r="F236" s="27">
        <v>4.59000015259</v>
      </c>
      <c r="G236" s="28">
        <v>0.51227681381699997</v>
      </c>
      <c r="H236" s="91">
        <v>18.0600001812</v>
      </c>
      <c r="I236" s="91">
        <v>2.0156250637899999</v>
      </c>
      <c r="J236" s="27">
        <v>877.93998045199999</v>
      </c>
      <c r="K236" s="28">
        <v>97.984374936199998</v>
      </c>
      <c r="L236" s="27">
        <v>895.99998063299995</v>
      </c>
    </row>
    <row r="237" spans="1:12" ht="12.75" customHeight="1" x14ac:dyDescent="0.2">
      <c r="A237" s="10" t="s">
        <v>207</v>
      </c>
      <c r="B237" s="27">
        <v>100.809997559</v>
      </c>
      <c r="C237" s="28">
        <v>1.6942856077399999</v>
      </c>
      <c r="D237" s="27">
        <v>156.359985352</v>
      </c>
      <c r="E237" s="28">
        <v>2.6278988118500002</v>
      </c>
      <c r="F237" s="27">
        <v>75.240005493200002</v>
      </c>
      <c r="G237" s="28">
        <v>1.26453785855</v>
      </c>
      <c r="H237" s="91">
        <v>332.40998840399999</v>
      </c>
      <c r="I237" s="91">
        <v>5.5867222781299999</v>
      </c>
      <c r="J237" s="27">
        <v>5617.5902416999998</v>
      </c>
      <c r="K237" s="28">
        <v>94.413277721900002</v>
      </c>
      <c r="L237" s="27">
        <v>5950.0002301000004</v>
      </c>
    </row>
    <row r="238" spans="1:12" ht="12.75" customHeight="1" x14ac:dyDescent="0.2">
      <c r="A238" s="10" t="s">
        <v>208</v>
      </c>
      <c r="B238" s="27">
        <v>24.719999313399999</v>
      </c>
      <c r="C238" s="28">
        <v>0.81638048472900004</v>
      </c>
      <c r="D238" s="27">
        <v>11.600000381499999</v>
      </c>
      <c r="E238" s="28">
        <v>0.38309118921300001</v>
      </c>
      <c r="F238" s="27">
        <v>17.079999923700001</v>
      </c>
      <c r="G238" s="28">
        <v>0.56406872994199997</v>
      </c>
      <c r="H238" s="91">
        <v>53.399999618599999</v>
      </c>
      <c r="I238" s="91">
        <v>1.7635404038799998</v>
      </c>
      <c r="J238" s="27">
        <v>2974.5997842800002</v>
      </c>
      <c r="K238" s="28">
        <v>98.236459596100005</v>
      </c>
      <c r="L238" s="27">
        <v>3027.9997838999998</v>
      </c>
    </row>
    <row r="239" spans="1:12" ht="12.75" customHeight="1" x14ac:dyDescent="0.2">
      <c r="A239" s="10" t="s">
        <v>209</v>
      </c>
      <c r="B239" s="27">
        <v>15.6199998856</v>
      </c>
      <c r="C239" s="28">
        <v>2.2378224113299998</v>
      </c>
      <c r="D239" s="27">
        <v>53.3699989319</v>
      </c>
      <c r="E239" s="28">
        <v>7.6461319191600001</v>
      </c>
      <c r="F239" s="27">
        <v>33.029998779300001</v>
      </c>
      <c r="G239" s="28">
        <v>4.73209168092</v>
      </c>
      <c r="H239" s="91">
        <v>102.019997597</v>
      </c>
      <c r="I239" s="91">
        <v>14.6160460114</v>
      </c>
      <c r="J239" s="27">
        <v>595.97997802700002</v>
      </c>
      <c r="K239" s="28">
        <v>85.383953988599998</v>
      </c>
      <c r="L239" s="27">
        <v>697.99997562399994</v>
      </c>
    </row>
    <row r="240" spans="1:12" ht="12.75" customHeight="1" x14ac:dyDescent="0.2">
      <c r="A240" s="11" t="s">
        <v>210</v>
      </c>
      <c r="B240" s="29">
        <v>38.290000915500002</v>
      </c>
      <c r="C240" s="30">
        <v>8.9254084848600002</v>
      </c>
      <c r="D240" s="29">
        <v>10.510000228899999</v>
      </c>
      <c r="E240" s="30">
        <v>2.44988359823</v>
      </c>
      <c r="F240" s="29">
        <v>26.25</v>
      </c>
      <c r="G240" s="30">
        <v>6.1188813561200002</v>
      </c>
      <c r="H240" s="92">
        <v>75.050001144399999</v>
      </c>
      <c r="I240" s="92">
        <v>17.494173439200001</v>
      </c>
      <c r="J240" s="29">
        <v>353.94998222300001</v>
      </c>
      <c r="K240" s="30">
        <v>82.505826560900005</v>
      </c>
      <c r="L240" s="29">
        <v>428.99998336700003</v>
      </c>
    </row>
    <row r="241" spans="1:12" ht="12.75" customHeight="1" x14ac:dyDescent="0.2">
      <c r="A241" s="10" t="s">
        <v>211</v>
      </c>
      <c r="B241" s="27">
        <v>96.569999694800003</v>
      </c>
      <c r="C241" s="28">
        <v>0.89799141652000003</v>
      </c>
      <c r="D241" s="27">
        <v>99.339996337900004</v>
      </c>
      <c r="E241" s="28">
        <v>0.923749242109</v>
      </c>
      <c r="F241" s="27">
        <v>179.63999939000001</v>
      </c>
      <c r="G241" s="28">
        <v>1.6704481518700001</v>
      </c>
      <c r="H241" s="91">
        <v>375.54999542299998</v>
      </c>
      <c r="I241" s="91">
        <v>3.4921888105000001</v>
      </c>
      <c r="J241" s="27">
        <v>10378.450312200001</v>
      </c>
      <c r="K241" s="28">
        <v>96.507811189700007</v>
      </c>
      <c r="L241" s="27">
        <v>10754.000307599999</v>
      </c>
    </row>
    <row r="242" spans="1:12" ht="12.75" customHeight="1" x14ac:dyDescent="0.2">
      <c r="A242" s="10" t="s">
        <v>212</v>
      </c>
      <c r="B242" s="27">
        <v>74.229995727499997</v>
      </c>
      <c r="C242" s="28">
        <v>13.068661479399998</v>
      </c>
      <c r="D242" s="27">
        <v>36.430000305199997</v>
      </c>
      <c r="E242" s="28">
        <v>6.4137325755900001</v>
      </c>
      <c r="F242" s="27">
        <v>24.6800003052</v>
      </c>
      <c r="G242" s="28">
        <v>4.3450705626400001</v>
      </c>
      <c r="H242" s="91">
        <v>135.33999633799999</v>
      </c>
      <c r="I242" s="91">
        <v>23.827464617699999</v>
      </c>
      <c r="J242" s="27">
        <v>432.65999237099999</v>
      </c>
      <c r="K242" s="28">
        <v>76.172535382299998</v>
      </c>
      <c r="L242" s="27">
        <v>567.99998870900004</v>
      </c>
    </row>
    <row r="243" spans="1:12" ht="12.75" customHeight="1" x14ac:dyDescent="0.2">
      <c r="A243" s="10" t="s">
        <v>213</v>
      </c>
      <c r="B243" s="27">
        <v>4.8200001716600003</v>
      </c>
      <c r="C243" s="28">
        <v>0.74961125443800003</v>
      </c>
      <c r="D243" s="27">
        <v>0</v>
      </c>
      <c r="E243" s="28">
        <v>0</v>
      </c>
      <c r="F243" s="27">
        <v>2.5099999904599999</v>
      </c>
      <c r="G243" s="28">
        <v>0.39035771254700002</v>
      </c>
      <c r="H243" s="91">
        <v>7.3300001621200002</v>
      </c>
      <c r="I243" s="91">
        <v>1.1399689669899999</v>
      </c>
      <c r="J243" s="27">
        <v>635.66997390799997</v>
      </c>
      <c r="K243" s="28">
        <v>98.860031032999999</v>
      </c>
      <c r="L243" s="27">
        <v>642.99997407000001</v>
      </c>
    </row>
    <row r="244" spans="1:12" ht="12.75" customHeight="1" x14ac:dyDescent="0.2">
      <c r="A244" s="10" t="s">
        <v>214</v>
      </c>
      <c r="B244" s="27">
        <v>3.4400000572199998</v>
      </c>
      <c r="C244" s="28">
        <v>0.58404073972699999</v>
      </c>
      <c r="D244" s="27">
        <v>0</v>
      </c>
      <c r="E244" s="28">
        <v>0</v>
      </c>
      <c r="F244" s="27">
        <v>1.5</v>
      </c>
      <c r="G244" s="28">
        <v>0.25466892297100002</v>
      </c>
      <c r="H244" s="91">
        <v>4.9400000572199998</v>
      </c>
      <c r="I244" s="91">
        <v>0.83870966269799996</v>
      </c>
      <c r="J244" s="27">
        <v>584.06001710400005</v>
      </c>
      <c r="K244" s="28">
        <v>99.161290337300002</v>
      </c>
      <c r="L244" s="27">
        <v>589.00001716099996</v>
      </c>
    </row>
    <row r="245" spans="1:12" ht="12.75" customHeight="1" x14ac:dyDescent="0.2">
      <c r="A245" s="11" t="s">
        <v>215</v>
      </c>
      <c r="B245" s="29">
        <v>38</v>
      </c>
      <c r="C245" s="30">
        <v>3.9175257639500001</v>
      </c>
      <c r="D245" s="29">
        <v>11.210000991799999</v>
      </c>
      <c r="E245" s="30">
        <v>1.1556702026100001</v>
      </c>
      <c r="F245" s="29">
        <v>29.390001297000001</v>
      </c>
      <c r="G245" s="30">
        <v>3.0298970337800002</v>
      </c>
      <c r="H245" s="92">
        <v>78.600002288799999</v>
      </c>
      <c r="I245" s="92">
        <v>8.1030930003399995</v>
      </c>
      <c r="J245" s="29">
        <v>891.4</v>
      </c>
      <c r="K245" s="30">
        <v>91.896906999600006</v>
      </c>
      <c r="L245" s="29">
        <v>970.00000228900001</v>
      </c>
    </row>
    <row r="246" spans="1:12" ht="12.75" customHeight="1" x14ac:dyDescent="0.2">
      <c r="A246" s="10" t="s">
        <v>216</v>
      </c>
      <c r="B246" s="27">
        <v>12.2899999619</v>
      </c>
      <c r="C246" s="28">
        <v>1.7941607149200001</v>
      </c>
      <c r="D246" s="27">
        <v>36.709999084499998</v>
      </c>
      <c r="E246" s="28">
        <v>5.3591243617700002</v>
      </c>
      <c r="F246" s="27">
        <v>18.010000228900001</v>
      </c>
      <c r="G246" s="28">
        <v>2.6291973137900002</v>
      </c>
      <c r="H246" s="91">
        <v>67.009999275300004</v>
      </c>
      <c r="I246" s="91">
        <v>9.7824823904800002</v>
      </c>
      <c r="J246" s="27">
        <v>617.98994859599998</v>
      </c>
      <c r="K246" s="28">
        <v>90.217517609599994</v>
      </c>
      <c r="L246" s="27">
        <v>684.99994787100002</v>
      </c>
    </row>
    <row r="247" spans="1:12" ht="12.75" customHeight="1" x14ac:dyDescent="0.2">
      <c r="A247" s="10" t="s">
        <v>217</v>
      </c>
      <c r="B247" s="27">
        <v>63.029998779300001</v>
      </c>
      <c r="C247" s="28">
        <v>0.61679223534700001</v>
      </c>
      <c r="D247" s="27">
        <v>19.010000228900001</v>
      </c>
      <c r="E247" s="28">
        <v>0.18602603144900001</v>
      </c>
      <c r="F247" s="27">
        <v>116.63999939</v>
      </c>
      <c r="G247" s="28">
        <v>1.14140325794</v>
      </c>
      <c r="H247" s="91">
        <v>198.67999839800001</v>
      </c>
      <c r="I247" s="91">
        <v>1.9442215247300003</v>
      </c>
      <c r="J247" s="27">
        <v>10020.320041999999</v>
      </c>
      <c r="K247" s="28">
        <v>98.0557784752</v>
      </c>
      <c r="L247" s="27">
        <v>10219.0000404</v>
      </c>
    </row>
    <row r="248" spans="1:12" ht="12.75" customHeight="1" x14ac:dyDescent="0.2">
      <c r="A248" s="10" t="s">
        <v>218</v>
      </c>
      <c r="B248" s="27">
        <v>73.680000305199997</v>
      </c>
      <c r="C248" s="28">
        <v>9.2215271845700002</v>
      </c>
      <c r="D248" s="27">
        <v>68.940002441399997</v>
      </c>
      <c r="E248" s="28">
        <v>8.6282858847000004</v>
      </c>
      <c r="F248" s="27">
        <v>142.88998413100001</v>
      </c>
      <c r="G248" s="28">
        <v>17.883602980599999</v>
      </c>
      <c r="H248" s="91">
        <v>285.50998687800001</v>
      </c>
      <c r="I248" s="91">
        <v>35.733416049900001</v>
      </c>
      <c r="J248" s="27">
        <v>513.48999252299996</v>
      </c>
      <c r="K248" s="28">
        <v>64.266583950099999</v>
      </c>
      <c r="L248" s="27">
        <v>798.99997940100002</v>
      </c>
    </row>
    <row r="249" spans="1:12" ht="12.75" customHeight="1" x14ac:dyDescent="0.2">
      <c r="A249" s="10" t="s">
        <v>219</v>
      </c>
      <c r="B249" s="27">
        <v>21.059999465899999</v>
      </c>
      <c r="C249" s="28">
        <v>1.7038834370199998</v>
      </c>
      <c r="D249" s="27">
        <v>18.590000152599998</v>
      </c>
      <c r="E249" s="28">
        <v>1.5040453066199999</v>
      </c>
      <c r="F249" s="27">
        <v>33.8800010681</v>
      </c>
      <c r="G249" s="28">
        <v>2.7411003860399998</v>
      </c>
      <c r="H249" s="91">
        <v>73.530000686600005</v>
      </c>
      <c r="I249" s="91">
        <v>5.9490291296900004</v>
      </c>
      <c r="J249" s="27">
        <v>1162.47001013</v>
      </c>
      <c r="K249" s="28">
        <v>94.05097087</v>
      </c>
      <c r="L249" s="27">
        <v>1236.0000108199999</v>
      </c>
    </row>
    <row r="250" spans="1:12" ht="12.75" customHeight="1" x14ac:dyDescent="0.2">
      <c r="A250" s="11" t="s">
        <v>220</v>
      </c>
      <c r="B250" s="29">
        <v>70.160003662099996</v>
      </c>
      <c r="C250" s="30">
        <v>1.55634439817</v>
      </c>
      <c r="D250" s="29">
        <v>154.52999877900001</v>
      </c>
      <c r="E250" s="30">
        <v>3.4279060062000002</v>
      </c>
      <c r="F250" s="29">
        <v>44.669998168900001</v>
      </c>
      <c r="G250" s="30">
        <v>0.99090504258099987</v>
      </c>
      <c r="H250" s="92">
        <v>269.36000060999999</v>
      </c>
      <c r="I250" s="92">
        <v>5.9751554469499997</v>
      </c>
      <c r="J250" s="29">
        <v>4238.6398832699997</v>
      </c>
      <c r="K250" s="30">
        <v>94.024844553099996</v>
      </c>
      <c r="L250" s="29">
        <v>4507.9998838800002</v>
      </c>
    </row>
    <row r="251" spans="1:12" ht="12.75" customHeight="1" x14ac:dyDescent="0.2">
      <c r="A251" s="10" t="s">
        <v>221</v>
      </c>
      <c r="B251" s="27">
        <v>53.560001373299997</v>
      </c>
      <c r="C251" s="28">
        <v>5.0576020708399998</v>
      </c>
      <c r="D251" s="27">
        <v>30.1399993896</v>
      </c>
      <c r="E251" s="28">
        <v>2.84608139319</v>
      </c>
      <c r="F251" s="27">
        <v>65.5</v>
      </c>
      <c r="G251" s="28">
        <v>6.1850807906299998</v>
      </c>
      <c r="H251" s="91">
        <v>149.20000076299999</v>
      </c>
      <c r="I251" s="91">
        <v>14.088764254699997</v>
      </c>
      <c r="J251" s="27">
        <v>909.79990913400002</v>
      </c>
      <c r="K251" s="28">
        <v>85.911235744999999</v>
      </c>
      <c r="L251" s="27">
        <v>1058.9999098999999</v>
      </c>
    </row>
    <row r="252" spans="1:12" ht="12.75" customHeight="1" x14ac:dyDescent="0.2">
      <c r="A252" s="10" t="s">
        <v>222</v>
      </c>
      <c r="B252" s="27">
        <v>37.950000762899997</v>
      </c>
      <c r="C252" s="28">
        <v>0.61249195981899995</v>
      </c>
      <c r="D252" s="27">
        <v>17.409999847400002</v>
      </c>
      <c r="E252" s="28">
        <v>0.28098773946299999</v>
      </c>
      <c r="F252" s="27">
        <v>21.280000686600001</v>
      </c>
      <c r="G252" s="28">
        <v>0.34344740615199998</v>
      </c>
      <c r="H252" s="91">
        <v>76.640001296899996</v>
      </c>
      <c r="I252" s="91">
        <v>1.23692710543</v>
      </c>
      <c r="J252" s="27">
        <v>6119.3598244100003</v>
      </c>
      <c r="K252" s="28">
        <v>98.763072894499999</v>
      </c>
      <c r="L252" s="27">
        <v>6195.9998257099996</v>
      </c>
    </row>
    <row r="253" spans="1:12" ht="12.75" customHeight="1" x14ac:dyDescent="0.2">
      <c r="A253" s="10" t="s">
        <v>223</v>
      </c>
      <c r="B253" s="27">
        <v>114.379997253</v>
      </c>
      <c r="C253" s="28">
        <v>19.485519472699998</v>
      </c>
      <c r="D253" s="27">
        <v>0</v>
      </c>
      <c r="E253" s="28">
        <v>0</v>
      </c>
      <c r="F253" s="27">
        <v>18.5699996948</v>
      </c>
      <c r="G253" s="28">
        <v>3.1635434459800003</v>
      </c>
      <c r="H253" s="91">
        <v>132.94999694800001</v>
      </c>
      <c r="I253" s="91">
        <v>22.6490629187</v>
      </c>
      <c r="J253" s="27">
        <v>454.04999252300001</v>
      </c>
      <c r="K253" s="28">
        <v>77.350937081300003</v>
      </c>
      <c r="L253" s="27">
        <v>586.99998947100005</v>
      </c>
    </row>
    <row r="254" spans="1:12" ht="12.75" customHeight="1" x14ac:dyDescent="0.2">
      <c r="A254" s="10" t="s">
        <v>224</v>
      </c>
      <c r="B254" s="27">
        <v>113.350006104</v>
      </c>
      <c r="C254" s="28">
        <v>35.532920732699999</v>
      </c>
      <c r="D254" s="27">
        <v>26.920000076299999</v>
      </c>
      <c r="E254" s="28">
        <v>8.4388723186999997</v>
      </c>
      <c r="F254" s="27">
        <v>91.589996337900004</v>
      </c>
      <c r="G254" s="28">
        <v>28.711600392800001</v>
      </c>
      <c r="H254" s="91">
        <v>231.86000251799999</v>
      </c>
      <c r="I254" s="91">
        <v>72.683393444199993</v>
      </c>
      <c r="J254" s="27">
        <v>87.139966430699999</v>
      </c>
      <c r="K254" s="28">
        <v>27.316606555700002</v>
      </c>
      <c r="L254" s="27">
        <v>318.99996894899999</v>
      </c>
    </row>
    <row r="255" spans="1:12" ht="12.75" customHeight="1" x14ac:dyDescent="0.2">
      <c r="A255" s="11" t="s">
        <v>225</v>
      </c>
      <c r="B255" s="29">
        <v>98.819999694800003</v>
      </c>
      <c r="C255" s="30">
        <v>3.8905515140600007</v>
      </c>
      <c r="D255" s="29">
        <v>259.65997314499998</v>
      </c>
      <c r="E255" s="30">
        <v>10.222834494800001</v>
      </c>
      <c r="F255" s="29">
        <v>110.600006104</v>
      </c>
      <c r="G255" s="30">
        <v>4.3543313350700004</v>
      </c>
      <c r="H255" s="92">
        <v>469.079978944</v>
      </c>
      <c r="I255" s="92">
        <v>18.467717344</v>
      </c>
      <c r="J255" s="29">
        <v>2070.91979584</v>
      </c>
      <c r="K255" s="30">
        <v>81.532282656199996</v>
      </c>
      <c r="L255" s="29">
        <v>2539.9997747799998</v>
      </c>
    </row>
    <row r="256" spans="1:12" ht="12.75" customHeight="1" x14ac:dyDescent="0.2">
      <c r="A256" s="10" t="s">
        <v>226</v>
      </c>
      <c r="B256" s="27">
        <v>21.629999160800001</v>
      </c>
      <c r="C256" s="28">
        <v>2.02149528621</v>
      </c>
      <c r="D256" s="27">
        <v>4.5700001716600003</v>
      </c>
      <c r="E256" s="28">
        <v>0.42710282771300001</v>
      </c>
      <c r="F256" s="27">
        <v>8.5600004196199997</v>
      </c>
      <c r="G256" s="28">
        <v>0.80000005407300012</v>
      </c>
      <c r="H256" s="91">
        <v>34.759999752100001</v>
      </c>
      <c r="I256" s="91">
        <v>3.248598168</v>
      </c>
      <c r="J256" s="27">
        <v>1035.2399803799999</v>
      </c>
      <c r="K256" s="28">
        <v>96.751401832200003</v>
      </c>
      <c r="L256" s="27">
        <v>1069.99998013</v>
      </c>
    </row>
    <row r="257" spans="1:12" ht="12.75" customHeight="1" x14ac:dyDescent="0.2">
      <c r="A257" s="10" t="s">
        <v>227</v>
      </c>
      <c r="B257" s="27">
        <v>116.720001221</v>
      </c>
      <c r="C257" s="28">
        <v>1.3733379528</v>
      </c>
      <c r="D257" s="27">
        <v>74.75</v>
      </c>
      <c r="E257" s="28">
        <v>0.87951517218799991</v>
      </c>
      <c r="F257" s="27">
        <v>45.470001220699999</v>
      </c>
      <c r="G257" s="28">
        <v>0.53500409301700003</v>
      </c>
      <c r="H257" s="91">
        <v>236.94000244200001</v>
      </c>
      <c r="I257" s="91">
        <v>2.7878572180100001</v>
      </c>
      <c r="J257" s="27">
        <v>8262.0606246900006</v>
      </c>
      <c r="K257" s="28">
        <v>97.212142782000001</v>
      </c>
      <c r="L257" s="27">
        <v>8499.0006271300008</v>
      </c>
    </row>
    <row r="258" spans="1:12" ht="12.75" customHeight="1" x14ac:dyDescent="0.2">
      <c r="A258" s="10" t="s">
        <v>228</v>
      </c>
      <c r="B258" s="27">
        <v>147.63999939000001</v>
      </c>
      <c r="C258" s="28">
        <v>16.911798403300001</v>
      </c>
      <c r="D258" s="27">
        <v>30</v>
      </c>
      <c r="E258" s="28">
        <v>3.4364261324499998</v>
      </c>
      <c r="F258" s="27">
        <v>329.02996826200001</v>
      </c>
      <c r="G258" s="28">
        <v>37.689572709899998</v>
      </c>
      <c r="H258" s="91">
        <v>506.66996765200003</v>
      </c>
      <c r="I258" s="91">
        <v>58.037797245599997</v>
      </c>
      <c r="J258" s="27">
        <v>366.33002838099998</v>
      </c>
      <c r="K258" s="28">
        <v>41.962202754400003</v>
      </c>
      <c r="L258" s="27">
        <v>872.999996033</v>
      </c>
    </row>
    <row r="259" spans="1:12" ht="12.75" customHeight="1" x14ac:dyDescent="0.2">
      <c r="A259" s="10" t="s">
        <v>229</v>
      </c>
      <c r="B259" s="27">
        <v>15.890000343300001</v>
      </c>
      <c r="C259" s="28">
        <v>1.6994652933099998</v>
      </c>
      <c r="D259" s="27">
        <v>4.9800000190700002</v>
      </c>
      <c r="E259" s="28">
        <v>0.53262032789400005</v>
      </c>
      <c r="F259" s="27">
        <v>11.7000007629</v>
      </c>
      <c r="G259" s="28">
        <v>1.2513369917299999</v>
      </c>
      <c r="H259" s="91">
        <v>32.570001125300003</v>
      </c>
      <c r="I259" s="91">
        <v>3.4834226129400001</v>
      </c>
      <c r="J259" s="27">
        <v>902.42999010000005</v>
      </c>
      <c r="K259" s="28">
        <v>96.5165773871</v>
      </c>
      <c r="L259" s="27">
        <v>934.99999122500003</v>
      </c>
    </row>
    <row r="260" spans="1:12" ht="12.75" customHeight="1" x14ac:dyDescent="0.2">
      <c r="A260" s="11" t="s">
        <v>230</v>
      </c>
      <c r="B260" s="29">
        <v>87.5</v>
      </c>
      <c r="C260" s="30">
        <v>24.2382271468</v>
      </c>
      <c r="D260" s="29">
        <v>148.13999939000001</v>
      </c>
      <c r="E260" s="30">
        <v>41.036010911399998</v>
      </c>
      <c r="F260" s="29">
        <v>52.979995727499997</v>
      </c>
      <c r="G260" s="30">
        <v>14.6758990935</v>
      </c>
      <c r="H260" s="92">
        <v>288.61999511800002</v>
      </c>
      <c r="I260" s="92">
        <v>79.950137151800007</v>
      </c>
      <c r="J260" s="29">
        <v>72.380004882799994</v>
      </c>
      <c r="K260" s="30">
        <v>20.0498628484</v>
      </c>
      <c r="L260" s="29">
        <v>361</v>
      </c>
    </row>
    <row r="261" spans="1:12" ht="12.75" customHeight="1" x14ac:dyDescent="0.2">
      <c r="A261" s="10" t="s">
        <v>231</v>
      </c>
      <c r="B261" s="27">
        <v>56.699996948200003</v>
      </c>
      <c r="C261" s="28">
        <v>8.2894732769899999</v>
      </c>
      <c r="D261" s="27">
        <v>54.5</v>
      </c>
      <c r="E261" s="28">
        <v>7.9678362947499997</v>
      </c>
      <c r="F261" s="27">
        <v>155.489990234</v>
      </c>
      <c r="G261" s="28">
        <v>22.732454819400001</v>
      </c>
      <c r="H261" s="91">
        <v>266.68998718199998</v>
      </c>
      <c r="I261" s="91">
        <v>38.989764391100003</v>
      </c>
      <c r="J261" s="27">
        <v>417.31000960400002</v>
      </c>
      <c r="K261" s="28">
        <v>61.010235608899997</v>
      </c>
      <c r="L261" s="27">
        <v>683.999996786</v>
      </c>
    </row>
    <row r="262" spans="1:12" ht="12.75" customHeight="1" x14ac:dyDescent="0.2">
      <c r="A262" s="10" t="s">
        <v>374</v>
      </c>
      <c r="B262" s="27">
        <v>192.30999755900001</v>
      </c>
      <c r="C262" s="28">
        <v>23.141996759800001</v>
      </c>
      <c r="D262" s="27">
        <v>12.510000228899999</v>
      </c>
      <c r="E262" s="28">
        <v>1.5054151548900001</v>
      </c>
      <c r="F262" s="27">
        <v>62.600002288799999</v>
      </c>
      <c r="G262" s="28">
        <v>7.5330927591999997</v>
      </c>
      <c r="H262" s="91">
        <v>267.420000077</v>
      </c>
      <c r="I262" s="91">
        <v>32.180504673999998</v>
      </c>
      <c r="J262" s="27">
        <v>563.58001930199998</v>
      </c>
      <c r="K262" s="28">
        <v>67.819495325999995</v>
      </c>
      <c r="L262" s="27">
        <v>831.00001937900004</v>
      </c>
    </row>
    <row r="263" spans="1:12" ht="12.75" customHeight="1" x14ac:dyDescent="0.2">
      <c r="A263" s="10" t="s">
        <v>232</v>
      </c>
      <c r="B263" s="27">
        <v>70.940002441399997</v>
      </c>
      <c r="C263" s="28">
        <v>1.6719301786799998</v>
      </c>
      <c r="D263" s="27">
        <v>6.3200001716600003</v>
      </c>
      <c r="E263" s="28">
        <v>0.14895120739500001</v>
      </c>
      <c r="F263" s="27">
        <v>38.700000762899997</v>
      </c>
      <c r="G263" s="28">
        <v>0.91209045621200002</v>
      </c>
      <c r="H263" s="91">
        <v>115.960003376</v>
      </c>
      <c r="I263" s="91">
        <v>2.73297184229</v>
      </c>
      <c r="J263" s="27">
        <v>4127.0402932799998</v>
      </c>
      <c r="K263" s="28">
        <v>97.267028157599995</v>
      </c>
      <c r="L263" s="27">
        <v>4243.0002966599995</v>
      </c>
    </row>
    <row r="264" spans="1:12" ht="12.75" customHeight="1" x14ac:dyDescent="0.2">
      <c r="A264" s="10" t="s">
        <v>233</v>
      </c>
      <c r="B264" s="27">
        <v>13.859999656699999</v>
      </c>
      <c r="C264" s="28">
        <v>0.98788307636299999</v>
      </c>
      <c r="D264" s="27">
        <v>13.5200004578</v>
      </c>
      <c r="E264" s="28">
        <v>0.96364934888200016</v>
      </c>
      <c r="F264" s="27">
        <v>26.1399993896</v>
      </c>
      <c r="G264" s="28">
        <v>1.8631503356999999</v>
      </c>
      <c r="H264" s="91">
        <v>53.519999504099999</v>
      </c>
      <c r="I264" s="91">
        <v>3.8146827609399998</v>
      </c>
      <c r="J264" s="27">
        <v>1349.48001015</v>
      </c>
      <c r="K264" s="28">
        <v>96.185317239400007</v>
      </c>
      <c r="L264" s="27">
        <v>1403.00000965</v>
      </c>
    </row>
    <row r="265" spans="1:12" ht="12.75" customHeight="1" x14ac:dyDescent="0.2">
      <c r="A265" s="11" t="s">
        <v>234</v>
      </c>
      <c r="B265" s="29">
        <v>17.149999618500001</v>
      </c>
      <c r="C265" s="30">
        <v>10.9935888484</v>
      </c>
      <c r="D265" s="29">
        <v>0</v>
      </c>
      <c r="E265" s="30">
        <v>0</v>
      </c>
      <c r="F265" s="29">
        <v>6.2000002860999999</v>
      </c>
      <c r="G265" s="30">
        <v>3.97435892256</v>
      </c>
      <c r="H265" s="92">
        <v>23.349999904600001</v>
      </c>
      <c r="I265" s="92">
        <v>14.967947771</v>
      </c>
      <c r="J265" s="29">
        <v>132.65000932699999</v>
      </c>
      <c r="K265" s="30">
        <v>85.032052228699996</v>
      </c>
      <c r="L265" s="29">
        <v>156.000009232</v>
      </c>
    </row>
    <row r="266" spans="1:12" ht="12.75" customHeight="1" x14ac:dyDescent="0.2">
      <c r="A266" s="10" t="s">
        <v>235</v>
      </c>
      <c r="B266" s="27">
        <v>115.790000916</v>
      </c>
      <c r="C266" s="28">
        <v>3.1143086716999999</v>
      </c>
      <c r="D266" s="27">
        <v>57.3699989319</v>
      </c>
      <c r="E266" s="28">
        <v>1.5430338004699999</v>
      </c>
      <c r="F266" s="27">
        <v>91.349998474100005</v>
      </c>
      <c r="G266" s="28">
        <v>2.4569659742400001</v>
      </c>
      <c r="H266" s="91">
        <v>264.509998322</v>
      </c>
      <c r="I266" s="91">
        <v>7.1143084464099999</v>
      </c>
      <c r="J266" s="27">
        <v>3453.4901462399998</v>
      </c>
      <c r="K266" s="28">
        <v>92.885691553599997</v>
      </c>
      <c r="L266" s="27">
        <v>3718.0001445600001</v>
      </c>
    </row>
    <row r="267" spans="1:12" ht="12.75" customHeight="1" x14ac:dyDescent="0.2">
      <c r="A267" s="10" t="s">
        <v>236</v>
      </c>
      <c r="B267" s="27">
        <v>23.579999923700001</v>
      </c>
      <c r="C267" s="28">
        <v>0.76285987955000001</v>
      </c>
      <c r="D267" s="27">
        <v>3</v>
      </c>
      <c r="E267" s="28">
        <v>9.7055964633399994E-2</v>
      </c>
      <c r="F267" s="27">
        <v>5.07999992371</v>
      </c>
      <c r="G267" s="28">
        <v>0.164348097645</v>
      </c>
      <c r="H267" s="91">
        <v>31.659999847400002</v>
      </c>
      <c r="I267" s="91">
        <v>1.0242639418299999</v>
      </c>
      <c r="J267" s="27">
        <v>3059.3401373699999</v>
      </c>
      <c r="K267" s="28">
        <v>98.975736058099997</v>
      </c>
      <c r="L267" s="27">
        <v>3091.0001372199999</v>
      </c>
    </row>
    <row r="268" spans="1:12" ht="12.75" customHeight="1" x14ac:dyDescent="0.2">
      <c r="A268" s="10" t="s">
        <v>237</v>
      </c>
      <c r="B268" s="27">
        <v>6.0300002098099998</v>
      </c>
      <c r="C268" s="28">
        <v>2.1535716416300001</v>
      </c>
      <c r="D268" s="27">
        <v>0</v>
      </c>
      <c r="E268" s="28">
        <v>0</v>
      </c>
      <c r="F268" s="27">
        <v>4.09000015259</v>
      </c>
      <c r="G268" s="28">
        <v>1.4607144339</v>
      </c>
      <c r="H268" s="91">
        <v>10.120000362400001</v>
      </c>
      <c r="I268" s="91">
        <v>3.6142860755300004</v>
      </c>
      <c r="J268" s="27">
        <v>269.87998167900002</v>
      </c>
      <c r="K268" s="28">
        <v>96.385713924599997</v>
      </c>
      <c r="L268" s="27">
        <v>279.99998204100001</v>
      </c>
    </row>
    <row r="269" spans="1:12" ht="12.75" customHeight="1" x14ac:dyDescent="0.2">
      <c r="A269" s="10" t="s">
        <v>238</v>
      </c>
      <c r="B269" s="27">
        <v>24.929998397799999</v>
      </c>
      <c r="C269" s="28">
        <v>4.7485711663399996</v>
      </c>
      <c r="D269" s="27">
        <v>19.770000457799998</v>
      </c>
      <c r="E269" s="28">
        <v>3.7657144069800004</v>
      </c>
      <c r="F269" s="27">
        <v>34.689998626700003</v>
      </c>
      <c r="G269" s="28">
        <v>6.6076188458099994</v>
      </c>
      <c r="H269" s="91">
        <v>79.389997482300004</v>
      </c>
      <c r="I269" s="91">
        <v>15.1219044191</v>
      </c>
      <c r="J269" s="27">
        <v>445.60999776900002</v>
      </c>
      <c r="K269" s="28">
        <v>84.878095580899995</v>
      </c>
      <c r="L269" s="27">
        <v>524.99999525099997</v>
      </c>
    </row>
    <row r="270" spans="1:12" ht="12.75" customHeight="1" x14ac:dyDescent="0.2">
      <c r="A270" s="11" t="s">
        <v>239</v>
      </c>
      <c r="B270" s="29">
        <v>66.639999389600007</v>
      </c>
      <c r="C270" s="30">
        <v>8.5435896979300008</v>
      </c>
      <c r="D270" s="29">
        <v>25.530000686600001</v>
      </c>
      <c r="E270" s="30">
        <v>3.27307702359</v>
      </c>
      <c r="F270" s="29">
        <v>43.089996337899997</v>
      </c>
      <c r="G270" s="30">
        <v>5.5243585259400003</v>
      </c>
      <c r="H270" s="92">
        <v>135.259996414</v>
      </c>
      <c r="I270" s="92">
        <v>17.341025247400001</v>
      </c>
      <c r="J270" s="29">
        <v>644.74000061000004</v>
      </c>
      <c r="K270" s="30">
        <v>82.658974752600002</v>
      </c>
      <c r="L270" s="29">
        <v>779.99999702399998</v>
      </c>
    </row>
    <row r="271" spans="1:12" ht="12.75" customHeight="1" x14ac:dyDescent="0.2">
      <c r="A271" s="10" t="s">
        <v>291</v>
      </c>
      <c r="B271" s="27">
        <v>130.20001220699999</v>
      </c>
      <c r="C271" s="28">
        <v>3.9052193110800002</v>
      </c>
      <c r="D271" s="27">
        <v>50.6100006104</v>
      </c>
      <c r="E271" s="28">
        <v>1.51799641465</v>
      </c>
      <c r="F271" s="27">
        <v>90.059997558600003</v>
      </c>
      <c r="G271" s="28">
        <v>2.70125966703</v>
      </c>
      <c r="H271" s="91">
        <v>270.87001037599998</v>
      </c>
      <c r="I271" s="91">
        <v>8.12447539275</v>
      </c>
      <c r="J271" s="27">
        <v>3063.12999924</v>
      </c>
      <c r="K271" s="28">
        <v>91.875524607100004</v>
      </c>
      <c r="L271" s="27">
        <v>3334.0000096200001</v>
      </c>
    </row>
    <row r="272" spans="1:12" ht="12.75" customHeight="1" x14ac:dyDescent="0.2">
      <c r="A272" s="10" t="s">
        <v>240</v>
      </c>
      <c r="B272" s="27">
        <v>83.760002136200001</v>
      </c>
      <c r="C272" s="28">
        <v>1.3776316448299999</v>
      </c>
      <c r="D272" s="27">
        <v>11.1300001144</v>
      </c>
      <c r="E272" s="28">
        <v>0.183059216493</v>
      </c>
      <c r="F272" s="27">
        <v>56.430000305199997</v>
      </c>
      <c r="G272" s="28">
        <v>0.92812502573300004</v>
      </c>
      <c r="H272" s="91">
        <v>151.32000255599999</v>
      </c>
      <c r="I272" s="91">
        <v>2.4888158870599999</v>
      </c>
      <c r="J272" s="27">
        <v>5928.6798617499999</v>
      </c>
      <c r="K272" s="28">
        <v>97.511184112899997</v>
      </c>
      <c r="L272" s="27">
        <v>6079.9998643099998</v>
      </c>
    </row>
    <row r="273" spans="1:12" ht="12.75" customHeight="1" x14ac:dyDescent="0.2">
      <c r="A273" s="10" t="s">
        <v>241</v>
      </c>
      <c r="B273" s="27">
        <v>50.900001525900002</v>
      </c>
      <c r="C273" s="28">
        <v>2.2713075090600001</v>
      </c>
      <c r="D273" s="27">
        <v>72.949996948199995</v>
      </c>
      <c r="E273" s="28">
        <v>3.2552430429699997</v>
      </c>
      <c r="F273" s="27">
        <v>65.870002746599994</v>
      </c>
      <c r="G273" s="28">
        <v>2.9393129150299999</v>
      </c>
      <c r="H273" s="91">
        <v>189.72000122099999</v>
      </c>
      <c r="I273" s="91">
        <v>8.4658634670800001</v>
      </c>
      <c r="J273" s="27">
        <v>2051.28000969</v>
      </c>
      <c r="K273" s="28">
        <v>91.534136532999995</v>
      </c>
      <c r="L273" s="27">
        <v>2241.0000109100001</v>
      </c>
    </row>
    <row r="274" spans="1:12" ht="12.75" customHeight="1" x14ac:dyDescent="0.2">
      <c r="A274" s="10" t="s">
        <v>242</v>
      </c>
      <c r="B274" s="27">
        <v>30.150001525899999</v>
      </c>
      <c r="C274" s="28">
        <v>4.0039844627400001</v>
      </c>
      <c r="D274" s="27">
        <v>22.6800003052</v>
      </c>
      <c r="E274" s="28">
        <v>3.0119523794699998</v>
      </c>
      <c r="F274" s="27">
        <v>29.170000076299999</v>
      </c>
      <c r="G274" s="28">
        <v>3.8738381815100005</v>
      </c>
      <c r="H274" s="91">
        <v>82.000001907400005</v>
      </c>
      <c r="I274" s="91">
        <v>10.8897750237</v>
      </c>
      <c r="J274" s="27">
        <v>670.99996116700004</v>
      </c>
      <c r="K274" s="28">
        <v>89.110224976300003</v>
      </c>
      <c r="L274" s="27">
        <v>752.99996307399999</v>
      </c>
    </row>
    <row r="275" spans="1:12" ht="12.75" customHeight="1" x14ac:dyDescent="0.2">
      <c r="A275" s="11" t="s">
        <v>243</v>
      </c>
      <c r="B275" s="29">
        <v>78.629997253400006</v>
      </c>
      <c r="C275" s="30">
        <v>3.0524067238699999</v>
      </c>
      <c r="D275" s="29">
        <v>84.880004882799994</v>
      </c>
      <c r="E275" s="30">
        <v>3.29503124351</v>
      </c>
      <c r="F275" s="29">
        <v>60.900001525900002</v>
      </c>
      <c r="G275" s="30">
        <v>2.3641304926200002</v>
      </c>
      <c r="H275" s="92">
        <v>224.41000366200001</v>
      </c>
      <c r="I275" s="92">
        <v>8.7115684600000005</v>
      </c>
      <c r="J275" s="29">
        <v>2351.58999786</v>
      </c>
      <c r="K275" s="30">
        <v>91.288431540100007</v>
      </c>
      <c r="L275" s="29">
        <v>2576.0000015199998</v>
      </c>
    </row>
    <row r="276" spans="1:12" ht="12.75" customHeight="1" x14ac:dyDescent="0.2">
      <c r="A276" s="10" t="s">
        <v>244</v>
      </c>
      <c r="B276" s="27">
        <v>204.669998169</v>
      </c>
      <c r="C276" s="28">
        <v>0.85941635772999991</v>
      </c>
      <c r="D276" s="27">
        <v>11.879999160800001</v>
      </c>
      <c r="E276" s="28">
        <v>4.9884524844600001E-2</v>
      </c>
      <c r="F276" s="27">
        <v>77.639999389600007</v>
      </c>
      <c r="G276" s="28">
        <v>0.32601302626899997</v>
      </c>
      <c r="H276" s="91">
        <v>294.18999671900002</v>
      </c>
      <c r="I276" s="91">
        <v>1.23531390884</v>
      </c>
      <c r="J276" s="27">
        <v>23520.8091394</v>
      </c>
      <c r="K276" s="28">
        <v>98.764686091200005</v>
      </c>
      <c r="L276" s="27">
        <v>23814.999136099999</v>
      </c>
    </row>
    <row r="277" spans="1:12" ht="12.75" customHeight="1" x14ac:dyDescent="0.2">
      <c r="A277" s="10" t="s">
        <v>245</v>
      </c>
      <c r="B277" s="27">
        <v>61.790000915500002</v>
      </c>
      <c r="C277" s="28">
        <v>4.8085605321399996</v>
      </c>
      <c r="D277" s="27">
        <v>162.02000427199999</v>
      </c>
      <c r="E277" s="28">
        <v>12.608561035999999</v>
      </c>
      <c r="F277" s="27">
        <v>129.45001220699999</v>
      </c>
      <c r="G277" s="28">
        <v>10.073931224500001</v>
      </c>
      <c r="H277" s="91">
        <v>353.26001739399999</v>
      </c>
      <c r="I277" s="91">
        <v>27.491052792600001</v>
      </c>
      <c r="J277" s="27">
        <v>931.739942627</v>
      </c>
      <c r="K277" s="28">
        <v>72.5089472075</v>
      </c>
      <c r="L277" s="27">
        <v>1284.9999600199999</v>
      </c>
    </row>
    <row r="278" spans="1:12" ht="12.75" customHeight="1" x14ac:dyDescent="0.2">
      <c r="A278" s="10" t="s">
        <v>246</v>
      </c>
      <c r="B278" s="27">
        <v>37.319995880100002</v>
      </c>
      <c r="C278" s="28">
        <v>2.1240749398299998</v>
      </c>
      <c r="D278" s="27">
        <v>27.8199996948</v>
      </c>
      <c r="E278" s="28">
        <v>1.5833807797699999</v>
      </c>
      <c r="F278" s="27">
        <v>38.270000457800002</v>
      </c>
      <c r="G278" s="28">
        <v>2.17814463809</v>
      </c>
      <c r="H278" s="91">
        <v>103.409996033</v>
      </c>
      <c r="I278" s="91">
        <v>5.8856003576999996</v>
      </c>
      <c r="J278" s="27">
        <v>1653.5899657099999</v>
      </c>
      <c r="K278" s="28">
        <v>94.114399642500004</v>
      </c>
      <c r="L278" s="27">
        <v>1756.9999617399999</v>
      </c>
    </row>
    <row r="279" spans="1:12" ht="12.75" customHeight="1" x14ac:dyDescent="0.2">
      <c r="A279" s="10" t="s">
        <v>247</v>
      </c>
      <c r="B279" s="27">
        <v>16.850000381499999</v>
      </c>
      <c r="C279" s="28">
        <v>1.9917258288499999</v>
      </c>
      <c r="D279" s="27">
        <v>5.09000015259</v>
      </c>
      <c r="E279" s="28">
        <v>0.60165486903499998</v>
      </c>
      <c r="F279" s="27">
        <v>2.8300001621200002</v>
      </c>
      <c r="G279" s="28">
        <v>0.33451538818600002</v>
      </c>
      <c r="H279" s="91">
        <v>24.7700006962</v>
      </c>
      <c r="I279" s="91">
        <v>2.9278960860700001</v>
      </c>
      <c r="J279" s="27">
        <v>821.22999274799997</v>
      </c>
      <c r="K279" s="28">
        <v>97.072103913999996</v>
      </c>
      <c r="L279" s="27">
        <v>845.99999344399998</v>
      </c>
    </row>
    <row r="280" spans="1:12" ht="12.75" customHeight="1" x14ac:dyDescent="0.2">
      <c r="A280" s="11" t="s">
        <v>248</v>
      </c>
      <c r="B280" s="29">
        <v>2016.31994629</v>
      </c>
      <c r="C280" s="30">
        <v>7.2975748548500006</v>
      </c>
      <c r="D280" s="29">
        <v>2296.3798828099998</v>
      </c>
      <c r="E280" s="30">
        <v>8.3111830147900001</v>
      </c>
      <c r="F280" s="29">
        <v>2236.4699707</v>
      </c>
      <c r="G280" s="30">
        <v>8.0943538012600005</v>
      </c>
      <c r="H280" s="92">
        <v>6549.1697998</v>
      </c>
      <c r="I280" s="92">
        <v>23.7031116709</v>
      </c>
      <c r="J280" s="29">
        <v>21080.8303906</v>
      </c>
      <c r="K280" s="30">
        <v>76.2968883291</v>
      </c>
      <c r="L280" s="29">
        <v>27630.000190399998</v>
      </c>
    </row>
    <row r="281" spans="1:12" ht="12.75" customHeight="1" x14ac:dyDescent="0.2">
      <c r="A281" s="10" t="s">
        <v>249</v>
      </c>
      <c r="B281" s="27">
        <v>14.510000228899999</v>
      </c>
      <c r="C281" s="28">
        <v>0.78094728588499995</v>
      </c>
      <c r="D281" s="27">
        <v>0.30000001192100001</v>
      </c>
      <c r="E281" s="28">
        <v>1.61463949951E-2</v>
      </c>
      <c r="F281" s="27">
        <v>8.7899999618500004</v>
      </c>
      <c r="G281" s="28">
        <v>0.473089352505</v>
      </c>
      <c r="H281" s="91">
        <v>23.600000202699999</v>
      </c>
      <c r="I281" s="91">
        <v>1.2701830333899999</v>
      </c>
      <c r="J281" s="27">
        <v>1834.3999558999999</v>
      </c>
      <c r="K281" s="28">
        <v>98.729816966800001</v>
      </c>
      <c r="L281" s="27">
        <v>1857.9999561</v>
      </c>
    </row>
    <row r="282" spans="1:12" ht="12.75" customHeight="1" x14ac:dyDescent="0.2">
      <c r="A282" s="10" t="s">
        <v>250</v>
      </c>
      <c r="B282" s="27">
        <v>25.909999847400002</v>
      </c>
      <c r="C282" s="28">
        <v>2.2609074538999998</v>
      </c>
      <c r="D282" s="27">
        <v>26.510000228900001</v>
      </c>
      <c r="E282" s="28">
        <v>2.3132635072699999</v>
      </c>
      <c r="F282" s="27">
        <v>41.3699989319</v>
      </c>
      <c r="G282" s="28">
        <v>3.6099474914599998</v>
      </c>
      <c r="H282" s="91">
        <v>93.789999008199999</v>
      </c>
      <c r="I282" s="91">
        <v>8.1841184526300008</v>
      </c>
      <c r="J282" s="27">
        <v>1052.2100198200001</v>
      </c>
      <c r="K282" s="28">
        <v>91.815881547199993</v>
      </c>
      <c r="L282" s="27">
        <v>1146.00001883</v>
      </c>
    </row>
    <row r="283" spans="1:12" ht="12.75" customHeight="1" x14ac:dyDescent="0.2">
      <c r="A283" s="10" t="s">
        <v>251</v>
      </c>
      <c r="B283" s="27">
        <v>8.17000007629</v>
      </c>
      <c r="C283" s="28">
        <v>0.49069069105800001</v>
      </c>
      <c r="D283" s="27">
        <v>9.1999998092700004</v>
      </c>
      <c r="E283" s="28">
        <v>0.55255253635199997</v>
      </c>
      <c r="F283" s="27">
        <v>9.9499998092700004</v>
      </c>
      <c r="G283" s="28">
        <v>0.59759758101000005</v>
      </c>
      <c r="H283" s="91">
        <v>27.3199996948</v>
      </c>
      <c r="I283" s="91">
        <v>1.6408408084200001</v>
      </c>
      <c r="J283" s="27">
        <v>1637.6800146099999</v>
      </c>
      <c r="K283" s="28">
        <v>98.359159191900005</v>
      </c>
      <c r="L283" s="27">
        <v>1665.0000143</v>
      </c>
    </row>
    <row r="284" spans="1:12" ht="12.75" customHeight="1" x14ac:dyDescent="0.2">
      <c r="A284" s="10" t="s">
        <v>252</v>
      </c>
      <c r="B284" s="27">
        <v>18.870000839199999</v>
      </c>
      <c r="C284" s="28">
        <v>1.5698836149000002</v>
      </c>
      <c r="D284" s="27">
        <v>0</v>
      </c>
      <c r="E284" s="28">
        <v>0</v>
      </c>
      <c r="F284" s="27">
        <v>3.5800001621200002</v>
      </c>
      <c r="G284" s="28">
        <v>0.297836955269</v>
      </c>
      <c r="H284" s="91">
        <v>22.450001001299999</v>
      </c>
      <c r="I284" s="91">
        <v>1.8677205701699999</v>
      </c>
      <c r="J284" s="27">
        <v>1179.5499855</v>
      </c>
      <c r="K284" s="28">
        <v>98.132279429899995</v>
      </c>
      <c r="L284" s="27">
        <v>1201.9999865</v>
      </c>
    </row>
    <row r="285" spans="1:12" ht="12.75" customHeight="1" x14ac:dyDescent="0.2">
      <c r="A285" s="11" t="s">
        <v>253</v>
      </c>
      <c r="B285" s="29">
        <v>78.639999389600007</v>
      </c>
      <c r="C285" s="30">
        <v>2.52293870972</v>
      </c>
      <c r="D285" s="29">
        <v>39.180000305199997</v>
      </c>
      <c r="E285" s="30">
        <v>1.2569778761999999</v>
      </c>
      <c r="F285" s="29">
        <v>114.010002136</v>
      </c>
      <c r="G285" s="30">
        <v>3.6576837476800002</v>
      </c>
      <c r="H285" s="92">
        <v>231.830001831</v>
      </c>
      <c r="I285" s="92">
        <v>7.4376003336100007</v>
      </c>
      <c r="J285" s="29">
        <v>2885.1699905400001</v>
      </c>
      <c r="K285" s="30">
        <v>92.562399666399997</v>
      </c>
      <c r="L285" s="29">
        <v>3116.9999923700002</v>
      </c>
    </row>
    <row r="286" spans="1:12" ht="12.75" customHeight="1" x14ac:dyDescent="0.2">
      <c r="A286" s="10" t="s">
        <v>254</v>
      </c>
      <c r="B286" s="27">
        <v>35.040000915500002</v>
      </c>
      <c r="C286" s="28">
        <v>0.8857432213830001</v>
      </c>
      <c r="D286" s="27">
        <v>30.479999542200002</v>
      </c>
      <c r="E286" s="28">
        <v>0.77047523621299996</v>
      </c>
      <c r="F286" s="27">
        <v>34.550003051799997</v>
      </c>
      <c r="G286" s="28">
        <v>0.87335702632199996</v>
      </c>
      <c r="H286" s="91">
        <v>100.07000351000001</v>
      </c>
      <c r="I286" s="91">
        <v>2.52957548393</v>
      </c>
      <c r="J286" s="27">
        <v>3855.92989235</v>
      </c>
      <c r="K286" s="28">
        <v>97.470424516099996</v>
      </c>
      <c r="L286" s="27">
        <v>3955.9998958599999</v>
      </c>
    </row>
    <row r="287" spans="1:12" ht="12.75" customHeight="1" x14ac:dyDescent="0.2">
      <c r="A287" s="10" t="s">
        <v>255</v>
      </c>
      <c r="B287" s="27">
        <v>28.3199996948</v>
      </c>
      <c r="C287" s="28">
        <v>1.560330518</v>
      </c>
      <c r="D287" s="27">
        <v>284.40002441399997</v>
      </c>
      <c r="E287" s="28">
        <v>15.669422393900001</v>
      </c>
      <c r="F287" s="27">
        <v>131.80999755900001</v>
      </c>
      <c r="G287" s="28">
        <v>7.2622586152900004</v>
      </c>
      <c r="H287" s="91">
        <v>444.53002166800002</v>
      </c>
      <c r="I287" s="91">
        <v>24.492011527199999</v>
      </c>
      <c r="J287" s="27">
        <v>1370.47002916</v>
      </c>
      <c r="K287" s="28">
        <v>75.507988472700006</v>
      </c>
      <c r="L287" s="27">
        <v>1815.00005083</v>
      </c>
    </row>
    <row r="288" spans="1:12" ht="12.75" customHeight="1" x14ac:dyDescent="0.2">
      <c r="A288" s="10" t="s">
        <v>256</v>
      </c>
      <c r="B288" s="27">
        <v>24.8199996948</v>
      </c>
      <c r="C288" s="28">
        <v>2.4405111906700001</v>
      </c>
      <c r="D288" s="27">
        <v>29.030000686600001</v>
      </c>
      <c r="E288" s="28">
        <v>2.8544739086200002</v>
      </c>
      <c r="F288" s="27">
        <v>36.3899993896</v>
      </c>
      <c r="G288" s="28">
        <v>3.5781709037399994</v>
      </c>
      <c r="H288" s="91">
        <v>90.239999771000001</v>
      </c>
      <c r="I288" s="91">
        <v>8.8731560030400001</v>
      </c>
      <c r="J288" s="27">
        <v>926.76003651600001</v>
      </c>
      <c r="K288" s="28">
        <v>91.126843996700003</v>
      </c>
      <c r="L288" s="27">
        <v>1017.00003629</v>
      </c>
    </row>
    <row r="289" spans="1:12" ht="12.75" customHeight="1" x14ac:dyDescent="0.2">
      <c r="A289" s="10" t="s">
        <v>257</v>
      </c>
      <c r="B289" s="27">
        <v>149.829986572</v>
      </c>
      <c r="C289" s="28">
        <v>10.536567545300001</v>
      </c>
      <c r="D289" s="27">
        <v>57.1300010681</v>
      </c>
      <c r="E289" s="28">
        <v>4.0175810523099997</v>
      </c>
      <c r="F289" s="27">
        <v>66.579994201700003</v>
      </c>
      <c r="G289" s="28">
        <v>4.6821375488600001</v>
      </c>
      <c r="H289" s="91">
        <v>273.53998184199997</v>
      </c>
      <c r="I289" s="91">
        <v>19.236286146499999</v>
      </c>
      <c r="J289" s="27">
        <v>1148.45998093</v>
      </c>
      <c r="K289" s="28">
        <v>80.763713853599995</v>
      </c>
      <c r="L289" s="27">
        <v>1421.9999627699999</v>
      </c>
    </row>
    <row r="290" spans="1:12" ht="12.75" customHeight="1" x14ac:dyDescent="0.2">
      <c r="A290" s="11" t="s">
        <v>258</v>
      </c>
      <c r="B290" s="29">
        <v>18.409999847400002</v>
      </c>
      <c r="C290" s="30">
        <v>0.27408069008500002</v>
      </c>
      <c r="D290" s="29">
        <v>9.57999992371</v>
      </c>
      <c r="E290" s="30">
        <v>0.14262319456100001</v>
      </c>
      <c r="F290" s="29">
        <v>26.3199996948</v>
      </c>
      <c r="G290" s="30">
        <v>0.39184159365399995</v>
      </c>
      <c r="H290" s="92">
        <v>54.309999465899999</v>
      </c>
      <c r="I290" s="92">
        <v>0.80854547829900003</v>
      </c>
      <c r="J290" s="29">
        <v>6662.6899620100003</v>
      </c>
      <c r="K290" s="30">
        <v>99.191454521599994</v>
      </c>
      <c r="L290" s="29">
        <v>6716.9999614799999</v>
      </c>
    </row>
    <row r="291" spans="1:12" ht="12.75" customHeight="1" x14ac:dyDescent="0.2">
      <c r="A291" s="10" t="s">
        <v>259</v>
      </c>
      <c r="B291" s="27">
        <v>14.1300001144</v>
      </c>
      <c r="C291" s="28">
        <v>0.29659950344000002</v>
      </c>
      <c r="D291" s="27">
        <v>3.7599999904599999</v>
      </c>
      <c r="E291" s="28">
        <v>7.8925273961499995E-2</v>
      </c>
      <c r="F291" s="27">
        <v>9.1300001144399996</v>
      </c>
      <c r="G291" s="28">
        <v>0.191645681417</v>
      </c>
      <c r="H291" s="91">
        <v>27.020000219300002</v>
      </c>
      <c r="I291" s="91">
        <v>0.56717045881899997</v>
      </c>
      <c r="J291" s="27">
        <v>4736.9799224099997</v>
      </c>
      <c r="K291" s="28">
        <v>99.432829541199993</v>
      </c>
      <c r="L291" s="27">
        <v>4763.9999226299997</v>
      </c>
    </row>
    <row r="292" spans="1:12" ht="12.75" customHeight="1" x14ac:dyDescent="0.2">
      <c r="A292" s="10" t="s">
        <v>260</v>
      </c>
      <c r="B292" s="27">
        <v>21.460000991800001</v>
      </c>
      <c r="C292" s="28">
        <v>0.61613550922600002</v>
      </c>
      <c r="D292" s="27">
        <v>7.5599994659399998</v>
      </c>
      <c r="E292" s="28">
        <v>0.21705423603999999</v>
      </c>
      <c r="F292" s="27">
        <v>13.8199996948</v>
      </c>
      <c r="G292" s="28">
        <v>0.39678435022899999</v>
      </c>
      <c r="H292" s="91">
        <v>42.840000152499996</v>
      </c>
      <c r="I292" s="91">
        <v>1.22997409549</v>
      </c>
      <c r="J292" s="27">
        <v>3440.1601955000001</v>
      </c>
      <c r="K292" s="28">
        <v>98.770025904600004</v>
      </c>
      <c r="L292" s="27">
        <v>3483.00019565</v>
      </c>
    </row>
    <row r="293" spans="1:12" ht="12.75" customHeight="1" x14ac:dyDescent="0.2">
      <c r="A293" s="10" t="s">
        <v>261</v>
      </c>
      <c r="B293" s="27">
        <v>5.4499998092700004</v>
      </c>
      <c r="C293" s="28">
        <v>0.53588985865100003</v>
      </c>
      <c r="D293" s="27">
        <v>2.11999988556</v>
      </c>
      <c r="E293" s="28">
        <v>0.20845623463699997</v>
      </c>
      <c r="F293" s="27">
        <v>5.6300001144399996</v>
      </c>
      <c r="G293" s="28">
        <v>0.55358900387499999</v>
      </c>
      <c r="H293" s="91">
        <v>13.199999809299999</v>
      </c>
      <c r="I293" s="91">
        <v>1.2979350971700001</v>
      </c>
      <c r="J293" s="27">
        <v>1003.79999026</v>
      </c>
      <c r="K293" s="28">
        <v>98.702064902800004</v>
      </c>
      <c r="L293" s="27">
        <v>1016.99999007</v>
      </c>
    </row>
    <row r="294" spans="1:12" ht="12.75" customHeight="1" x14ac:dyDescent="0.2">
      <c r="A294" s="10" t="s">
        <v>262</v>
      </c>
      <c r="B294" s="27">
        <v>34.299999237100003</v>
      </c>
      <c r="C294" s="28">
        <v>0.78561610349400013</v>
      </c>
      <c r="D294" s="27">
        <v>58.6399993896</v>
      </c>
      <c r="E294" s="28">
        <v>1.34310579749</v>
      </c>
      <c r="F294" s="27">
        <v>55.729999542199998</v>
      </c>
      <c r="G294" s="28">
        <v>1.2764544041400001</v>
      </c>
      <c r="H294" s="91">
        <v>148.669998169</v>
      </c>
      <c r="I294" s="91">
        <v>3.4051763051299999</v>
      </c>
      <c r="J294" s="27">
        <v>4217.33002201</v>
      </c>
      <c r="K294" s="28">
        <v>96.594823694900001</v>
      </c>
      <c r="L294" s="27">
        <v>4366.0000201800003</v>
      </c>
    </row>
    <row r="295" spans="1:12" ht="12.75" customHeight="1" x14ac:dyDescent="0.2">
      <c r="A295" s="11" t="s">
        <v>263</v>
      </c>
      <c r="B295" s="29">
        <v>73.979995727499997</v>
      </c>
      <c r="C295" s="30">
        <v>5.9278842918899999</v>
      </c>
      <c r="D295" s="29">
        <v>284.47000122100002</v>
      </c>
      <c r="E295" s="30">
        <v>22.794070683200001</v>
      </c>
      <c r="F295" s="29">
        <v>180.65000915499999</v>
      </c>
      <c r="G295" s="30">
        <v>14.475161036000001</v>
      </c>
      <c r="H295" s="92">
        <v>539.10000610400004</v>
      </c>
      <c r="I295" s="92">
        <v>43.1971160111</v>
      </c>
      <c r="J295" s="29">
        <v>708.89998992899996</v>
      </c>
      <c r="K295" s="30">
        <v>56.802883989100003</v>
      </c>
      <c r="L295" s="29">
        <v>1247.9999960299999</v>
      </c>
    </row>
    <row r="296" spans="1:12" ht="12.75" customHeight="1" x14ac:dyDescent="0.2">
      <c r="A296" s="10" t="s">
        <v>264</v>
      </c>
      <c r="B296" s="27">
        <v>229.02999877900001</v>
      </c>
      <c r="C296" s="28">
        <v>2.23618431939</v>
      </c>
      <c r="D296" s="27">
        <v>52.440002441399997</v>
      </c>
      <c r="E296" s="28">
        <v>0.51200939524699995</v>
      </c>
      <c r="F296" s="27">
        <v>64.009994506799998</v>
      </c>
      <c r="G296" s="28">
        <v>0.62497553492299995</v>
      </c>
      <c r="H296" s="91">
        <v>345.47999572700002</v>
      </c>
      <c r="I296" s="91">
        <v>3.3731692495600001</v>
      </c>
      <c r="J296" s="27">
        <v>9896.5200395200009</v>
      </c>
      <c r="K296" s="28">
        <v>96.626830750899998</v>
      </c>
      <c r="L296" s="27">
        <v>10242.000035200001</v>
      </c>
    </row>
    <row r="297" spans="1:12" ht="12.75" customHeight="1" x14ac:dyDescent="0.2">
      <c r="A297" s="10" t="s">
        <v>265</v>
      </c>
      <c r="B297" s="27">
        <v>7.9400005340600002</v>
      </c>
      <c r="C297" s="28">
        <v>0.42144376253600002</v>
      </c>
      <c r="D297" s="27">
        <v>1.15999996662</v>
      </c>
      <c r="E297" s="28">
        <v>6.1571123122400005E-2</v>
      </c>
      <c r="F297" s="27">
        <v>25.460000991800001</v>
      </c>
      <c r="G297" s="28">
        <v>1.3513800869599999</v>
      </c>
      <c r="H297" s="91">
        <v>34.5600014925</v>
      </c>
      <c r="I297" s="91">
        <v>1.8343949726200002</v>
      </c>
      <c r="J297" s="27">
        <v>1849.44000987</v>
      </c>
      <c r="K297" s="28">
        <v>98.165605027500007</v>
      </c>
      <c r="L297" s="27">
        <v>1884.0000113599999</v>
      </c>
    </row>
    <row r="298" spans="1:12" ht="12.75" customHeight="1" x14ac:dyDescent="0.2">
      <c r="A298" s="10" t="s">
        <v>266</v>
      </c>
      <c r="B298" s="27">
        <v>24.629999160800001</v>
      </c>
      <c r="C298" s="28">
        <v>1.57380178877</v>
      </c>
      <c r="D298" s="27">
        <v>22.760000228900001</v>
      </c>
      <c r="E298" s="28">
        <v>1.4543130447899999</v>
      </c>
      <c r="F298" s="27">
        <v>18.580001831099999</v>
      </c>
      <c r="G298" s="28">
        <v>1.18722050806</v>
      </c>
      <c r="H298" s="91">
        <v>65.9700012208</v>
      </c>
      <c r="I298" s="91">
        <v>4.2153353416200003</v>
      </c>
      <c r="J298" s="27">
        <v>1499.0300729000001</v>
      </c>
      <c r="K298" s="28">
        <v>95.784664658400004</v>
      </c>
      <c r="L298" s="27">
        <v>1565.0000741199999</v>
      </c>
    </row>
    <row r="299" spans="1:12" ht="12.75" customHeight="1" x14ac:dyDescent="0.2">
      <c r="A299" s="10" t="s">
        <v>267</v>
      </c>
      <c r="B299" s="27">
        <v>252.130004883</v>
      </c>
      <c r="C299" s="28">
        <v>2.0593807989599999</v>
      </c>
      <c r="D299" s="27">
        <v>15.420000076299999</v>
      </c>
      <c r="E299" s="28">
        <v>0.12594951597199999</v>
      </c>
      <c r="F299" s="27">
        <v>117.759994507</v>
      </c>
      <c r="G299" s="28">
        <v>0.96185565730699996</v>
      </c>
      <c r="H299" s="91">
        <v>385.30999946600002</v>
      </c>
      <c r="I299" s="91">
        <v>3.14718597224</v>
      </c>
      <c r="J299" s="27">
        <v>11857.690664100001</v>
      </c>
      <c r="K299" s="28">
        <v>96.852814027500003</v>
      </c>
      <c r="L299" s="27">
        <v>12243.0006636</v>
      </c>
    </row>
    <row r="300" spans="1:12" ht="12.75" customHeight="1" x14ac:dyDescent="0.2">
      <c r="A300" s="11" t="s">
        <v>268</v>
      </c>
      <c r="B300" s="29">
        <v>81.589996337900004</v>
      </c>
      <c r="C300" s="30">
        <v>7.6395132219499988</v>
      </c>
      <c r="D300" s="29">
        <v>63.559997558600003</v>
      </c>
      <c r="E300" s="30">
        <v>5.9513109882300004</v>
      </c>
      <c r="F300" s="29">
        <v>60.959999084499998</v>
      </c>
      <c r="G300" s="30">
        <v>5.7078654236900004</v>
      </c>
      <c r="H300" s="92">
        <v>206.109992981</v>
      </c>
      <c r="I300" s="92">
        <v>19.2986896339</v>
      </c>
      <c r="J300" s="29">
        <v>861.88994323700001</v>
      </c>
      <c r="K300" s="30">
        <v>80.7013103659</v>
      </c>
      <c r="L300" s="29">
        <v>1067.9999362200001</v>
      </c>
    </row>
    <row r="301" spans="1:12" ht="12.75" customHeight="1" x14ac:dyDescent="0.2">
      <c r="A301" s="10" t="s">
        <v>269</v>
      </c>
      <c r="B301" s="27">
        <v>47.549999237100003</v>
      </c>
      <c r="C301" s="28">
        <v>2.5716602864000002</v>
      </c>
      <c r="D301" s="27">
        <v>53.150001525900002</v>
      </c>
      <c r="E301" s="28">
        <v>2.8745268210099999</v>
      </c>
      <c r="F301" s="27">
        <v>54.729999542199998</v>
      </c>
      <c r="G301" s="28">
        <v>2.9599783082100002</v>
      </c>
      <c r="H301" s="91">
        <v>0</v>
      </c>
      <c r="I301" s="91">
        <v>0</v>
      </c>
      <c r="J301" s="27">
        <v>1693.5700207499999</v>
      </c>
      <c r="K301" s="28">
        <v>91.593834584099994</v>
      </c>
      <c r="L301" s="27">
        <v>1849.0000210600001</v>
      </c>
    </row>
    <row r="302" spans="1:12" ht="12.75" customHeight="1" x14ac:dyDescent="0.2">
      <c r="A302" s="10" t="s">
        <v>375</v>
      </c>
      <c r="B302" s="27">
        <v>0</v>
      </c>
      <c r="C302" s="28">
        <v>0</v>
      </c>
      <c r="D302" s="27">
        <v>0</v>
      </c>
      <c r="E302" s="28">
        <v>0</v>
      </c>
      <c r="F302" s="27">
        <v>0</v>
      </c>
      <c r="G302" s="28">
        <v>0</v>
      </c>
      <c r="H302" s="91">
        <v>0</v>
      </c>
      <c r="I302" s="91">
        <v>0</v>
      </c>
      <c r="J302" s="27">
        <v>3392.99997024</v>
      </c>
      <c r="K302" s="28">
        <v>100</v>
      </c>
      <c r="L302" s="27">
        <v>3392.99997024</v>
      </c>
    </row>
    <row r="303" spans="1:12" ht="12.75" customHeight="1" x14ac:dyDescent="0.2">
      <c r="A303" s="10" t="s">
        <v>376</v>
      </c>
      <c r="B303" s="27">
        <v>0</v>
      </c>
      <c r="C303" s="28">
        <v>0</v>
      </c>
      <c r="D303" s="27">
        <v>0</v>
      </c>
      <c r="E303" s="28">
        <v>0</v>
      </c>
      <c r="F303" s="27">
        <v>2.2699999809300002</v>
      </c>
      <c r="G303" s="28">
        <v>7.0915340096400006E-2</v>
      </c>
      <c r="H303" s="91">
        <v>2.2699999809300002</v>
      </c>
      <c r="I303" s="91">
        <v>7.0915340096400006E-2</v>
      </c>
      <c r="J303" s="27">
        <v>3198.7299216800002</v>
      </c>
      <c r="K303" s="28">
        <v>99.929084659899999</v>
      </c>
      <c r="L303" s="27">
        <v>3200.9999216599999</v>
      </c>
    </row>
    <row r="304" spans="1:12" ht="12.75" customHeight="1" x14ac:dyDescent="0.2">
      <c r="A304" s="10" t="s">
        <v>377</v>
      </c>
      <c r="B304" s="27">
        <v>0</v>
      </c>
      <c r="C304" s="28">
        <v>0</v>
      </c>
      <c r="D304" s="27">
        <v>0</v>
      </c>
      <c r="E304" s="28">
        <v>0</v>
      </c>
      <c r="F304" s="27">
        <v>5.1300001144399996</v>
      </c>
      <c r="G304" s="28">
        <v>1.0709812590600001</v>
      </c>
      <c r="H304" s="91">
        <v>5.1300001144399996</v>
      </c>
      <c r="I304" s="91">
        <v>1.0709812590600001</v>
      </c>
      <c r="J304" s="27">
        <v>473.869989014</v>
      </c>
      <c r="K304" s="28">
        <v>98.929018740999993</v>
      </c>
      <c r="L304" s="27">
        <v>478.99998912799998</v>
      </c>
    </row>
    <row r="305" spans="1:12" ht="12.75" customHeight="1" x14ac:dyDescent="0.2">
      <c r="A305" s="11" t="s">
        <v>378</v>
      </c>
      <c r="B305" s="29">
        <v>0</v>
      </c>
      <c r="C305" s="30">
        <v>0</v>
      </c>
      <c r="D305" s="29">
        <v>0</v>
      </c>
      <c r="E305" s="30">
        <v>0</v>
      </c>
      <c r="F305" s="29">
        <v>9.25</v>
      </c>
      <c r="G305" s="30">
        <v>0.18660478952699999</v>
      </c>
      <c r="H305" s="92">
        <v>9.25</v>
      </c>
      <c r="I305" s="92">
        <v>0.18660478952699999</v>
      </c>
      <c r="J305" s="29">
        <v>4947.7503125000003</v>
      </c>
      <c r="K305" s="30">
        <v>99.813395210500005</v>
      </c>
      <c r="L305" s="29">
        <v>4957.0003125000003</v>
      </c>
    </row>
    <row r="306" spans="1:12" ht="12.75" customHeight="1" x14ac:dyDescent="0.2">
      <c r="A306" s="10" t="s">
        <v>379</v>
      </c>
      <c r="B306" s="27">
        <v>0</v>
      </c>
      <c r="C306" s="28">
        <v>0</v>
      </c>
      <c r="D306" s="27">
        <v>0</v>
      </c>
      <c r="E306" s="28">
        <v>0</v>
      </c>
      <c r="F306" s="27">
        <v>0</v>
      </c>
      <c r="G306" s="28">
        <v>0</v>
      </c>
      <c r="H306" s="91">
        <v>0</v>
      </c>
      <c r="I306" s="91">
        <v>0</v>
      </c>
      <c r="J306" s="27">
        <v>1996.9999804700001</v>
      </c>
      <c r="K306" s="28">
        <v>100</v>
      </c>
      <c r="L306" s="27">
        <v>1996.9999804700001</v>
      </c>
    </row>
    <row r="307" spans="1:12" x14ac:dyDescent="0.2">
      <c r="A307" s="2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ht="13.5" thickBot="1" x14ac:dyDescent="0.25">
      <c r="A308" s="76" t="s">
        <v>340</v>
      </c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</row>
    <row r="309" spans="1:12" ht="13.5" thickTop="1" x14ac:dyDescent="0.2">
      <c r="A309" s="34" t="s">
        <v>292</v>
      </c>
      <c r="B309" s="48"/>
      <c r="C309" s="49"/>
      <c r="D309" s="48"/>
      <c r="E309" s="49"/>
      <c r="F309" s="48"/>
      <c r="G309" s="49"/>
      <c r="H309" s="49"/>
      <c r="I309" s="49"/>
      <c r="J309" s="48"/>
      <c r="K309" s="49"/>
      <c r="L309" s="48"/>
    </row>
    <row r="310" spans="1:12" ht="13.5" thickBot="1" x14ac:dyDescent="0.25">
      <c r="A310" s="23" t="s">
        <v>293</v>
      </c>
      <c r="B310" s="46"/>
      <c r="C310" s="31"/>
      <c r="D310" s="46"/>
      <c r="E310" s="31"/>
      <c r="F310" s="46"/>
      <c r="G310" s="31"/>
      <c r="H310" s="31"/>
      <c r="I310" s="31"/>
      <c r="J310" s="46"/>
      <c r="K310" s="31"/>
      <c r="L310" s="46"/>
    </row>
    <row r="311" spans="1:12" ht="13.5" thickTop="1" x14ac:dyDescent="0.2"/>
  </sheetData>
  <mergeCells count="10"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</mergeCells>
  <hyperlinks>
    <hyperlink ref="A310" r:id="rId1" display="http://www.ingurumena.ejgv.euskadi.eus/r49-565/es/contenidos/informacion/cuadros_resumen_2016/es_def/index.shtml"/>
  </hyperlinks>
  <pageMargins left="0.75" right="0.75" top="1" bottom="1" header="0" footer="0"/>
  <pageSetup paperSize="9" scale="8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312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2" width="12.7109375" style="9" customWidth="1"/>
    <col min="3" max="3" width="12.7109375" style="7" customWidth="1"/>
    <col min="4" max="4" width="12.7109375" style="54" customWidth="1"/>
    <col min="5" max="5" width="12.7109375" style="106" customWidth="1"/>
    <col min="6" max="6" width="12.7109375" style="54" customWidth="1"/>
    <col min="7" max="16384" width="11.42578125" style="7"/>
  </cols>
  <sheetData>
    <row r="1" spans="1:8" ht="30" customHeight="1" thickTop="1" x14ac:dyDescent="0.3">
      <c r="A1" s="6" t="s">
        <v>339</v>
      </c>
      <c r="B1" s="42"/>
      <c r="C1" s="6"/>
      <c r="D1" s="42"/>
      <c r="E1" s="105"/>
      <c r="F1" s="42"/>
    </row>
    <row r="2" spans="1:8" s="1" customFormat="1" ht="30" customHeight="1" x14ac:dyDescent="0.2">
      <c r="A2" s="5" t="s">
        <v>371</v>
      </c>
      <c r="B2" s="43"/>
      <c r="C2" s="4"/>
      <c r="D2" s="53"/>
      <c r="E2" s="43"/>
      <c r="F2" s="53"/>
    </row>
    <row r="3" spans="1:8" ht="13.5" customHeight="1" x14ac:dyDescent="0.2">
      <c r="A3" s="111" t="s">
        <v>348</v>
      </c>
    </row>
    <row r="4" spans="1:8" ht="13.5" customHeight="1" x14ac:dyDescent="0.2">
      <c r="A4" s="40"/>
      <c r="B4" s="93" t="s">
        <v>305</v>
      </c>
      <c r="C4" s="119" t="s">
        <v>349</v>
      </c>
      <c r="D4" s="120"/>
      <c r="E4" s="120"/>
      <c r="F4" s="118"/>
    </row>
    <row r="5" spans="1:8" ht="13.5" customHeight="1" x14ac:dyDescent="0.2">
      <c r="A5" s="32"/>
      <c r="B5" s="103"/>
      <c r="C5" s="103"/>
      <c r="D5" s="103" t="s">
        <v>360</v>
      </c>
      <c r="E5" s="103"/>
      <c r="F5" s="51" t="s">
        <v>361</v>
      </c>
    </row>
    <row r="6" spans="1:8" ht="55.5" customHeight="1" x14ac:dyDescent="0.2">
      <c r="A6" s="32"/>
      <c r="B6" s="110" t="s">
        <v>306</v>
      </c>
      <c r="C6" s="110" t="s">
        <v>307</v>
      </c>
      <c r="D6" s="44" t="s">
        <v>308</v>
      </c>
      <c r="E6" s="110" t="s">
        <v>350</v>
      </c>
      <c r="F6" s="44" t="s">
        <v>351</v>
      </c>
    </row>
    <row r="7" spans="1:8" s="22" customFormat="1" ht="15" customHeight="1" x14ac:dyDescent="0.2">
      <c r="A7" s="41"/>
      <c r="B7" s="44" t="s">
        <v>309</v>
      </c>
      <c r="C7" s="8" t="s">
        <v>294</v>
      </c>
      <c r="D7" s="8" t="s">
        <v>310</v>
      </c>
      <c r="E7" s="8" t="s">
        <v>294</v>
      </c>
      <c r="F7" s="8" t="s">
        <v>310</v>
      </c>
    </row>
    <row r="8" spans="1:8" x14ac:dyDescent="0.2">
      <c r="A8" s="24"/>
      <c r="B8" s="45"/>
      <c r="C8" s="13"/>
      <c r="D8" s="55"/>
      <c r="E8" s="55"/>
      <c r="F8" s="55"/>
    </row>
    <row r="9" spans="1:8" ht="27.95" customHeight="1" x14ac:dyDescent="0.2">
      <c r="A9" s="81" t="s">
        <v>0</v>
      </c>
      <c r="B9" s="84">
        <v>2171886</v>
      </c>
      <c r="C9" s="25">
        <v>7235.08</v>
      </c>
      <c r="D9" s="26">
        <v>300.18824947339903</v>
      </c>
      <c r="E9" s="26">
        <v>489.95179918345178</v>
      </c>
      <c r="F9" s="26">
        <v>4432.8564638799999</v>
      </c>
      <c r="G9" s="9"/>
      <c r="H9" s="9"/>
    </row>
    <row r="10" spans="1:8" ht="12.75" customHeight="1" x14ac:dyDescent="0.2">
      <c r="A10" s="81" t="s">
        <v>1</v>
      </c>
      <c r="B10" s="84"/>
      <c r="C10" s="25"/>
      <c r="D10" s="26"/>
      <c r="E10" s="104"/>
      <c r="F10" s="26"/>
      <c r="G10" s="9"/>
      <c r="H10" s="9"/>
    </row>
    <row r="11" spans="1:8" x14ac:dyDescent="0.2">
      <c r="A11" s="82" t="s">
        <v>290</v>
      </c>
      <c r="B11" s="85">
        <v>322335</v>
      </c>
      <c r="C11" s="27">
        <v>3041.87</v>
      </c>
      <c r="D11" s="91">
        <v>105.96606692593701</v>
      </c>
      <c r="E11" s="28">
        <v>157.94329942088956</v>
      </c>
      <c r="F11" s="91">
        <v>2040.8273170299999</v>
      </c>
    </row>
    <row r="12" spans="1:8" x14ac:dyDescent="0.2">
      <c r="A12" s="82" t="s">
        <v>2</v>
      </c>
      <c r="B12" s="85">
        <v>1138852</v>
      </c>
      <c r="C12" s="27">
        <v>2214.84</v>
      </c>
      <c r="D12" s="91">
        <v>514.19154431019842</v>
      </c>
      <c r="E12" s="28">
        <v>201.28930028807136</v>
      </c>
      <c r="F12" s="91">
        <v>5657.7870675200002</v>
      </c>
    </row>
    <row r="13" spans="1:8" x14ac:dyDescent="0.2">
      <c r="A13" s="83" t="s">
        <v>3</v>
      </c>
      <c r="B13" s="85">
        <v>710699</v>
      </c>
      <c r="C13" s="27">
        <v>1978.37</v>
      </c>
      <c r="D13" s="91">
        <v>359.23462244170707</v>
      </c>
      <c r="E13" s="28">
        <v>130.71919947408284</v>
      </c>
      <c r="F13" s="91">
        <v>5436.8371506200001</v>
      </c>
    </row>
    <row r="14" spans="1:8" x14ac:dyDescent="0.2">
      <c r="A14" s="81" t="s">
        <v>4</v>
      </c>
      <c r="B14" s="112"/>
      <c r="C14" s="114"/>
      <c r="D14" s="113"/>
      <c r="E14" s="115"/>
      <c r="F14" s="113"/>
    </row>
    <row r="15" spans="1:8" ht="12.75" customHeight="1" x14ac:dyDescent="0.2">
      <c r="A15" s="82" t="s">
        <v>7</v>
      </c>
      <c r="B15" s="85">
        <v>276272</v>
      </c>
      <c r="C15" s="27">
        <v>2330.23</v>
      </c>
      <c r="D15" s="91">
        <v>118.55997047501749</v>
      </c>
      <c r="E15" s="28">
        <v>133.77579935929629</v>
      </c>
      <c r="F15" s="91">
        <v>2065.1866878999999</v>
      </c>
    </row>
    <row r="16" spans="1:8" ht="12.75" customHeight="1" x14ac:dyDescent="0.2">
      <c r="A16" s="82" t="s">
        <v>8</v>
      </c>
      <c r="B16" s="85">
        <v>31984</v>
      </c>
      <c r="C16" s="27">
        <v>429.5</v>
      </c>
      <c r="D16" s="91">
        <v>74.467986030267753</v>
      </c>
      <c r="E16" s="28">
        <v>11.303800006508647</v>
      </c>
      <c r="F16" s="91">
        <v>2829.4909660100002</v>
      </c>
    </row>
    <row r="17" spans="1:7" ht="12.75" customHeight="1" x14ac:dyDescent="0.2">
      <c r="A17" s="82" t="s">
        <v>9</v>
      </c>
      <c r="B17" s="85">
        <v>69022</v>
      </c>
      <c r="C17" s="27">
        <v>430.51</v>
      </c>
      <c r="D17" s="91">
        <v>160.32612482869155</v>
      </c>
      <c r="E17" s="28">
        <v>15.908899976015306</v>
      </c>
      <c r="F17" s="91">
        <v>4338.5777837599999</v>
      </c>
    </row>
    <row r="18" spans="1:7" ht="12.75" customHeight="1" x14ac:dyDescent="0.2">
      <c r="A18" s="82" t="s">
        <v>10</v>
      </c>
      <c r="B18" s="85">
        <v>892747</v>
      </c>
      <c r="C18" s="27">
        <v>509.35</v>
      </c>
      <c r="D18" s="91">
        <v>1752.718170216943</v>
      </c>
      <c r="E18" s="28">
        <v>124.73110022097305</v>
      </c>
      <c r="F18" s="91">
        <v>7157.3729279899999</v>
      </c>
    </row>
    <row r="19" spans="1:7" s="1" customFormat="1" ht="12.75" customHeight="1" x14ac:dyDescent="0.2">
      <c r="A19" s="87" t="s">
        <v>11</v>
      </c>
      <c r="B19" s="86">
        <v>401276</v>
      </c>
      <c r="C19" s="29">
        <v>376.19</v>
      </c>
      <c r="D19" s="92">
        <v>1066.6843882080864</v>
      </c>
      <c r="E19" s="30">
        <v>64.102499770639454</v>
      </c>
      <c r="F19" s="92">
        <v>6259.9118823099998</v>
      </c>
      <c r="G19" s="7"/>
    </row>
    <row r="20" spans="1:7" s="1" customFormat="1" ht="12.75" customHeight="1" x14ac:dyDescent="0.2">
      <c r="A20" s="82" t="s">
        <v>12</v>
      </c>
      <c r="B20" s="85">
        <v>76480</v>
      </c>
      <c r="C20" s="27">
        <v>254.95</v>
      </c>
      <c r="D20" s="91">
        <v>299.98038831143361</v>
      </c>
      <c r="E20" s="28">
        <v>19.534800084699498</v>
      </c>
      <c r="F20" s="91">
        <v>3915.0643809200001</v>
      </c>
      <c r="G20" s="7"/>
    </row>
    <row r="21" spans="1:7" ht="12.75" customHeight="1" x14ac:dyDescent="0.2">
      <c r="A21" s="10" t="s">
        <v>13</v>
      </c>
      <c r="B21" s="27">
        <v>72471</v>
      </c>
      <c r="C21" s="27">
        <v>210.1</v>
      </c>
      <c r="D21" s="91">
        <v>344.93574488338885</v>
      </c>
      <c r="E21" s="28">
        <v>11.168899989506032</v>
      </c>
      <c r="F21" s="91">
        <v>6488.6425760900001</v>
      </c>
    </row>
    <row r="22" spans="1:7" ht="12.75" customHeight="1" x14ac:dyDescent="0.2">
      <c r="A22" s="10" t="s">
        <v>14</v>
      </c>
      <c r="B22" s="27">
        <v>71702</v>
      </c>
      <c r="C22" s="27">
        <v>484.53</v>
      </c>
      <c r="D22" s="91">
        <v>147.98258105793244</v>
      </c>
      <c r="E22" s="28">
        <v>17.157000079288768</v>
      </c>
      <c r="F22" s="91">
        <v>4179.1688330500001</v>
      </c>
    </row>
    <row r="23" spans="1:7" ht="12.75" customHeight="1" x14ac:dyDescent="0.2">
      <c r="A23" s="10" t="s">
        <v>15</v>
      </c>
      <c r="B23" s="27">
        <v>13703</v>
      </c>
      <c r="C23" s="27">
        <v>203.37</v>
      </c>
      <c r="D23" s="91">
        <v>67.379652849486163</v>
      </c>
      <c r="E23" s="28">
        <v>6.0681999864165794</v>
      </c>
      <c r="F23" s="91">
        <v>2258.16552366</v>
      </c>
    </row>
    <row r="24" spans="1:7" ht="12.75" customHeight="1" x14ac:dyDescent="0.2">
      <c r="A24" s="11" t="s">
        <v>16</v>
      </c>
      <c r="B24" s="29">
        <v>11484</v>
      </c>
      <c r="C24" s="29">
        <v>315.88</v>
      </c>
      <c r="D24" s="92">
        <v>36.355578067620613</v>
      </c>
      <c r="E24" s="30">
        <v>11.897099962996105</v>
      </c>
      <c r="F24" s="92">
        <v>965.27725544199996</v>
      </c>
    </row>
    <row r="25" spans="1:7" ht="12.75" customHeight="1" x14ac:dyDescent="0.2">
      <c r="A25" s="10" t="s">
        <v>17</v>
      </c>
      <c r="B25" s="27">
        <v>41458</v>
      </c>
      <c r="C25" s="27">
        <v>470.35</v>
      </c>
      <c r="D25" s="91">
        <v>88.142872329116614</v>
      </c>
      <c r="E25" s="28">
        <v>17.227600079834303</v>
      </c>
      <c r="F25" s="91">
        <v>2406.4872534699998</v>
      </c>
    </row>
    <row r="26" spans="1:7" ht="12.75" customHeight="1" x14ac:dyDescent="0.2">
      <c r="A26" s="10" t="s">
        <v>18</v>
      </c>
      <c r="B26" s="27">
        <v>64260</v>
      </c>
      <c r="C26" s="27">
        <v>422.29</v>
      </c>
      <c r="D26" s="91">
        <v>152.17030950294821</v>
      </c>
      <c r="E26" s="28">
        <v>17.01299983399857</v>
      </c>
      <c r="F26" s="91">
        <v>3777.11165738</v>
      </c>
    </row>
    <row r="27" spans="1:7" ht="12.75" customHeight="1" x14ac:dyDescent="0.2">
      <c r="A27" s="10" t="s">
        <v>19</v>
      </c>
      <c r="B27" s="27">
        <v>26667</v>
      </c>
      <c r="C27" s="27">
        <v>150.15</v>
      </c>
      <c r="D27" s="91">
        <v>177.60239760239759</v>
      </c>
      <c r="E27" s="28">
        <v>14.278599951278119</v>
      </c>
      <c r="F27" s="91">
        <v>1867.62008117</v>
      </c>
    </row>
    <row r="28" spans="1:7" ht="12.75" customHeight="1" x14ac:dyDescent="0.2">
      <c r="A28" s="10" t="s">
        <v>20</v>
      </c>
      <c r="B28" s="27">
        <v>46969</v>
      </c>
      <c r="C28" s="27">
        <v>323.54000000000002</v>
      </c>
      <c r="D28" s="91">
        <v>145.17215800210175</v>
      </c>
      <c r="E28" s="28">
        <v>10.347399951296385</v>
      </c>
      <c r="F28" s="91">
        <v>4539.2079383299997</v>
      </c>
    </row>
    <row r="29" spans="1:7" ht="12.75" customHeight="1" x14ac:dyDescent="0.2">
      <c r="A29" s="33" t="s">
        <v>21</v>
      </c>
      <c r="B29" s="29">
        <v>75391</v>
      </c>
      <c r="C29" s="29">
        <v>324.14</v>
      </c>
      <c r="D29" s="92">
        <v>232.58777071635714</v>
      </c>
      <c r="E29" s="30">
        <v>15.437099932008948</v>
      </c>
      <c r="F29" s="92">
        <v>4883.7540944900002</v>
      </c>
    </row>
    <row r="30" spans="1:7" x14ac:dyDescent="0.2">
      <c r="A30" s="32" t="s">
        <v>5</v>
      </c>
      <c r="B30" s="114"/>
      <c r="C30" s="114"/>
      <c r="D30" s="113"/>
      <c r="E30" s="115"/>
      <c r="F30" s="113"/>
    </row>
    <row r="31" spans="1:7" ht="12.75" customHeight="1" x14ac:dyDescent="0.2">
      <c r="A31" s="10" t="s">
        <v>270</v>
      </c>
      <c r="B31" s="27">
        <v>5930</v>
      </c>
      <c r="C31" s="27">
        <v>645.66999999999996</v>
      </c>
      <c r="D31" s="91">
        <f>B31/C31</f>
        <v>9.1842582123995236</v>
      </c>
      <c r="E31" s="28">
        <v>17.778199758</v>
      </c>
      <c r="F31" s="91">
        <f>B31/E31</f>
        <v>333.55458261917454</v>
      </c>
    </row>
    <row r="32" spans="1:7" ht="12.75" customHeight="1" x14ac:dyDescent="0.2">
      <c r="A32" s="10" t="s">
        <v>271</v>
      </c>
      <c r="B32" s="27">
        <v>258640.99999999997</v>
      </c>
      <c r="C32" s="27">
        <v>802.66000000000008</v>
      </c>
      <c r="D32" s="91">
        <f t="shared" ref="D32:D50" si="0">B32/C32</f>
        <v>322.22983579597832</v>
      </c>
      <c r="E32" s="28">
        <v>88.423397907999998</v>
      </c>
      <c r="F32" s="91">
        <f t="shared" ref="F32:F50" si="1">B32/E32</f>
        <v>2925.0289642691932</v>
      </c>
    </row>
    <row r="33" spans="1:6" ht="12.75" customHeight="1" x14ac:dyDescent="0.2">
      <c r="A33" s="10" t="s">
        <v>272</v>
      </c>
      <c r="B33" s="27">
        <v>2981</v>
      </c>
      <c r="C33" s="27">
        <v>535.14</v>
      </c>
      <c r="D33" s="91">
        <f t="shared" si="0"/>
        <v>5.5705049146017869</v>
      </c>
      <c r="E33" s="28">
        <v>13.013400259000003</v>
      </c>
      <c r="F33" s="91">
        <f t="shared" si="1"/>
        <v>229.07156782012873</v>
      </c>
    </row>
    <row r="34" spans="1:6" ht="12.75" customHeight="1" x14ac:dyDescent="0.2">
      <c r="A34" s="10" t="s">
        <v>273</v>
      </c>
      <c r="B34" s="27">
        <v>23686</v>
      </c>
      <c r="C34" s="27">
        <v>400.52000000000004</v>
      </c>
      <c r="D34" s="91">
        <f t="shared" si="0"/>
        <v>59.138120443423546</v>
      </c>
      <c r="E34" s="28">
        <v>11.643000057</v>
      </c>
      <c r="F34" s="91">
        <f t="shared" si="1"/>
        <v>2034.3553967226439</v>
      </c>
    </row>
    <row r="35" spans="1:6" ht="12.75" customHeight="1" x14ac:dyDescent="0.2">
      <c r="A35" s="11" t="s">
        <v>274</v>
      </c>
      <c r="B35" s="29">
        <v>76765</v>
      </c>
      <c r="C35" s="29">
        <v>71.64</v>
      </c>
      <c r="D35" s="92">
        <f t="shared" si="0"/>
        <v>1071.5382467895031</v>
      </c>
      <c r="E35" s="30">
        <v>14.952599944999999</v>
      </c>
      <c r="F35" s="92">
        <f t="shared" si="1"/>
        <v>5133.8897771868396</v>
      </c>
    </row>
    <row r="36" spans="1:6" ht="12.75" customHeight="1" x14ac:dyDescent="0.2">
      <c r="A36" s="10" t="s">
        <v>275</v>
      </c>
      <c r="B36" s="27">
        <v>857043.99999999988</v>
      </c>
      <c r="C36" s="27">
        <v>375.57999999999993</v>
      </c>
      <c r="D36" s="91">
        <f t="shared" si="0"/>
        <v>2281.9212950636352</v>
      </c>
      <c r="E36" s="28">
        <v>113.50009847699997</v>
      </c>
      <c r="F36" s="91">
        <f t="shared" si="1"/>
        <v>7551.0419065730948</v>
      </c>
    </row>
    <row r="37" spans="1:6" ht="12.75" customHeight="1" x14ac:dyDescent="0.2">
      <c r="A37" s="10" t="s">
        <v>276</v>
      </c>
      <c r="B37" s="27">
        <v>55307</v>
      </c>
      <c r="C37" s="27">
        <v>180.52</v>
      </c>
      <c r="D37" s="91">
        <f t="shared" si="0"/>
        <v>306.37602481719478</v>
      </c>
      <c r="E37" s="28">
        <v>8.713599996000001</v>
      </c>
      <c r="F37" s="91">
        <f t="shared" si="1"/>
        <v>6347.2043730936484</v>
      </c>
    </row>
    <row r="38" spans="1:6" ht="12.75" customHeight="1" x14ac:dyDescent="0.2">
      <c r="A38" s="10" t="s">
        <v>277</v>
      </c>
      <c r="B38" s="27">
        <v>62734</v>
      </c>
      <c r="C38" s="27">
        <v>343.46999999999997</v>
      </c>
      <c r="D38" s="91">
        <f t="shared" si="0"/>
        <v>182.64768393163888</v>
      </c>
      <c r="E38" s="28">
        <v>16.209699819999997</v>
      </c>
      <c r="F38" s="91">
        <f t="shared" si="1"/>
        <v>3870.1518656500334</v>
      </c>
    </row>
    <row r="39" spans="1:6" ht="12.75" customHeight="1" x14ac:dyDescent="0.2">
      <c r="A39" s="10" t="s">
        <v>278</v>
      </c>
      <c r="B39" s="27">
        <v>324511.00000000006</v>
      </c>
      <c r="C39" s="27">
        <v>304.55</v>
      </c>
      <c r="D39" s="91">
        <f t="shared" si="0"/>
        <v>1065.5426038417338</v>
      </c>
      <c r="E39" s="28">
        <v>49.149899864999995</v>
      </c>
      <c r="F39" s="91">
        <f t="shared" si="1"/>
        <v>6602.4753029270505</v>
      </c>
    </row>
    <row r="40" spans="1:6" ht="12.75" customHeight="1" x14ac:dyDescent="0.2">
      <c r="A40" s="11" t="s">
        <v>279</v>
      </c>
      <c r="B40" s="29">
        <v>98228.999999999985</v>
      </c>
      <c r="C40" s="29">
        <v>316.34999999999997</v>
      </c>
      <c r="D40" s="92">
        <f t="shared" si="0"/>
        <v>310.50734945471788</v>
      </c>
      <c r="E40" s="30">
        <v>24.110300202999998</v>
      </c>
      <c r="F40" s="92">
        <f t="shared" si="1"/>
        <v>4074.1508472705596</v>
      </c>
    </row>
    <row r="41" spans="1:6" ht="12.75" customHeight="1" x14ac:dyDescent="0.2">
      <c r="A41" s="10" t="s">
        <v>280</v>
      </c>
      <c r="B41" s="27">
        <v>31984</v>
      </c>
      <c r="C41" s="27">
        <v>429.5</v>
      </c>
      <c r="D41" s="91">
        <f t="shared" si="0"/>
        <v>74.467986030267753</v>
      </c>
      <c r="E41" s="28">
        <v>11.303799905999998</v>
      </c>
      <c r="F41" s="91">
        <f t="shared" si="1"/>
        <v>2829.4909911686477</v>
      </c>
    </row>
    <row r="42" spans="1:6" ht="12.75" customHeight="1" x14ac:dyDescent="0.2">
      <c r="A42" s="10" t="s">
        <v>281</v>
      </c>
      <c r="B42" s="27">
        <v>11483.999999999998</v>
      </c>
      <c r="C42" s="27">
        <v>315.88000000000005</v>
      </c>
      <c r="D42" s="91">
        <f t="shared" si="0"/>
        <v>36.355578067620606</v>
      </c>
      <c r="E42" s="28">
        <v>11.897099980000002</v>
      </c>
      <c r="F42" s="91">
        <f t="shared" si="1"/>
        <v>965.27725406238005</v>
      </c>
    </row>
    <row r="43" spans="1:6" ht="12.75" customHeight="1" x14ac:dyDescent="0.2">
      <c r="A43" s="15" t="s">
        <v>282</v>
      </c>
      <c r="B43" s="27">
        <v>45688</v>
      </c>
      <c r="C43" s="27">
        <v>278.57</v>
      </c>
      <c r="D43" s="91">
        <f t="shared" si="0"/>
        <v>164.00904620023692</v>
      </c>
      <c r="E43" s="28">
        <v>11.184299930000003</v>
      </c>
      <c r="F43" s="91">
        <f t="shared" si="1"/>
        <v>4085.0120513533102</v>
      </c>
    </row>
    <row r="44" spans="1:6" ht="12.75" customHeight="1" x14ac:dyDescent="0.2">
      <c r="A44" s="15" t="s">
        <v>283</v>
      </c>
      <c r="B44" s="27">
        <v>67537</v>
      </c>
      <c r="C44" s="27">
        <v>421.91000000000008</v>
      </c>
      <c r="D44" s="91">
        <f t="shared" si="0"/>
        <v>160.07442345523924</v>
      </c>
      <c r="E44" s="28">
        <v>15.279500046999996</v>
      </c>
      <c r="F44" s="91">
        <f t="shared" si="1"/>
        <v>4420.1053563437981</v>
      </c>
    </row>
    <row r="45" spans="1:6" ht="12.75" customHeight="1" x14ac:dyDescent="0.2">
      <c r="A45" s="11" t="s">
        <v>284</v>
      </c>
      <c r="B45" s="29">
        <v>8777</v>
      </c>
      <c r="C45" s="29">
        <v>410.42</v>
      </c>
      <c r="D45" s="92">
        <f t="shared" si="0"/>
        <v>21.385410067735489</v>
      </c>
      <c r="E45" s="30">
        <v>14.435099802</v>
      </c>
      <c r="F45" s="92">
        <f t="shared" si="1"/>
        <v>608.03181968883484</v>
      </c>
    </row>
    <row r="46" spans="1:6" ht="12.75" customHeight="1" x14ac:dyDescent="0.2">
      <c r="A46" s="10" t="s">
        <v>285</v>
      </c>
      <c r="B46" s="27">
        <v>34522</v>
      </c>
      <c r="C46" s="27">
        <v>332.1</v>
      </c>
      <c r="D46" s="91">
        <f t="shared" si="0"/>
        <v>103.95061728395061</v>
      </c>
      <c r="E46" s="28">
        <v>12.303599988</v>
      </c>
      <c r="F46" s="91">
        <f t="shared" si="1"/>
        <v>2805.8454463466096</v>
      </c>
    </row>
    <row r="47" spans="1:6" ht="12.75" customHeight="1" x14ac:dyDescent="0.2">
      <c r="A47" s="15" t="s">
        <v>286</v>
      </c>
      <c r="B47" s="27">
        <v>26014</v>
      </c>
      <c r="C47" s="27">
        <v>205.96</v>
      </c>
      <c r="D47" s="91">
        <f t="shared" si="0"/>
        <v>126.30607885026218</v>
      </c>
      <c r="E47" s="28">
        <v>5.9727000449999998</v>
      </c>
      <c r="F47" s="91">
        <f t="shared" si="1"/>
        <v>4355.4840865945416</v>
      </c>
    </row>
    <row r="48" spans="1:6" ht="12.75" customHeight="1" x14ac:dyDescent="0.2">
      <c r="A48" s="15" t="s">
        <v>287</v>
      </c>
      <c r="B48" s="27">
        <v>56207.000000000007</v>
      </c>
      <c r="C48" s="27">
        <v>208.35999999999999</v>
      </c>
      <c r="D48" s="91">
        <f t="shared" si="0"/>
        <v>269.75907083893264</v>
      </c>
      <c r="E48" s="28">
        <v>23.575099902000002</v>
      </c>
      <c r="F48" s="91">
        <f t="shared" si="1"/>
        <v>2384.1680516158349</v>
      </c>
    </row>
    <row r="49" spans="1:6" ht="12.75" customHeight="1" x14ac:dyDescent="0.2">
      <c r="A49" s="10" t="s">
        <v>288</v>
      </c>
      <c r="B49" s="27">
        <v>48454.000000000007</v>
      </c>
      <c r="C49" s="27">
        <v>332.14</v>
      </c>
      <c r="D49" s="91">
        <f t="shared" si="0"/>
        <v>145.88426567110258</v>
      </c>
      <c r="E49" s="28">
        <v>10.902799942</v>
      </c>
      <c r="F49" s="91">
        <f t="shared" si="1"/>
        <v>4444.179500473495</v>
      </c>
    </row>
    <row r="50" spans="1:6" ht="12.75" customHeight="1" x14ac:dyDescent="0.2">
      <c r="A50" s="33" t="s">
        <v>289</v>
      </c>
      <c r="B50" s="29">
        <v>75391</v>
      </c>
      <c r="C50" s="29">
        <v>324.14</v>
      </c>
      <c r="D50" s="92">
        <f t="shared" si="0"/>
        <v>232.58777071635714</v>
      </c>
      <c r="E50" s="30">
        <v>15.437099799999999</v>
      </c>
      <c r="F50" s="92">
        <f t="shared" si="1"/>
        <v>4883.7541362529773</v>
      </c>
    </row>
    <row r="51" spans="1:6" x14ac:dyDescent="0.2">
      <c r="A51" s="32" t="s">
        <v>6</v>
      </c>
      <c r="B51" s="114"/>
      <c r="C51" s="114"/>
      <c r="D51" s="113"/>
      <c r="E51" s="115"/>
      <c r="F51" s="113"/>
    </row>
    <row r="52" spans="1:6" ht="12.75" customHeight="1" x14ac:dyDescent="0.2">
      <c r="A52" s="10" t="s">
        <v>22</v>
      </c>
      <c r="B52" s="27">
        <v>7548</v>
      </c>
      <c r="C52" s="27">
        <v>36.020000000000003</v>
      </c>
      <c r="D52" s="91">
        <v>209.55024986118821</v>
      </c>
      <c r="E52" s="28">
        <v>2.4020000076331347</v>
      </c>
      <c r="F52" s="91">
        <v>3142.3813388899998</v>
      </c>
    </row>
    <row r="53" spans="1:6" ht="12.75" customHeight="1" x14ac:dyDescent="0.2">
      <c r="A53" s="10" t="s">
        <v>23</v>
      </c>
      <c r="B53" s="27">
        <v>314</v>
      </c>
      <c r="C53" s="27">
        <v>11.5</v>
      </c>
      <c r="D53" s="91">
        <v>27.304347826086957</v>
      </c>
      <c r="E53" s="28">
        <v>9.4800002575039802E-2</v>
      </c>
      <c r="F53" s="91">
        <v>3312.2361969499998</v>
      </c>
    </row>
    <row r="54" spans="1:6" ht="12.75" customHeight="1" x14ac:dyDescent="0.2">
      <c r="A54" s="10" t="s">
        <v>24</v>
      </c>
      <c r="B54" s="27">
        <v>9570</v>
      </c>
      <c r="C54" s="27">
        <v>16.18</v>
      </c>
      <c r="D54" s="91">
        <v>591.47095179233622</v>
      </c>
      <c r="E54" s="28">
        <v>4.1030999755868773</v>
      </c>
      <c r="F54" s="91">
        <v>2332.3828463700002</v>
      </c>
    </row>
    <row r="55" spans="1:6" ht="12.75" customHeight="1" x14ac:dyDescent="0.2">
      <c r="A55" s="10" t="s">
        <v>25</v>
      </c>
      <c r="B55" s="27">
        <v>465</v>
      </c>
      <c r="C55" s="27">
        <v>7.04</v>
      </c>
      <c r="D55" s="91">
        <v>66.05113636363636</v>
      </c>
      <c r="E55" s="28">
        <v>0.71549999237051054</v>
      </c>
      <c r="F55" s="91">
        <v>649.89518512699999</v>
      </c>
    </row>
    <row r="56" spans="1:6" ht="12.75" customHeight="1" x14ac:dyDescent="0.2">
      <c r="A56" s="11" t="s">
        <v>373</v>
      </c>
      <c r="B56" s="29">
        <v>5155</v>
      </c>
      <c r="C56" s="29">
        <v>37.880000000000003</v>
      </c>
      <c r="D56" s="92">
        <v>136.08764519535373</v>
      </c>
      <c r="E56" s="30">
        <v>3.8685998535203274</v>
      </c>
      <c r="F56" s="92">
        <v>1332.52344393</v>
      </c>
    </row>
    <row r="57" spans="1:6" ht="12.75" customHeight="1" x14ac:dyDescent="0.2">
      <c r="A57" s="10" t="s">
        <v>26</v>
      </c>
      <c r="B57" s="27">
        <v>2022</v>
      </c>
      <c r="C57" s="27">
        <v>55.17</v>
      </c>
      <c r="D57" s="91">
        <v>36.650353452963564</v>
      </c>
      <c r="E57" s="28">
        <v>1.0890999603294866</v>
      </c>
      <c r="F57" s="91">
        <v>1856.5788941799999</v>
      </c>
    </row>
    <row r="58" spans="1:6" ht="12.75" customHeight="1" x14ac:dyDescent="0.2">
      <c r="A58" s="10" t="s">
        <v>27</v>
      </c>
      <c r="B58" s="27">
        <v>754</v>
      </c>
      <c r="C58" s="27">
        <v>6.54</v>
      </c>
      <c r="D58" s="91">
        <v>115.29051987767583</v>
      </c>
      <c r="E58" s="28">
        <v>0.33960000276486829</v>
      </c>
      <c r="F58" s="91">
        <v>2220.2591103099999</v>
      </c>
    </row>
    <row r="59" spans="1:6" ht="12.75" customHeight="1" x14ac:dyDescent="0.2">
      <c r="A59" s="10" t="s">
        <v>28</v>
      </c>
      <c r="B59" s="27">
        <v>465</v>
      </c>
      <c r="C59" s="27">
        <v>7.12</v>
      </c>
      <c r="D59" s="91">
        <v>65.30898876404494</v>
      </c>
      <c r="E59" s="28">
        <v>0.21759999752068154</v>
      </c>
      <c r="F59" s="91">
        <v>2136.9485537599999</v>
      </c>
    </row>
    <row r="60" spans="1:6" ht="12.75" customHeight="1" x14ac:dyDescent="0.2">
      <c r="A60" s="10" t="s">
        <v>29</v>
      </c>
      <c r="B60" s="27">
        <v>309</v>
      </c>
      <c r="C60" s="27">
        <v>12.71</v>
      </c>
      <c r="D60" s="91">
        <v>24.311565696302122</v>
      </c>
      <c r="E60" s="28">
        <v>0.12680000186019297</v>
      </c>
      <c r="F60" s="91">
        <v>2436.9084816</v>
      </c>
    </row>
    <row r="61" spans="1:6" ht="12.75" customHeight="1" x14ac:dyDescent="0.2">
      <c r="A61" s="11" t="s">
        <v>30</v>
      </c>
      <c r="B61" s="29">
        <v>1760</v>
      </c>
      <c r="C61" s="29">
        <v>7.75</v>
      </c>
      <c r="D61" s="92">
        <v>227.09677419354838</v>
      </c>
      <c r="E61" s="30">
        <v>0.39130001068170817</v>
      </c>
      <c r="F61" s="92">
        <v>4497.8276308599998</v>
      </c>
    </row>
    <row r="62" spans="1:6" ht="12.75" customHeight="1" x14ac:dyDescent="0.2">
      <c r="A62" s="10" t="s">
        <v>31</v>
      </c>
      <c r="B62" s="27">
        <v>2989</v>
      </c>
      <c r="C62" s="27">
        <v>19.87</v>
      </c>
      <c r="D62" s="91">
        <v>150.42778057372922</v>
      </c>
      <c r="E62" s="28">
        <v>2.1919000244080982</v>
      </c>
      <c r="F62" s="91">
        <v>1363.6570859599999</v>
      </c>
    </row>
    <row r="63" spans="1:6" ht="12.75" customHeight="1" x14ac:dyDescent="0.2">
      <c r="A63" s="10" t="s">
        <v>32</v>
      </c>
      <c r="B63" s="27">
        <v>346</v>
      </c>
      <c r="C63" s="27">
        <v>12.01</v>
      </c>
      <c r="D63" s="91">
        <v>28.809325562031642</v>
      </c>
      <c r="E63" s="28">
        <v>6.9600000381457888E-2</v>
      </c>
      <c r="F63" s="91">
        <v>4971.2643405700001</v>
      </c>
    </row>
    <row r="64" spans="1:6" ht="12.75" customHeight="1" x14ac:dyDescent="0.2">
      <c r="A64" s="10" t="s">
        <v>33</v>
      </c>
      <c r="B64" s="27">
        <v>2855</v>
      </c>
      <c r="C64" s="27">
        <v>20.2</v>
      </c>
      <c r="D64" s="91">
        <v>141.33663366336634</v>
      </c>
      <c r="E64" s="28">
        <v>1.0623999977101757</v>
      </c>
      <c r="F64" s="91">
        <v>2687.31175278</v>
      </c>
    </row>
    <row r="65" spans="1:6" ht="12.75" customHeight="1" x14ac:dyDescent="0.2">
      <c r="A65" s="10" t="s">
        <v>34</v>
      </c>
      <c r="B65" s="27">
        <v>173</v>
      </c>
      <c r="C65" s="27">
        <v>2.46</v>
      </c>
      <c r="D65" s="91">
        <v>70.325203252032523</v>
      </c>
      <c r="E65" s="28">
        <v>5.8099999427779485E-2</v>
      </c>
      <c r="F65" s="91">
        <v>2977.6248141800002</v>
      </c>
    </row>
    <row r="66" spans="1:6" ht="12.75" customHeight="1" x14ac:dyDescent="0.2">
      <c r="A66" s="11" t="s">
        <v>35</v>
      </c>
      <c r="B66" s="29">
        <v>358</v>
      </c>
      <c r="C66" s="29">
        <v>9.7799999999999994</v>
      </c>
      <c r="D66" s="92">
        <v>36.605316973415135</v>
      </c>
      <c r="E66" s="30">
        <v>0.15940000057211778</v>
      </c>
      <c r="F66" s="92">
        <v>2245.9222002199999</v>
      </c>
    </row>
    <row r="67" spans="1:6" ht="12.75" customHeight="1" x14ac:dyDescent="0.2">
      <c r="A67" s="10" t="s">
        <v>36</v>
      </c>
      <c r="B67" s="27">
        <v>921</v>
      </c>
      <c r="C67" s="27">
        <v>20.59</v>
      </c>
      <c r="D67" s="91">
        <v>44.730451675570663</v>
      </c>
      <c r="E67" s="28">
        <v>0.31450000762976504</v>
      </c>
      <c r="F67" s="91">
        <v>2928.45779859</v>
      </c>
    </row>
    <row r="68" spans="1:6" ht="12.75" customHeight="1" x14ac:dyDescent="0.2">
      <c r="A68" s="10" t="s">
        <v>37</v>
      </c>
      <c r="B68" s="27">
        <v>18491</v>
      </c>
      <c r="C68" s="27">
        <v>58.77</v>
      </c>
      <c r="D68" s="91">
        <v>314.63331631784922</v>
      </c>
      <c r="E68" s="28">
        <v>5.4352001190172849</v>
      </c>
      <c r="F68" s="91">
        <v>3402.0826455500001</v>
      </c>
    </row>
    <row r="69" spans="1:6" ht="12.75" customHeight="1" x14ac:dyDescent="0.2">
      <c r="A69" s="10" t="s">
        <v>38</v>
      </c>
      <c r="B69" s="27">
        <v>413</v>
      </c>
      <c r="C69" s="27">
        <v>13.06</v>
      </c>
      <c r="D69" s="91">
        <v>31.623277182235835</v>
      </c>
      <c r="E69" s="28">
        <v>0.21679999828327998</v>
      </c>
      <c r="F69" s="91">
        <v>1904.9815649</v>
      </c>
    </row>
    <row r="70" spans="1:6" ht="12.75" customHeight="1" x14ac:dyDescent="0.2">
      <c r="A70" s="10" t="s">
        <v>39</v>
      </c>
      <c r="B70" s="27">
        <v>10309</v>
      </c>
      <c r="C70" s="27">
        <v>96.08</v>
      </c>
      <c r="D70" s="91">
        <v>107.29600333055787</v>
      </c>
      <c r="E70" s="28">
        <v>4.6594001007115313</v>
      </c>
      <c r="F70" s="91">
        <v>2212.5165852199998</v>
      </c>
    </row>
    <row r="71" spans="1:6" ht="12.75" customHeight="1" x14ac:dyDescent="0.2">
      <c r="A71" s="11" t="s">
        <v>40</v>
      </c>
      <c r="B71" s="29">
        <v>14827</v>
      </c>
      <c r="C71" s="29">
        <v>27.19</v>
      </c>
      <c r="D71" s="92">
        <v>545.31077602059577</v>
      </c>
      <c r="E71" s="30">
        <v>2.9839999389612921</v>
      </c>
      <c r="F71" s="92">
        <v>4968.8338818000002</v>
      </c>
    </row>
    <row r="72" spans="1:6" ht="12.75" customHeight="1" x14ac:dyDescent="0.2">
      <c r="A72" s="10" t="s">
        <v>41</v>
      </c>
      <c r="B72" s="27">
        <v>1996</v>
      </c>
      <c r="C72" s="27">
        <v>4.0999999999999996</v>
      </c>
      <c r="D72" s="91">
        <v>486.82926829268297</v>
      </c>
      <c r="E72" s="28">
        <v>0.36869998931883941</v>
      </c>
      <c r="F72" s="91">
        <v>5413.6155623100003</v>
      </c>
    </row>
    <row r="73" spans="1:6" ht="12.75" customHeight="1" x14ac:dyDescent="0.2">
      <c r="A73" s="10" t="s">
        <v>42</v>
      </c>
      <c r="B73" s="27">
        <v>2223</v>
      </c>
      <c r="C73" s="27">
        <v>27.91</v>
      </c>
      <c r="D73" s="91">
        <v>79.648871372268005</v>
      </c>
      <c r="E73" s="28">
        <v>0.49559998512292314</v>
      </c>
      <c r="F73" s="91">
        <v>4485.4722896100002</v>
      </c>
    </row>
    <row r="74" spans="1:6" ht="12.75" customHeight="1" x14ac:dyDescent="0.2">
      <c r="A74" s="10" t="s">
        <v>43</v>
      </c>
      <c r="B74" s="27">
        <v>172</v>
      </c>
      <c r="C74" s="27">
        <v>21.64</v>
      </c>
      <c r="D74" s="91">
        <v>7.9482439926062849</v>
      </c>
      <c r="E74" s="28">
        <v>0.24369999885496646</v>
      </c>
      <c r="F74" s="91">
        <v>705.78580553200004</v>
      </c>
    </row>
    <row r="75" spans="1:6" ht="12.75" customHeight="1" x14ac:dyDescent="0.2">
      <c r="A75" s="10" t="s">
        <v>44</v>
      </c>
      <c r="B75" s="27">
        <v>165</v>
      </c>
      <c r="C75" s="27">
        <v>2.72</v>
      </c>
      <c r="D75" s="91">
        <v>60.661764705882348</v>
      </c>
      <c r="E75" s="28">
        <v>0.22849999904598481</v>
      </c>
      <c r="F75" s="91">
        <v>722.10065946999998</v>
      </c>
    </row>
    <row r="76" spans="1:6" ht="12.75" customHeight="1" x14ac:dyDescent="0.2">
      <c r="A76" s="11" t="s">
        <v>45</v>
      </c>
      <c r="B76" s="29">
        <v>210</v>
      </c>
      <c r="C76" s="29">
        <v>1.36</v>
      </c>
      <c r="D76" s="92">
        <v>154.41176470588235</v>
      </c>
      <c r="E76" s="30">
        <v>0.14349999904553368</v>
      </c>
      <c r="F76" s="92">
        <v>1463.4146438800001</v>
      </c>
    </row>
    <row r="77" spans="1:6" ht="12.75" customHeight="1" x14ac:dyDescent="0.2">
      <c r="A77" s="10" t="s">
        <v>46</v>
      </c>
      <c r="B77" s="27">
        <v>1526</v>
      </c>
      <c r="C77" s="27">
        <v>78.819999999999993</v>
      </c>
      <c r="D77" s="91">
        <v>19.360568383658972</v>
      </c>
      <c r="E77" s="28">
        <v>0.80329998016272597</v>
      </c>
      <c r="F77" s="91">
        <v>1899.6639333799999</v>
      </c>
    </row>
    <row r="78" spans="1:6" ht="12.75" customHeight="1" x14ac:dyDescent="0.2">
      <c r="A78" s="10" t="s">
        <v>47</v>
      </c>
      <c r="B78" s="27">
        <v>378</v>
      </c>
      <c r="C78" s="27">
        <v>3.54</v>
      </c>
      <c r="D78" s="91">
        <v>106.77966101694915</v>
      </c>
      <c r="E78" s="28">
        <v>0.21090000152544641</v>
      </c>
      <c r="F78" s="91">
        <v>1792.31862146</v>
      </c>
    </row>
    <row r="79" spans="1:6" ht="12.75" customHeight="1" x14ac:dyDescent="0.2">
      <c r="A79" s="10" t="s">
        <v>48</v>
      </c>
      <c r="B79" s="27">
        <v>1194</v>
      </c>
      <c r="C79" s="27">
        <v>9.1199999999999992</v>
      </c>
      <c r="D79" s="91">
        <v>130.92105263157896</v>
      </c>
      <c r="E79" s="28">
        <v>0.21490000724806987</v>
      </c>
      <c r="F79" s="91">
        <v>5556.0724045099996</v>
      </c>
    </row>
    <row r="80" spans="1:6" ht="12.75" customHeight="1" x14ac:dyDescent="0.2">
      <c r="A80" s="10" t="s">
        <v>49</v>
      </c>
      <c r="B80" s="27">
        <v>6987</v>
      </c>
      <c r="C80" s="27">
        <v>26.94</v>
      </c>
      <c r="D80" s="91">
        <v>259.35412026726056</v>
      </c>
      <c r="E80" s="28">
        <v>1.1312000274695764</v>
      </c>
      <c r="F80" s="91">
        <v>6176.6264412399996</v>
      </c>
    </row>
    <row r="81" spans="1:6" ht="12.75" customHeight="1" x14ac:dyDescent="0.2">
      <c r="A81" s="11" t="s">
        <v>50</v>
      </c>
      <c r="B81" s="29">
        <v>222</v>
      </c>
      <c r="C81" s="29">
        <v>12.95</v>
      </c>
      <c r="D81" s="92">
        <v>17.142857142857142</v>
      </c>
      <c r="E81" s="30">
        <v>0.8548999786364796</v>
      </c>
      <c r="F81" s="92">
        <v>259.67950116700001</v>
      </c>
    </row>
    <row r="82" spans="1:6" ht="12.75" customHeight="1" x14ac:dyDescent="0.2">
      <c r="A82" s="10" t="s">
        <v>51</v>
      </c>
      <c r="B82" s="27">
        <v>718</v>
      </c>
      <c r="C82" s="27">
        <v>122.86</v>
      </c>
      <c r="D82" s="91">
        <v>5.8440501383688748</v>
      </c>
      <c r="E82" s="28">
        <v>1.2995000648502151</v>
      </c>
      <c r="F82" s="91">
        <v>552.52017250400002</v>
      </c>
    </row>
    <row r="83" spans="1:6" ht="12.75" customHeight="1" x14ac:dyDescent="0.2">
      <c r="A83" s="10" t="s">
        <v>52</v>
      </c>
      <c r="B83" s="27">
        <v>1006</v>
      </c>
      <c r="C83" s="27">
        <v>22.67</v>
      </c>
      <c r="D83" s="91">
        <v>44.375827084252315</v>
      </c>
      <c r="E83" s="28">
        <v>0.87040000915476701</v>
      </c>
      <c r="F83" s="91">
        <v>1155.7904290199999</v>
      </c>
    </row>
    <row r="84" spans="1:6" ht="12.75" customHeight="1" x14ac:dyDescent="0.2">
      <c r="A84" s="10" t="s">
        <v>53</v>
      </c>
      <c r="B84" s="27">
        <v>21903</v>
      </c>
      <c r="C84" s="27">
        <v>32.909999999999997</v>
      </c>
      <c r="D84" s="91">
        <v>665.5423883318141</v>
      </c>
      <c r="E84" s="28">
        <v>4.4851999664420701</v>
      </c>
      <c r="F84" s="91">
        <v>4883.3943110399996</v>
      </c>
    </row>
    <row r="85" spans="1:6" ht="12.75" customHeight="1" x14ac:dyDescent="0.2">
      <c r="A85" s="10" t="s">
        <v>54</v>
      </c>
      <c r="B85" s="27">
        <v>407</v>
      </c>
      <c r="C85" s="27">
        <v>10.050000000000001</v>
      </c>
      <c r="D85" s="91">
        <v>40.49751243781094</v>
      </c>
      <c r="E85" s="28">
        <v>0.14630000114423208</v>
      </c>
      <c r="F85" s="91">
        <v>2781.9548654599998</v>
      </c>
    </row>
    <row r="86" spans="1:6" ht="12.75" customHeight="1" x14ac:dyDescent="0.2">
      <c r="A86" s="11" t="s">
        <v>55</v>
      </c>
      <c r="B86" s="29">
        <v>1025</v>
      </c>
      <c r="C86" s="29">
        <v>57.46</v>
      </c>
      <c r="D86" s="92">
        <v>17.838496345283676</v>
      </c>
      <c r="E86" s="30">
        <v>2.8573999786411615</v>
      </c>
      <c r="F86" s="92">
        <v>358.71771808699998</v>
      </c>
    </row>
    <row r="87" spans="1:6" ht="12.75" customHeight="1" x14ac:dyDescent="0.2">
      <c r="A87" s="10" t="s">
        <v>56</v>
      </c>
      <c r="B87" s="27">
        <v>556</v>
      </c>
      <c r="C87" s="27">
        <v>14.6</v>
      </c>
      <c r="D87" s="91">
        <v>38.082191780821915</v>
      </c>
      <c r="E87" s="28">
        <v>0.22939998626819108</v>
      </c>
      <c r="F87" s="91">
        <v>2423.7141817000002</v>
      </c>
    </row>
    <row r="88" spans="1:6" ht="12.75" customHeight="1" x14ac:dyDescent="0.2">
      <c r="A88" s="10" t="s">
        <v>57</v>
      </c>
      <c r="B88" s="27">
        <v>12029</v>
      </c>
      <c r="C88" s="27">
        <v>16.16</v>
      </c>
      <c r="D88" s="91">
        <v>744.36881188118809</v>
      </c>
      <c r="E88" s="28">
        <v>2.5493999481217386</v>
      </c>
      <c r="F88" s="91">
        <v>4718.3652015300004</v>
      </c>
    </row>
    <row r="89" spans="1:6" ht="12.75" customHeight="1" x14ac:dyDescent="0.2">
      <c r="A89" s="10" t="s">
        <v>58</v>
      </c>
      <c r="B89" s="27">
        <v>736</v>
      </c>
      <c r="C89" s="27">
        <v>12.32</v>
      </c>
      <c r="D89" s="91">
        <v>59.740259740259738</v>
      </c>
      <c r="E89" s="28">
        <v>0.53570000648348259</v>
      </c>
      <c r="F89" s="91">
        <v>1373.90328746</v>
      </c>
    </row>
    <row r="90" spans="1:6" ht="12.75" customHeight="1" x14ac:dyDescent="0.2">
      <c r="A90" s="10" t="s">
        <v>59</v>
      </c>
      <c r="B90" s="27">
        <v>732</v>
      </c>
      <c r="C90" s="27">
        <v>36.61</v>
      </c>
      <c r="D90" s="91">
        <v>19.994537011745425</v>
      </c>
      <c r="E90" s="28">
        <v>0.63189994394741567</v>
      </c>
      <c r="F90" s="91">
        <v>1158.4112437599999</v>
      </c>
    </row>
    <row r="91" spans="1:6" ht="12.75" customHeight="1" x14ac:dyDescent="0.2">
      <c r="A91" s="11" t="s">
        <v>60</v>
      </c>
      <c r="B91" s="29">
        <v>1857</v>
      </c>
      <c r="C91" s="29">
        <v>27.12</v>
      </c>
      <c r="D91" s="92">
        <v>68.473451327433622</v>
      </c>
      <c r="E91" s="30">
        <v>1.1305000305220945</v>
      </c>
      <c r="F91" s="92">
        <v>1642.6359574200001</v>
      </c>
    </row>
    <row r="92" spans="1:6" ht="12.75" customHeight="1" x14ac:dyDescent="0.2">
      <c r="A92" s="10" t="s">
        <v>61</v>
      </c>
      <c r="B92" s="27">
        <v>1637</v>
      </c>
      <c r="C92" s="27">
        <v>64.989999999999995</v>
      </c>
      <c r="D92" s="91">
        <v>25.188490537005695</v>
      </c>
      <c r="E92" s="28">
        <v>2.0516000747690488</v>
      </c>
      <c r="F92" s="91">
        <v>797.91379427799995</v>
      </c>
    </row>
    <row r="93" spans="1:6" ht="12.75" customHeight="1" x14ac:dyDescent="0.2">
      <c r="A93" s="10" t="s">
        <v>62</v>
      </c>
      <c r="B93" s="27">
        <v>1493</v>
      </c>
      <c r="C93" s="27">
        <v>16.87</v>
      </c>
      <c r="D93" s="91">
        <v>88.50029638411381</v>
      </c>
      <c r="E93" s="28">
        <v>0.49660000800986143</v>
      </c>
      <c r="F93" s="91">
        <v>3006.44376947</v>
      </c>
    </row>
    <row r="94" spans="1:6" ht="12.75" customHeight="1" x14ac:dyDescent="0.2">
      <c r="A94" s="10" t="s">
        <v>63</v>
      </c>
      <c r="B94" s="27">
        <v>5901</v>
      </c>
      <c r="C94" s="27">
        <v>11.99</v>
      </c>
      <c r="D94" s="91">
        <v>492.16013344453711</v>
      </c>
      <c r="E94" s="28">
        <v>1.8843000030488923</v>
      </c>
      <c r="F94" s="91">
        <v>3131.6669269499998</v>
      </c>
    </row>
    <row r="95" spans="1:6" ht="12.75" customHeight="1" x14ac:dyDescent="0.2">
      <c r="A95" s="10" t="s">
        <v>64</v>
      </c>
      <c r="B95" s="27">
        <v>1696</v>
      </c>
      <c r="C95" s="27">
        <v>58.37</v>
      </c>
      <c r="D95" s="91">
        <v>29.056021929073154</v>
      </c>
      <c r="E95" s="28">
        <v>0.41400001049072122</v>
      </c>
      <c r="F95" s="91">
        <v>4096.6182536799997</v>
      </c>
    </row>
    <row r="96" spans="1:6" ht="12.75" customHeight="1" x14ac:dyDescent="0.2">
      <c r="A96" s="11" t="s">
        <v>65</v>
      </c>
      <c r="B96" s="29">
        <v>1376</v>
      </c>
      <c r="C96" s="29">
        <v>23.35</v>
      </c>
      <c r="D96" s="92">
        <v>58.929336188436828</v>
      </c>
      <c r="E96" s="30">
        <v>0.5751999855031612</v>
      </c>
      <c r="F96" s="92">
        <v>2392.2114650200001</v>
      </c>
    </row>
    <row r="97" spans="1:6" ht="12.75" customHeight="1" x14ac:dyDescent="0.2">
      <c r="A97" s="10" t="s">
        <v>66</v>
      </c>
      <c r="B97" s="27">
        <v>653</v>
      </c>
      <c r="C97" s="27">
        <v>25.54</v>
      </c>
      <c r="D97" s="91">
        <v>25.567736883320283</v>
      </c>
      <c r="E97" s="28">
        <v>0.25770000934632786</v>
      </c>
      <c r="F97" s="91">
        <v>2533.9541184200002</v>
      </c>
    </row>
    <row r="98" spans="1:6" ht="12.75" customHeight="1" x14ac:dyDescent="0.2">
      <c r="A98" s="10" t="s">
        <v>67</v>
      </c>
      <c r="B98" s="27">
        <v>2889</v>
      </c>
      <c r="C98" s="27">
        <v>141.19999999999999</v>
      </c>
      <c r="D98" s="91">
        <v>20.460339943342778</v>
      </c>
      <c r="E98" s="28">
        <v>2.4184999847382564</v>
      </c>
      <c r="F98" s="91">
        <v>1194.54207907</v>
      </c>
    </row>
    <row r="99" spans="1:6" ht="12.75" customHeight="1" x14ac:dyDescent="0.2">
      <c r="A99" s="10" t="s">
        <v>68</v>
      </c>
      <c r="B99" s="27">
        <v>11852</v>
      </c>
      <c r="C99" s="27">
        <v>55.2</v>
      </c>
      <c r="D99" s="91">
        <v>214.71014492753622</v>
      </c>
      <c r="E99" s="28">
        <v>2.2570000457812407</v>
      </c>
      <c r="F99" s="91">
        <v>5251.2183250300004</v>
      </c>
    </row>
    <row r="100" spans="1:6" ht="12.75" customHeight="1" x14ac:dyDescent="0.2">
      <c r="A100" s="10" t="s">
        <v>69</v>
      </c>
      <c r="B100" s="27">
        <v>14812</v>
      </c>
      <c r="C100" s="27">
        <v>69.22</v>
      </c>
      <c r="D100" s="91">
        <v>213.9843975729558</v>
      </c>
      <c r="E100" s="28">
        <v>3.7516000366180715</v>
      </c>
      <c r="F100" s="91">
        <v>3948.1820704299998</v>
      </c>
    </row>
    <row r="101" spans="1:6" ht="12.75" customHeight="1" x14ac:dyDescent="0.2">
      <c r="A101" s="11" t="s">
        <v>70</v>
      </c>
      <c r="B101" s="29">
        <v>2596</v>
      </c>
      <c r="C101" s="29">
        <v>16.46</v>
      </c>
      <c r="D101" s="92">
        <v>157.71567436208991</v>
      </c>
      <c r="E101" s="30">
        <v>2.1854000234546911</v>
      </c>
      <c r="F101" s="92">
        <v>1187.8832122900001</v>
      </c>
    </row>
    <row r="102" spans="1:6" ht="12.75" customHeight="1" x14ac:dyDescent="0.2">
      <c r="A102" s="10" t="s">
        <v>71</v>
      </c>
      <c r="B102" s="27">
        <v>145</v>
      </c>
      <c r="C102" s="27">
        <v>2.74</v>
      </c>
      <c r="D102" s="91">
        <v>52.919708029197075</v>
      </c>
      <c r="E102" s="28">
        <v>4.5499999523174128E-2</v>
      </c>
      <c r="F102" s="91">
        <v>3186.8132202100001</v>
      </c>
    </row>
    <row r="103" spans="1:6" ht="12.75" customHeight="1" x14ac:dyDescent="0.2">
      <c r="A103" s="10" t="s">
        <v>72</v>
      </c>
      <c r="B103" s="27">
        <v>7619</v>
      </c>
      <c r="C103" s="27">
        <v>22.35</v>
      </c>
      <c r="D103" s="91">
        <v>340.89485458612972</v>
      </c>
      <c r="E103" s="28">
        <v>1.297799968720035</v>
      </c>
      <c r="F103" s="91">
        <v>5870.7044102600003</v>
      </c>
    </row>
    <row r="104" spans="1:6" ht="12.75" customHeight="1" x14ac:dyDescent="0.2">
      <c r="A104" s="10" t="s">
        <v>73</v>
      </c>
      <c r="B104" s="27">
        <v>313</v>
      </c>
      <c r="C104" s="27">
        <v>9.51</v>
      </c>
      <c r="D104" s="91">
        <v>32.912723449001049</v>
      </c>
      <c r="E104" s="28">
        <v>0.30730001449630973</v>
      </c>
      <c r="F104" s="91">
        <v>1018.54860148</v>
      </c>
    </row>
    <row r="105" spans="1:6" ht="12.75" customHeight="1" x14ac:dyDescent="0.2">
      <c r="A105" s="10" t="s">
        <v>74</v>
      </c>
      <c r="B105" s="27">
        <v>98403</v>
      </c>
      <c r="C105" s="27">
        <v>25</v>
      </c>
      <c r="D105" s="91">
        <v>3936.12</v>
      </c>
      <c r="E105" s="28">
        <v>6.927299728380734</v>
      </c>
      <c r="F105" s="91">
        <v>14205.1021117</v>
      </c>
    </row>
    <row r="106" spans="1:6" ht="12.75" customHeight="1" x14ac:dyDescent="0.2">
      <c r="A106" s="11" t="s">
        <v>75</v>
      </c>
      <c r="B106" s="29">
        <v>1561</v>
      </c>
      <c r="C106" s="29">
        <v>7.59</v>
      </c>
      <c r="D106" s="92">
        <v>205.66534914361003</v>
      </c>
      <c r="E106" s="30">
        <v>0.87449999809185053</v>
      </c>
      <c r="F106" s="92">
        <v>1785.02001533</v>
      </c>
    </row>
    <row r="107" spans="1:6" ht="12.75" customHeight="1" x14ac:dyDescent="0.2">
      <c r="A107" s="10" t="s">
        <v>76</v>
      </c>
      <c r="B107" s="27">
        <v>936</v>
      </c>
      <c r="C107" s="27">
        <v>97.31</v>
      </c>
      <c r="D107" s="91">
        <v>9.6187442195046753</v>
      </c>
      <c r="E107" s="28">
        <v>1.9498998642005319</v>
      </c>
      <c r="F107" s="91">
        <v>480.02465007799998</v>
      </c>
    </row>
    <row r="108" spans="1:6" ht="12.75" customHeight="1" x14ac:dyDescent="0.2">
      <c r="A108" s="10" t="s">
        <v>77</v>
      </c>
      <c r="B108" s="27">
        <v>40876</v>
      </c>
      <c r="C108" s="27">
        <v>7.07</v>
      </c>
      <c r="D108" s="91">
        <v>5781.6124469589813</v>
      </c>
      <c r="E108" s="28">
        <v>4.1033000183116695</v>
      </c>
      <c r="F108" s="91">
        <v>9961.7380687700006</v>
      </c>
    </row>
    <row r="109" spans="1:6" ht="12.75" customHeight="1" x14ac:dyDescent="0.2">
      <c r="A109" s="10" t="s">
        <v>78</v>
      </c>
      <c r="B109" s="27">
        <v>13863</v>
      </c>
      <c r="C109" s="27">
        <v>29.94</v>
      </c>
      <c r="D109" s="91">
        <v>463.02605210420842</v>
      </c>
      <c r="E109" s="28">
        <v>2.4997000885014735</v>
      </c>
      <c r="F109" s="91">
        <v>5545.8653075100001</v>
      </c>
    </row>
    <row r="110" spans="1:6" ht="12.75" customHeight="1" x14ac:dyDescent="0.2">
      <c r="A110" s="10" t="s">
        <v>79</v>
      </c>
      <c r="B110" s="27">
        <v>1026</v>
      </c>
      <c r="C110" s="27">
        <v>16.39</v>
      </c>
      <c r="D110" s="91">
        <v>62.599145820622326</v>
      </c>
      <c r="E110" s="28">
        <v>0.41130000114450355</v>
      </c>
      <c r="F110" s="91">
        <v>2494.5295335400001</v>
      </c>
    </row>
    <row r="111" spans="1:6" ht="12.75" customHeight="1" x14ac:dyDescent="0.2">
      <c r="A111" s="11" t="s">
        <v>80</v>
      </c>
      <c r="B111" s="29">
        <v>125</v>
      </c>
      <c r="C111" s="29">
        <v>16.55</v>
      </c>
      <c r="D111" s="92">
        <v>7.5528700906344408</v>
      </c>
      <c r="E111" s="30">
        <v>6.8300001025259502E-2</v>
      </c>
      <c r="F111" s="92">
        <v>1830.1610267000001</v>
      </c>
    </row>
    <row r="112" spans="1:6" ht="12.75" customHeight="1" x14ac:dyDescent="0.2">
      <c r="A112" s="10" t="s">
        <v>81</v>
      </c>
      <c r="B112" s="27">
        <v>255</v>
      </c>
      <c r="C112" s="27">
        <v>3.43</v>
      </c>
      <c r="D112" s="91">
        <v>74.344023323615161</v>
      </c>
      <c r="E112" s="28">
        <v>0.30580000877413333</v>
      </c>
      <c r="F112" s="91">
        <v>833.87832793799998</v>
      </c>
    </row>
    <row r="113" spans="1:6" ht="12.75" customHeight="1" x14ac:dyDescent="0.2">
      <c r="A113" s="10" t="s">
        <v>82</v>
      </c>
      <c r="B113" s="27">
        <v>7116</v>
      </c>
      <c r="C113" s="27">
        <v>8.73</v>
      </c>
      <c r="D113" s="91">
        <v>815.12027491408935</v>
      </c>
      <c r="E113" s="28">
        <v>1.9158000564524618</v>
      </c>
      <c r="F113" s="91">
        <v>3714.3750862900001</v>
      </c>
    </row>
    <row r="114" spans="1:6" ht="12.75" customHeight="1" x14ac:dyDescent="0.2">
      <c r="A114" s="10" t="s">
        <v>83</v>
      </c>
      <c r="B114" s="27">
        <v>475</v>
      </c>
      <c r="C114" s="27">
        <v>35.97</v>
      </c>
      <c r="D114" s="91">
        <v>13.2054489852655</v>
      </c>
      <c r="E114" s="28">
        <v>1.7540000152607085</v>
      </c>
      <c r="F114" s="91">
        <v>270.80957575100001</v>
      </c>
    </row>
    <row r="115" spans="1:6" ht="12.75" customHeight="1" x14ac:dyDescent="0.2">
      <c r="A115" s="10" t="s">
        <v>84</v>
      </c>
      <c r="B115" s="27">
        <v>1064</v>
      </c>
      <c r="C115" s="27">
        <v>45.7</v>
      </c>
      <c r="D115" s="91">
        <v>23.282275711159738</v>
      </c>
      <c r="E115" s="28">
        <v>0.44009998559949043</v>
      </c>
      <c r="F115" s="91">
        <v>2417.63243539</v>
      </c>
    </row>
    <row r="116" spans="1:6" ht="12.75" customHeight="1" x14ac:dyDescent="0.2">
      <c r="A116" s="11" t="s">
        <v>85</v>
      </c>
      <c r="B116" s="29">
        <v>14905</v>
      </c>
      <c r="C116" s="29">
        <v>75.63</v>
      </c>
      <c r="D116" s="92">
        <v>197.07787914848606</v>
      </c>
      <c r="E116" s="30">
        <v>4.6447998809966684</v>
      </c>
      <c r="F116" s="92">
        <v>3208.9649461499998</v>
      </c>
    </row>
    <row r="117" spans="1:6" ht="12.75" customHeight="1" x14ac:dyDescent="0.2">
      <c r="A117" s="10" t="s">
        <v>86</v>
      </c>
      <c r="B117" s="27">
        <v>16709</v>
      </c>
      <c r="C117" s="27">
        <v>33.68</v>
      </c>
      <c r="D117" s="91">
        <v>496.11045130641332</v>
      </c>
      <c r="E117" s="28">
        <v>2.5642998123110488</v>
      </c>
      <c r="F117" s="91">
        <v>6516.0087442900003</v>
      </c>
    </row>
    <row r="118" spans="1:6" ht="12.75" customHeight="1" x14ac:dyDescent="0.2">
      <c r="A118" s="10" t="s">
        <v>87</v>
      </c>
      <c r="B118" s="27">
        <v>515</v>
      </c>
      <c r="C118" s="27">
        <v>130.79</v>
      </c>
      <c r="D118" s="91">
        <v>3.937609909014451</v>
      </c>
      <c r="E118" s="28">
        <v>8.233000197415052</v>
      </c>
      <c r="F118" s="91">
        <v>62.553138303300003</v>
      </c>
    </row>
    <row r="119" spans="1:6" ht="12.75" customHeight="1" x14ac:dyDescent="0.2">
      <c r="A119" s="10" t="s">
        <v>88</v>
      </c>
      <c r="B119" s="27">
        <v>1216</v>
      </c>
      <c r="C119" s="27">
        <v>19.12</v>
      </c>
      <c r="D119" s="91">
        <v>63.598326359832633</v>
      </c>
      <c r="E119" s="28">
        <v>0.65070001602361793</v>
      </c>
      <c r="F119" s="91">
        <v>1868.7566775099999</v>
      </c>
    </row>
    <row r="120" spans="1:6" ht="12.75" customHeight="1" x14ac:dyDescent="0.2">
      <c r="A120" s="10" t="s">
        <v>89</v>
      </c>
      <c r="B120" s="27">
        <v>4704</v>
      </c>
      <c r="C120" s="27">
        <v>29.75</v>
      </c>
      <c r="D120" s="91">
        <v>158.11764705882354</v>
      </c>
      <c r="E120" s="28">
        <v>1.3745999526983499</v>
      </c>
      <c r="F120" s="91">
        <v>3422.0865429</v>
      </c>
    </row>
    <row r="121" spans="1:6" ht="12.75" customHeight="1" x14ac:dyDescent="0.2">
      <c r="A121" s="11" t="s">
        <v>90</v>
      </c>
      <c r="B121" s="29">
        <v>599</v>
      </c>
      <c r="C121" s="29">
        <v>2.96</v>
      </c>
      <c r="D121" s="92">
        <v>202.36486486486487</v>
      </c>
      <c r="E121" s="30">
        <v>0.1209999990460251</v>
      </c>
      <c r="F121" s="92">
        <v>4950.4132621700001</v>
      </c>
    </row>
    <row r="122" spans="1:6" ht="12.75" customHeight="1" x14ac:dyDescent="0.2">
      <c r="A122" s="10" t="s">
        <v>91</v>
      </c>
      <c r="B122" s="27">
        <v>514</v>
      </c>
      <c r="C122" s="27">
        <v>13.74</v>
      </c>
      <c r="D122" s="91">
        <v>37.409024745269285</v>
      </c>
      <c r="E122" s="28">
        <v>0.21159999847391281</v>
      </c>
      <c r="F122" s="91">
        <v>2429.1115487100001</v>
      </c>
    </row>
    <row r="123" spans="1:6" ht="12.75" customHeight="1" x14ac:dyDescent="0.2">
      <c r="A123" s="10" t="s">
        <v>92</v>
      </c>
      <c r="B123" s="27">
        <v>342481</v>
      </c>
      <c r="C123" s="27">
        <v>40.590000000000003</v>
      </c>
      <c r="D123" s="91">
        <v>8437.5708302537569</v>
      </c>
      <c r="E123" s="28">
        <v>19.391198730542769</v>
      </c>
      <c r="F123" s="91">
        <v>17661.672429800001</v>
      </c>
    </row>
    <row r="124" spans="1:6" ht="12.75" customHeight="1" x14ac:dyDescent="0.2">
      <c r="A124" s="10" t="s">
        <v>93</v>
      </c>
      <c r="B124" s="27">
        <v>1652</v>
      </c>
      <c r="C124" s="27">
        <v>19.75</v>
      </c>
      <c r="D124" s="91">
        <v>83.64556962025317</v>
      </c>
      <c r="E124" s="28">
        <v>0.88340002119710126</v>
      </c>
      <c r="F124" s="91">
        <v>1870.0474987099999</v>
      </c>
    </row>
    <row r="125" spans="1:6" ht="12.75" customHeight="1" x14ac:dyDescent="0.2">
      <c r="A125" s="10" t="s">
        <v>94</v>
      </c>
      <c r="B125" s="27">
        <v>1052</v>
      </c>
      <c r="C125" s="27">
        <v>85.57</v>
      </c>
      <c r="D125" s="91">
        <v>12.294028280939582</v>
      </c>
      <c r="E125" s="28">
        <v>1.334799957269893</v>
      </c>
      <c r="F125" s="91">
        <v>788.13307887099995</v>
      </c>
    </row>
    <row r="126" spans="1:6" ht="12.75" customHeight="1" x14ac:dyDescent="0.2">
      <c r="A126" s="11" t="s">
        <v>95</v>
      </c>
      <c r="B126" s="29">
        <v>5427</v>
      </c>
      <c r="C126" s="29">
        <v>50.19</v>
      </c>
      <c r="D126" s="92">
        <v>108.12910938433951</v>
      </c>
      <c r="E126" s="30">
        <v>1.7859999847410704</v>
      </c>
      <c r="F126" s="92">
        <v>3038.63384455</v>
      </c>
    </row>
    <row r="127" spans="1:6" ht="12.75" customHeight="1" x14ac:dyDescent="0.2">
      <c r="A127" s="10" t="s">
        <v>96</v>
      </c>
      <c r="B127" s="27">
        <v>6496</v>
      </c>
      <c r="C127" s="27">
        <v>10.14</v>
      </c>
      <c r="D127" s="91">
        <v>640.63116370808677</v>
      </c>
      <c r="E127" s="28">
        <v>5.7705000305261187</v>
      </c>
      <c r="F127" s="91">
        <v>1125.7256677299999</v>
      </c>
    </row>
    <row r="128" spans="1:6" ht="12.75" customHeight="1" x14ac:dyDescent="0.2">
      <c r="A128" s="10" t="s">
        <v>97</v>
      </c>
      <c r="B128" s="27">
        <v>1459</v>
      </c>
      <c r="C128" s="27">
        <v>62.33</v>
      </c>
      <c r="D128" s="91">
        <v>23.407668859297289</v>
      </c>
      <c r="E128" s="28">
        <v>0.84439998626467616</v>
      </c>
      <c r="F128" s="91">
        <v>1727.85412569</v>
      </c>
    </row>
    <row r="129" spans="1:6" ht="12.75" customHeight="1" x14ac:dyDescent="0.2">
      <c r="A129" s="10" t="s">
        <v>98</v>
      </c>
      <c r="B129" s="27">
        <v>180179</v>
      </c>
      <c r="C129" s="27">
        <v>61</v>
      </c>
      <c r="D129" s="91">
        <v>2953.7540983606559</v>
      </c>
      <c r="E129" s="28">
        <v>23.689800109895906</v>
      </c>
      <c r="F129" s="91">
        <v>7605.7627824700003</v>
      </c>
    </row>
    <row r="130" spans="1:6" ht="12.75" customHeight="1" x14ac:dyDescent="0.2">
      <c r="A130" s="10" t="s">
        <v>99</v>
      </c>
      <c r="B130" s="27">
        <v>29193</v>
      </c>
      <c r="C130" s="27">
        <v>10.72</v>
      </c>
      <c r="D130" s="91">
        <v>2723.2276119402982</v>
      </c>
      <c r="E130" s="28">
        <v>3.1246000671392502</v>
      </c>
      <c r="F130" s="91">
        <v>9342.9556976000003</v>
      </c>
    </row>
    <row r="131" spans="1:6" ht="12.75" customHeight="1" x14ac:dyDescent="0.2">
      <c r="A131" s="11" t="s">
        <v>100</v>
      </c>
      <c r="B131" s="29">
        <v>850</v>
      </c>
      <c r="C131" s="29">
        <v>13.96</v>
      </c>
      <c r="D131" s="92">
        <v>60.888252148997132</v>
      </c>
      <c r="E131" s="30">
        <v>0.32929999828432066</v>
      </c>
      <c r="F131" s="92">
        <v>2581.2329317600002</v>
      </c>
    </row>
    <row r="132" spans="1:6" ht="12.75" customHeight="1" x14ac:dyDescent="0.2">
      <c r="A132" s="10" t="s">
        <v>101</v>
      </c>
      <c r="B132" s="27">
        <v>27158</v>
      </c>
      <c r="C132" s="27">
        <v>24.56</v>
      </c>
      <c r="D132" s="91">
        <v>1105.7817589576548</v>
      </c>
      <c r="E132" s="28">
        <v>2.554000015263644</v>
      </c>
      <c r="F132" s="91">
        <v>10633.515989699999</v>
      </c>
    </row>
    <row r="133" spans="1:6" ht="12.75" customHeight="1" x14ac:dyDescent="0.2">
      <c r="A133" s="10" t="s">
        <v>102</v>
      </c>
      <c r="B133" s="27">
        <v>372</v>
      </c>
      <c r="C133" s="27">
        <v>1.82</v>
      </c>
      <c r="D133" s="91">
        <v>204.39560439560438</v>
      </c>
      <c r="E133" s="28">
        <v>0.13179999351502791</v>
      </c>
      <c r="F133" s="91">
        <v>2822.4584089800001</v>
      </c>
    </row>
    <row r="134" spans="1:6" ht="12.75" customHeight="1" x14ac:dyDescent="0.2">
      <c r="A134" s="10" t="s">
        <v>103</v>
      </c>
      <c r="B134" s="27">
        <v>637</v>
      </c>
      <c r="C134" s="27">
        <v>31.74</v>
      </c>
      <c r="D134" s="91">
        <v>20.069313169502205</v>
      </c>
      <c r="E134" s="28">
        <v>1.1593000030495801</v>
      </c>
      <c r="F134" s="91">
        <v>549.46950601599997</v>
      </c>
    </row>
    <row r="135" spans="1:6" ht="12.75" customHeight="1" x14ac:dyDescent="0.2">
      <c r="A135" s="10" t="s">
        <v>104</v>
      </c>
      <c r="B135" s="27">
        <v>1030</v>
      </c>
      <c r="C135" s="27">
        <v>16.25</v>
      </c>
      <c r="D135" s="91">
        <v>63.384615384615387</v>
      </c>
      <c r="E135" s="28">
        <v>0.88119998932149191</v>
      </c>
      <c r="F135" s="91">
        <v>1168.86065874</v>
      </c>
    </row>
    <row r="136" spans="1:6" ht="12.75" customHeight="1" x14ac:dyDescent="0.2">
      <c r="A136" s="11" t="s">
        <v>105</v>
      </c>
      <c r="B136" s="29">
        <v>243</v>
      </c>
      <c r="C136" s="29">
        <v>25.24</v>
      </c>
      <c r="D136" s="92">
        <v>9.6275752773375594</v>
      </c>
      <c r="E136" s="30">
        <v>0.22850000619794983</v>
      </c>
      <c r="F136" s="92">
        <v>1063.45730157</v>
      </c>
    </row>
    <row r="137" spans="1:6" ht="12.75" customHeight="1" x14ac:dyDescent="0.2">
      <c r="A137" s="10" t="s">
        <v>106</v>
      </c>
      <c r="B137" s="27">
        <v>1099</v>
      </c>
      <c r="C137" s="27">
        <v>17.52</v>
      </c>
      <c r="D137" s="91">
        <v>62.728310502283108</v>
      </c>
      <c r="E137" s="28">
        <v>0.47960000038070205</v>
      </c>
      <c r="F137" s="91">
        <v>2291.4929089399998</v>
      </c>
    </row>
    <row r="138" spans="1:6" ht="12.75" customHeight="1" x14ac:dyDescent="0.2">
      <c r="A138" s="10" t="s">
        <v>107</v>
      </c>
      <c r="B138" s="27">
        <v>11481</v>
      </c>
      <c r="C138" s="27">
        <v>38.83</v>
      </c>
      <c r="D138" s="91">
        <v>295.67344836466651</v>
      </c>
      <c r="E138" s="28">
        <v>2.2979000091484032</v>
      </c>
      <c r="F138" s="91">
        <v>4996.3009505600003</v>
      </c>
    </row>
    <row r="139" spans="1:6" ht="12.75" customHeight="1" x14ac:dyDescent="0.2">
      <c r="A139" s="10" t="s">
        <v>108</v>
      </c>
      <c r="B139" s="27">
        <v>7350</v>
      </c>
      <c r="C139" s="27">
        <v>36.96</v>
      </c>
      <c r="D139" s="91">
        <v>198.86363636363635</v>
      </c>
      <c r="E139" s="28">
        <v>2.8694000244166835</v>
      </c>
      <c r="F139" s="91">
        <v>2561.5110955099999</v>
      </c>
    </row>
    <row r="140" spans="1:6" ht="12.75" customHeight="1" x14ac:dyDescent="0.2">
      <c r="A140" s="10" t="s">
        <v>109</v>
      </c>
      <c r="B140" s="27">
        <v>348</v>
      </c>
      <c r="C140" s="27">
        <v>17.43</v>
      </c>
      <c r="D140" s="91">
        <v>19.965576592082616</v>
      </c>
      <c r="E140" s="28">
        <v>0.3543000030520404</v>
      </c>
      <c r="F140" s="91">
        <v>982.21845047199997</v>
      </c>
    </row>
    <row r="141" spans="1:6" ht="12.75" customHeight="1" x14ac:dyDescent="0.2">
      <c r="A141" s="11" t="s">
        <v>110</v>
      </c>
      <c r="B141" s="29">
        <v>23906</v>
      </c>
      <c r="C141" s="29">
        <v>18.829999999999998</v>
      </c>
      <c r="D141" s="92">
        <v>1269.5698353690921</v>
      </c>
      <c r="E141" s="30">
        <v>4.9617999267500101</v>
      </c>
      <c r="F141" s="92">
        <v>4818.0096644200003</v>
      </c>
    </row>
    <row r="142" spans="1:6" ht="12.75" customHeight="1" x14ac:dyDescent="0.2">
      <c r="A142" s="10" t="s">
        <v>111</v>
      </c>
      <c r="B142" s="27">
        <v>261</v>
      </c>
      <c r="C142" s="27">
        <v>10.52</v>
      </c>
      <c r="D142" s="91">
        <v>24.809885931558938</v>
      </c>
      <c r="E142" s="28">
        <v>0.16159999847424836</v>
      </c>
      <c r="F142" s="91">
        <v>1615.09902515</v>
      </c>
    </row>
    <row r="143" spans="1:6" ht="12.75" customHeight="1" x14ac:dyDescent="0.2">
      <c r="A143" s="10" t="s">
        <v>112</v>
      </c>
      <c r="B143" s="27">
        <v>15989</v>
      </c>
      <c r="C143" s="27">
        <v>6.48</v>
      </c>
      <c r="D143" s="91">
        <v>2467.4382716049381</v>
      </c>
      <c r="E143" s="28">
        <v>1.3842999649038255</v>
      </c>
      <c r="F143" s="91">
        <v>11550.2422924</v>
      </c>
    </row>
    <row r="144" spans="1:6" ht="12.75" customHeight="1" x14ac:dyDescent="0.2">
      <c r="A144" s="10" t="s">
        <v>113</v>
      </c>
      <c r="B144" s="27">
        <v>39905</v>
      </c>
      <c r="C144" s="27">
        <v>31.93</v>
      </c>
      <c r="D144" s="91">
        <v>1249.7651111807079</v>
      </c>
      <c r="E144" s="28">
        <v>4.5554998016379402</v>
      </c>
      <c r="F144" s="91">
        <v>8759.7413538799992</v>
      </c>
    </row>
    <row r="145" spans="1:6" ht="12.75" customHeight="1" x14ac:dyDescent="0.2">
      <c r="A145" s="10" t="s">
        <v>114</v>
      </c>
      <c r="B145" s="27">
        <v>608</v>
      </c>
      <c r="C145" s="27">
        <v>32.200000000000003</v>
      </c>
      <c r="D145" s="91">
        <v>18.881987577639748</v>
      </c>
      <c r="E145" s="28">
        <v>0.21299999713882151</v>
      </c>
      <c r="F145" s="91">
        <v>2854.4601322399999</v>
      </c>
    </row>
    <row r="146" spans="1:6" ht="12.75" customHeight="1" x14ac:dyDescent="0.2">
      <c r="A146" s="11" t="s">
        <v>115</v>
      </c>
      <c r="B146" s="29">
        <v>823</v>
      </c>
      <c r="C146" s="29">
        <v>120.06</v>
      </c>
      <c r="D146" s="92">
        <v>6.8549058803931366</v>
      </c>
      <c r="E146" s="30">
        <v>2.1366000366286673</v>
      </c>
      <c r="F146" s="92">
        <v>385.19141902600001</v>
      </c>
    </row>
    <row r="147" spans="1:6" ht="12.75" customHeight="1" x14ac:dyDescent="0.2">
      <c r="A147" s="10" t="s">
        <v>116</v>
      </c>
      <c r="B147" s="27">
        <v>496</v>
      </c>
      <c r="C147" s="27">
        <v>16.510000000000002</v>
      </c>
      <c r="D147" s="91">
        <v>30.042398546335551</v>
      </c>
      <c r="E147" s="28">
        <v>0.30469999790195806</v>
      </c>
      <c r="F147" s="91">
        <v>1627.83066431</v>
      </c>
    </row>
    <row r="148" spans="1:6" ht="12.75" customHeight="1" x14ac:dyDescent="0.2">
      <c r="A148" s="10" t="s">
        <v>117</v>
      </c>
      <c r="B148" s="27">
        <v>4097</v>
      </c>
      <c r="C148" s="27">
        <v>40.32</v>
      </c>
      <c r="D148" s="91">
        <v>101.61210317460318</v>
      </c>
      <c r="E148" s="28">
        <v>1.1318000030496025</v>
      </c>
      <c r="F148" s="91">
        <v>3619.8974986399999</v>
      </c>
    </row>
    <row r="149" spans="1:6" ht="12.75" customHeight="1" x14ac:dyDescent="0.2">
      <c r="A149" s="10" t="s">
        <v>118</v>
      </c>
      <c r="B149" s="27">
        <v>10951</v>
      </c>
      <c r="C149" s="27">
        <v>3.38</v>
      </c>
      <c r="D149" s="91">
        <v>3239.9408284023671</v>
      </c>
      <c r="E149" s="28">
        <v>1.4349000167806498</v>
      </c>
      <c r="F149" s="91">
        <v>7631.8906348399996</v>
      </c>
    </row>
    <row r="150" spans="1:6" ht="12.75" customHeight="1" x14ac:dyDescent="0.2">
      <c r="A150" s="10" t="s">
        <v>119</v>
      </c>
      <c r="B150" s="27">
        <v>706</v>
      </c>
      <c r="C150" s="27">
        <v>17.899999999999999</v>
      </c>
      <c r="D150" s="91">
        <v>39.441340782122907</v>
      </c>
      <c r="E150" s="28">
        <v>0.60610000610426062</v>
      </c>
      <c r="F150" s="91">
        <v>1164.82427469</v>
      </c>
    </row>
    <row r="151" spans="1:6" ht="12.75" customHeight="1" x14ac:dyDescent="0.2">
      <c r="A151" s="11" t="s">
        <v>120</v>
      </c>
      <c r="B151" s="29">
        <v>622</v>
      </c>
      <c r="C151" s="29">
        <v>21.22</v>
      </c>
      <c r="D151" s="92">
        <v>29.311969839773798</v>
      </c>
      <c r="E151" s="30">
        <v>0.71329998969989594</v>
      </c>
      <c r="F151" s="92">
        <v>872.00337723500002</v>
      </c>
    </row>
    <row r="152" spans="1:6" ht="12.75" customHeight="1" x14ac:dyDescent="0.2">
      <c r="A152" s="10" t="s">
        <v>121</v>
      </c>
      <c r="B152" s="27">
        <v>934</v>
      </c>
      <c r="C152" s="27">
        <v>7.63</v>
      </c>
      <c r="D152" s="91">
        <v>122.41153342070774</v>
      </c>
      <c r="E152" s="28">
        <v>0.19490000367187224</v>
      </c>
      <c r="F152" s="91">
        <v>4792.2010385000003</v>
      </c>
    </row>
    <row r="153" spans="1:6" ht="12.75" customHeight="1" x14ac:dyDescent="0.2">
      <c r="A153" s="10" t="s">
        <v>122</v>
      </c>
      <c r="B153" s="27">
        <v>547</v>
      </c>
      <c r="C153" s="27">
        <v>5.63</v>
      </c>
      <c r="D153" s="91">
        <v>97.158081705150977</v>
      </c>
      <c r="E153" s="28">
        <v>0.27880000114488024</v>
      </c>
      <c r="F153" s="91">
        <v>1961.9799058599999</v>
      </c>
    </row>
    <row r="154" spans="1:6" ht="12.75" customHeight="1" x14ac:dyDescent="0.2">
      <c r="A154" s="10" t="s">
        <v>123</v>
      </c>
      <c r="B154" s="27">
        <v>507</v>
      </c>
      <c r="C154" s="27">
        <v>14.83</v>
      </c>
      <c r="D154" s="91">
        <v>34.187457855697907</v>
      </c>
      <c r="E154" s="28">
        <v>0.36949999809275325</v>
      </c>
      <c r="F154" s="91">
        <v>1372.1244996400001</v>
      </c>
    </row>
    <row r="155" spans="1:6" ht="12.75" customHeight="1" x14ac:dyDescent="0.2">
      <c r="A155" s="10" t="s">
        <v>124</v>
      </c>
      <c r="B155" s="27">
        <v>122</v>
      </c>
      <c r="C155" s="27">
        <v>5.9</v>
      </c>
      <c r="D155" s="91">
        <v>20.677966101694913</v>
      </c>
      <c r="E155" s="28">
        <v>4.0099998712571791E-2</v>
      </c>
      <c r="F155" s="91">
        <v>3042.39411264</v>
      </c>
    </row>
    <row r="156" spans="1:6" ht="12.75" customHeight="1" x14ac:dyDescent="0.2">
      <c r="A156" s="11" t="s">
        <v>125</v>
      </c>
      <c r="B156" s="29">
        <v>29269</v>
      </c>
      <c r="C156" s="29">
        <v>31.28</v>
      </c>
      <c r="D156" s="92">
        <v>935.70971867007665</v>
      </c>
      <c r="E156" s="30">
        <v>6.251100158695218</v>
      </c>
      <c r="F156" s="92">
        <v>4682.2158111299996</v>
      </c>
    </row>
    <row r="157" spans="1:6" ht="12.75" customHeight="1" x14ac:dyDescent="0.2">
      <c r="A157" s="10" t="s">
        <v>126</v>
      </c>
      <c r="B157" s="27">
        <v>819</v>
      </c>
      <c r="C157" s="27">
        <v>44.38</v>
      </c>
      <c r="D157" s="91">
        <v>18.454258675078862</v>
      </c>
      <c r="E157" s="28">
        <v>0.73060000419795812</v>
      </c>
      <c r="F157" s="91">
        <v>1120.9964348399999</v>
      </c>
    </row>
    <row r="158" spans="1:6" ht="12.75" customHeight="1" x14ac:dyDescent="0.2">
      <c r="A158" s="10" t="s">
        <v>127</v>
      </c>
      <c r="B158" s="27">
        <v>1366</v>
      </c>
      <c r="C158" s="27">
        <v>15.23</v>
      </c>
      <c r="D158" s="91">
        <v>89.691398555482593</v>
      </c>
      <c r="E158" s="28">
        <v>0.80070000171863287</v>
      </c>
      <c r="F158" s="91">
        <v>1706.0072399999999</v>
      </c>
    </row>
    <row r="159" spans="1:6" ht="12.75" customHeight="1" x14ac:dyDescent="0.2">
      <c r="A159" s="10" t="s">
        <v>128</v>
      </c>
      <c r="B159" s="27">
        <v>309</v>
      </c>
      <c r="C159" s="27">
        <v>7.14</v>
      </c>
      <c r="D159" s="91">
        <v>43.27731092436975</v>
      </c>
      <c r="E159" s="28">
        <v>0.17630000114456643</v>
      </c>
      <c r="F159" s="91">
        <v>1752.6942597499999</v>
      </c>
    </row>
    <row r="160" spans="1:6" ht="12.75" customHeight="1" x14ac:dyDescent="0.2">
      <c r="A160" s="10" t="s">
        <v>129</v>
      </c>
      <c r="B160" s="27">
        <v>1662</v>
      </c>
      <c r="C160" s="27">
        <v>17.27</v>
      </c>
      <c r="D160" s="91">
        <v>96.236247828604519</v>
      </c>
      <c r="E160" s="28">
        <v>0.42840000152588659</v>
      </c>
      <c r="F160" s="91">
        <v>3879.5518069099999</v>
      </c>
    </row>
    <row r="161" spans="1:6" ht="12.75" customHeight="1" x14ac:dyDescent="0.2">
      <c r="A161" s="11" t="s">
        <v>130</v>
      </c>
      <c r="B161" s="29">
        <v>846</v>
      </c>
      <c r="C161" s="29">
        <v>13.64</v>
      </c>
      <c r="D161" s="92">
        <v>62.023460410557185</v>
      </c>
      <c r="E161" s="30">
        <v>0.90530000686684475</v>
      </c>
      <c r="F161" s="92">
        <v>934.49684478400002</v>
      </c>
    </row>
    <row r="162" spans="1:6" ht="12.75" customHeight="1" x14ac:dyDescent="0.2">
      <c r="A162" s="10" t="s">
        <v>131</v>
      </c>
      <c r="B162" s="27">
        <v>165</v>
      </c>
      <c r="C162" s="27">
        <v>9.2799999999999994</v>
      </c>
      <c r="D162" s="91">
        <v>17.780172413793103</v>
      </c>
      <c r="E162" s="28">
        <v>4.0800001323225643E-2</v>
      </c>
      <c r="F162" s="91">
        <v>4044.1175158999999</v>
      </c>
    </row>
    <row r="163" spans="1:6" ht="12.75" customHeight="1" x14ac:dyDescent="0.2">
      <c r="A163" s="10" t="s">
        <v>132</v>
      </c>
      <c r="B163" s="27">
        <v>16595</v>
      </c>
      <c r="C163" s="27">
        <v>8.5299999999999994</v>
      </c>
      <c r="D163" s="91">
        <v>1945.4865181711607</v>
      </c>
      <c r="E163" s="28">
        <v>1.9644000625589289</v>
      </c>
      <c r="F163" s="91">
        <v>8447.8718547699991</v>
      </c>
    </row>
    <row r="164" spans="1:6" ht="12.75" customHeight="1" x14ac:dyDescent="0.2">
      <c r="A164" s="10" t="s">
        <v>133</v>
      </c>
      <c r="B164" s="27">
        <v>2791</v>
      </c>
      <c r="C164" s="27">
        <v>11</v>
      </c>
      <c r="D164" s="91">
        <v>253.72727272727272</v>
      </c>
      <c r="E164" s="28">
        <v>0.64930000305157254</v>
      </c>
      <c r="F164" s="91">
        <v>4298.4752608700001</v>
      </c>
    </row>
    <row r="165" spans="1:6" ht="12.75" customHeight="1" x14ac:dyDescent="0.2">
      <c r="A165" s="10" t="s">
        <v>134</v>
      </c>
      <c r="B165" s="27">
        <v>77759</v>
      </c>
      <c r="C165" s="27">
        <v>11.84</v>
      </c>
      <c r="D165" s="91">
        <v>6567.4831081081084</v>
      </c>
      <c r="E165" s="28">
        <v>7.7200999641226833</v>
      </c>
      <c r="F165" s="91">
        <v>10072.278903300001</v>
      </c>
    </row>
    <row r="166" spans="1:6" ht="12.75" customHeight="1" x14ac:dyDescent="0.2">
      <c r="A166" s="11" t="s">
        <v>135</v>
      </c>
      <c r="B166" s="29">
        <v>209</v>
      </c>
      <c r="C166" s="29">
        <v>6.09</v>
      </c>
      <c r="D166" s="92">
        <v>34.318555008210183</v>
      </c>
      <c r="E166" s="30">
        <v>0.17830000162128021</v>
      </c>
      <c r="F166" s="92">
        <v>1172.1817055500001</v>
      </c>
    </row>
    <row r="167" spans="1:6" ht="12.75" customHeight="1" x14ac:dyDescent="0.2">
      <c r="A167" s="10" t="s">
        <v>136</v>
      </c>
      <c r="B167" s="27">
        <v>1702</v>
      </c>
      <c r="C167" s="27">
        <v>41.06</v>
      </c>
      <c r="D167" s="91">
        <v>41.451534339990253</v>
      </c>
      <c r="E167" s="28">
        <v>0.77139998912691332</v>
      </c>
      <c r="F167" s="91">
        <v>2206.3780450999998</v>
      </c>
    </row>
    <row r="168" spans="1:6" ht="12.75" customHeight="1" x14ac:dyDescent="0.2">
      <c r="A168" s="10" t="s">
        <v>137</v>
      </c>
      <c r="B168" s="27">
        <v>5655</v>
      </c>
      <c r="C168" s="27">
        <v>10.08</v>
      </c>
      <c r="D168" s="91">
        <v>561.0119047619047</v>
      </c>
      <c r="E168" s="28">
        <v>1.7748000025811599</v>
      </c>
      <c r="F168" s="91">
        <v>3186.2745051699999</v>
      </c>
    </row>
    <row r="169" spans="1:6" ht="12.75" customHeight="1" x14ac:dyDescent="0.2">
      <c r="A169" s="10" t="s">
        <v>138</v>
      </c>
      <c r="B169" s="27">
        <v>6607</v>
      </c>
      <c r="C169" s="27">
        <v>41.49</v>
      </c>
      <c r="D169" s="91">
        <v>159.24319113039286</v>
      </c>
      <c r="E169" s="28">
        <v>2.8508999252215754</v>
      </c>
      <c r="F169" s="91">
        <v>2317.5138283699998</v>
      </c>
    </row>
    <row r="170" spans="1:6" ht="12.75" customHeight="1" x14ac:dyDescent="0.2">
      <c r="A170" s="10" t="s">
        <v>139</v>
      </c>
      <c r="B170" s="27">
        <v>243</v>
      </c>
      <c r="C170" s="27">
        <v>39.08</v>
      </c>
      <c r="D170" s="91">
        <v>6.2180143295803481</v>
      </c>
      <c r="E170" s="28">
        <v>0.43710000991886605</v>
      </c>
      <c r="F170" s="91">
        <v>555.93684393900003</v>
      </c>
    </row>
    <row r="171" spans="1:6" ht="12.75" customHeight="1" x14ac:dyDescent="0.2">
      <c r="A171" s="11" t="s">
        <v>140</v>
      </c>
      <c r="B171" s="29">
        <v>20013</v>
      </c>
      <c r="C171" s="29">
        <v>39.89</v>
      </c>
      <c r="D171" s="92">
        <v>501.70468789170218</v>
      </c>
      <c r="E171" s="30">
        <v>4.0203001403871461</v>
      </c>
      <c r="F171" s="92">
        <v>4977.9865435800002</v>
      </c>
    </row>
    <row r="172" spans="1:6" ht="12.75" customHeight="1" x14ac:dyDescent="0.2">
      <c r="A172" s="10" t="s">
        <v>141</v>
      </c>
      <c r="B172" s="27">
        <v>313</v>
      </c>
      <c r="C172" s="27">
        <v>4.26</v>
      </c>
      <c r="D172" s="91">
        <v>73.474178403755872</v>
      </c>
      <c r="E172" s="28">
        <v>7.3399999141634614E-2</v>
      </c>
      <c r="F172" s="91">
        <v>4264.30522698</v>
      </c>
    </row>
    <row r="173" spans="1:6" ht="12.75" customHeight="1" x14ac:dyDescent="0.2">
      <c r="A173" s="10" t="s">
        <v>142</v>
      </c>
      <c r="B173" s="27">
        <v>17092</v>
      </c>
      <c r="C173" s="27">
        <v>29.76</v>
      </c>
      <c r="D173" s="91">
        <v>574.32795698924724</v>
      </c>
      <c r="E173" s="28">
        <v>5.3121000671338763</v>
      </c>
      <c r="F173" s="91">
        <v>3217.5598697300002</v>
      </c>
    </row>
    <row r="174" spans="1:6" ht="12.75" customHeight="1" x14ac:dyDescent="0.2">
      <c r="A174" s="10" t="s">
        <v>143</v>
      </c>
      <c r="B174" s="27">
        <v>4177</v>
      </c>
      <c r="C174" s="27">
        <v>5.13</v>
      </c>
      <c r="D174" s="91">
        <v>814.23001949317745</v>
      </c>
      <c r="E174" s="28">
        <v>0.59390000820070432</v>
      </c>
      <c r="F174" s="91">
        <v>7033.1704703200003</v>
      </c>
    </row>
    <row r="175" spans="1:6" ht="12.75" customHeight="1" x14ac:dyDescent="0.2">
      <c r="A175" s="10" t="s">
        <v>144</v>
      </c>
      <c r="B175" s="27">
        <v>642</v>
      </c>
      <c r="C175" s="27">
        <v>14.26</v>
      </c>
      <c r="D175" s="91">
        <v>45.021037868162693</v>
      </c>
      <c r="E175" s="28">
        <v>0.38789999961854205</v>
      </c>
      <c r="F175" s="91">
        <v>1655.06574022</v>
      </c>
    </row>
    <row r="176" spans="1:6" ht="12.75" customHeight="1" x14ac:dyDescent="0.2">
      <c r="A176" s="11" t="s">
        <v>145</v>
      </c>
      <c r="B176" s="29">
        <v>2333</v>
      </c>
      <c r="C176" s="29">
        <v>29.3</v>
      </c>
      <c r="D176" s="92">
        <v>79.624573378839585</v>
      </c>
      <c r="E176" s="30">
        <v>1.00119999884997</v>
      </c>
      <c r="F176" s="92">
        <v>2330.2037581700001</v>
      </c>
    </row>
    <row r="177" spans="1:6" ht="12.75" customHeight="1" x14ac:dyDescent="0.2">
      <c r="A177" s="10" t="s">
        <v>146</v>
      </c>
      <c r="B177" s="27">
        <v>4108</v>
      </c>
      <c r="C177" s="27">
        <v>17.07</v>
      </c>
      <c r="D177" s="91">
        <v>240.65612185120094</v>
      </c>
      <c r="E177" s="28">
        <v>1.5989999771125925</v>
      </c>
      <c r="F177" s="91">
        <v>2569.10572783</v>
      </c>
    </row>
    <row r="178" spans="1:6" ht="12.75" customHeight="1" x14ac:dyDescent="0.2">
      <c r="A178" s="10" t="s">
        <v>147</v>
      </c>
      <c r="B178" s="27">
        <v>484</v>
      </c>
      <c r="C178" s="27">
        <v>2.0499999999999998</v>
      </c>
      <c r="D178" s="91">
        <v>236.09756097560978</v>
      </c>
      <c r="E178" s="28">
        <v>0.22269998550420531</v>
      </c>
      <c r="F178" s="91">
        <v>2173.3274876700002</v>
      </c>
    </row>
    <row r="179" spans="1:6" ht="12.75" customHeight="1" x14ac:dyDescent="0.2">
      <c r="A179" s="10" t="s">
        <v>148</v>
      </c>
      <c r="B179" s="27">
        <v>59673</v>
      </c>
      <c r="C179" s="27">
        <v>41.88</v>
      </c>
      <c r="D179" s="91">
        <v>1424.8567335243551</v>
      </c>
      <c r="E179" s="28">
        <v>9.640499877931008</v>
      </c>
      <c r="F179" s="91">
        <v>6189.82425762</v>
      </c>
    </row>
    <row r="180" spans="1:6" ht="12.75" customHeight="1" x14ac:dyDescent="0.2">
      <c r="A180" s="10" t="s">
        <v>149</v>
      </c>
      <c r="B180" s="27">
        <v>3334</v>
      </c>
      <c r="C180" s="27">
        <v>53.06</v>
      </c>
      <c r="D180" s="91">
        <v>62.834526950621935</v>
      </c>
      <c r="E180" s="28">
        <v>4.904400100708882</v>
      </c>
      <c r="F180" s="91">
        <v>679.79771868900002</v>
      </c>
    </row>
    <row r="181" spans="1:6" ht="12.75" customHeight="1" x14ac:dyDescent="0.2">
      <c r="A181" s="11" t="s">
        <v>150</v>
      </c>
      <c r="B181" s="29">
        <v>1750</v>
      </c>
      <c r="C181" s="29">
        <v>2.9</v>
      </c>
      <c r="D181" s="92">
        <v>603.44827586206895</v>
      </c>
      <c r="E181" s="30">
        <v>0.45469998359673058</v>
      </c>
      <c r="F181" s="92">
        <v>3848.6915837500001</v>
      </c>
    </row>
    <row r="182" spans="1:6" ht="12.75" customHeight="1" x14ac:dyDescent="0.2">
      <c r="A182" s="10" t="s">
        <v>151</v>
      </c>
      <c r="B182" s="27">
        <v>544</v>
      </c>
      <c r="C182" s="27">
        <v>47.07</v>
      </c>
      <c r="D182" s="91">
        <v>11.557255151901423</v>
      </c>
      <c r="E182" s="28">
        <v>1.354699974060692</v>
      </c>
      <c r="F182" s="91">
        <v>401.564929812</v>
      </c>
    </row>
    <row r="183" spans="1:6" ht="12.75" customHeight="1" x14ac:dyDescent="0.2">
      <c r="A183" s="10" t="s">
        <v>152</v>
      </c>
      <c r="B183" s="27">
        <v>719</v>
      </c>
      <c r="C183" s="27">
        <v>22.87</v>
      </c>
      <c r="D183" s="91">
        <v>31.43856580673371</v>
      </c>
      <c r="E183" s="28">
        <v>0.48370000839126681</v>
      </c>
      <c r="F183" s="91">
        <v>1486.4585228999999</v>
      </c>
    </row>
    <row r="184" spans="1:6" ht="12.75" customHeight="1" x14ac:dyDescent="0.2">
      <c r="A184" s="10" t="s">
        <v>153</v>
      </c>
      <c r="B184" s="27">
        <v>657</v>
      </c>
      <c r="C184" s="27">
        <v>8.94</v>
      </c>
      <c r="D184" s="91">
        <v>73.489932885906043</v>
      </c>
      <c r="E184" s="28">
        <v>0.22319999694772474</v>
      </c>
      <c r="F184" s="91">
        <v>2943.5484273500001</v>
      </c>
    </row>
    <row r="185" spans="1:6" ht="12.75" customHeight="1" x14ac:dyDescent="0.2">
      <c r="A185" s="10" t="s">
        <v>154</v>
      </c>
      <c r="B185" s="27">
        <v>3678</v>
      </c>
      <c r="C185" s="27">
        <v>18.850000000000001</v>
      </c>
      <c r="D185" s="91">
        <v>195.11936339522546</v>
      </c>
      <c r="E185" s="28">
        <v>2.1689000701866203</v>
      </c>
      <c r="F185" s="91">
        <v>1695.790438</v>
      </c>
    </row>
    <row r="186" spans="1:6" ht="12.75" customHeight="1" x14ac:dyDescent="0.2">
      <c r="A186" s="11" t="s">
        <v>155</v>
      </c>
      <c r="B186" s="29">
        <v>251</v>
      </c>
      <c r="C186" s="29">
        <v>4.3600000000000003</v>
      </c>
      <c r="D186" s="92">
        <v>57.568807339449535</v>
      </c>
      <c r="E186" s="30">
        <v>0.26730000495895567</v>
      </c>
      <c r="F186" s="92">
        <v>939.01981048799996</v>
      </c>
    </row>
    <row r="187" spans="1:6" ht="12.75" customHeight="1" x14ac:dyDescent="0.2">
      <c r="A187" s="10" t="s">
        <v>156</v>
      </c>
      <c r="B187" s="27">
        <v>2745</v>
      </c>
      <c r="C187" s="27">
        <v>137.96</v>
      </c>
      <c r="D187" s="91">
        <v>19.897071614960858</v>
      </c>
      <c r="E187" s="28">
        <v>0.93350000858480109</v>
      </c>
      <c r="F187" s="91">
        <v>2940.5463039699998</v>
      </c>
    </row>
    <row r="188" spans="1:6" ht="12.75" customHeight="1" x14ac:dyDescent="0.2">
      <c r="A188" s="10" t="s">
        <v>157</v>
      </c>
      <c r="B188" s="27">
        <v>440</v>
      </c>
      <c r="C188" s="27">
        <v>11.82</v>
      </c>
      <c r="D188" s="91">
        <v>37.22504230118443</v>
      </c>
      <c r="E188" s="28">
        <v>0.10510000228903363</v>
      </c>
      <c r="F188" s="91">
        <v>4186.4889668599999</v>
      </c>
    </row>
    <row r="189" spans="1:6" ht="12.75" customHeight="1" x14ac:dyDescent="0.2">
      <c r="A189" s="10" t="s">
        <v>158</v>
      </c>
      <c r="B189" s="27">
        <v>187</v>
      </c>
      <c r="C189" s="27">
        <v>12.51</v>
      </c>
      <c r="D189" s="91">
        <v>14.948041566746603</v>
      </c>
      <c r="E189" s="28">
        <v>0.21090000152489646</v>
      </c>
      <c r="F189" s="91">
        <v>886.67614342299998</v>
      </c>
    </row>
    <row r="190" spans="1:6" ht="12.75" customHeight="1" x14ac:dyDescent="0.2">
      <c r="A190" s="10" t="s">
        <v>159</v>
      </c>
      <c r="B190" s="27">
        <v>356</v>
      </c>
      <c r="C190" s="27">
        <v>84.22</v>
      </c>
      <c r="D190" s="91">
        <v>4.2270244597482787</v>
      </c>
      <c r="E190" s="28">
        <v>1.2440999984705503</v>
      </c>
      <c r="F190" s="91">
        <v>286.15063133000001</v>
      </c>
    </row>
    <row r="191" spans="1:6" ht="12.75" customHeight="1" x14ac:dyDescent="0.2">
      <c r="A191" s="11" t="s">
        <v>160</v>
      </c>
      <c r="B191" s="29">
        <v>1493</v>
      </c>
      <c r="C191" s="29">
        <v>38.29</v>
      </c>
      <c r="D191" s="92">
        <v>38.991903891355449</v>
      </c>
      <c r="E191" s="30">
        <v>1.3548999977221055</v>
      </c>
      <c r="F191" s="92">
        <v>1101.9263432800001</v>
      </c>
    </row>
    <row r="192" spans="1:6" ht="12.75" customHeight="1" x14ac:dyDescent="0.2">
      <c r="A192" s="10" t="s">
        <v>161</v>
      </c>
      <c r="B192" s="27">
        <v>173</v>
      </c>
      <c r="C192" s="27">
        <v>45.31</v>
      </c>
      <c r="D192" s="91">
        <v>3.8181416905760317</v>
      </c>
      <c r="E192" s="28">
        <v>0.94260001659646087</v>
      </c>
      <c r="F192" s="91">
        <v>183.53490022700001</v>
      </c>
    </row>
    <row r="193" spans="1:6" ht="12.75" customHeight="1" x14ac:dyDescent="0.2">
      <c r="A193" s="10" t="s">
        <v>162</v>
      </c>
      <c r="B193" s="27">
        <v>1550</v>
      </c>
      <c r="C193" s="27">
        <v>81.45</v>
      </c>
      <c r="D193" s="91">
        <v>19.030079803560465</v>
      </c>
      <c r="E193" s="28">
        <v>3.0658000183171352</v>
      </c>
      <c r="F193" s="91">
        <v>505.57766023200003</v>
      </c>
    </row>
    <row r="194" spans="1:6" ht="12.75" customHeight="1" x14ac:dyDescent="0.2">
      <c r="A194" s="10" t="s">
        <v>163</v>
      </c>
      <c r="B194" s="27">
        <v>701</v>
      </c>
      <c r="C194" s="27">
        <v>24.33</v>
      </c>
      <c r="D194" s="91">
        <v>28.812166050143858</v>
      </c>
      <c r="E194" s="28">
        <v>0.89599994659449711</v>
      </c>
      <c r="F194" s="91">
        <v>782.36611806099995</v>
      </c>
    </row>
    <row r="195" spans="1:6" ht="12.75" customHeight="1" x14ac:dyDescent="0.2">
      <c r="A195" s="10" t="s">
        <v>164</v>
      </c>
      <c r="B195" s="27">
        <v>280</v>
      </c>
      <c r="C195" s="27">
        <v>1.1399999999999999</v>
      </c>
      <c r="D195" s="91">
        <v>245.61403508771932</v>
      </c>
      <c r="E195" s="28">
        <v>0.29320001602189644</v>
      </c>
      <c r="F195" s="91">
        <v>954.97948396799995</v>
      </c>
    </row>
    <row r="196" spans="1:6" ht="12.75" customHeight="1" x14ac:dyDescent="0.2">
      <c r="A196" s="11" t="s">
        <v>165</v>
      </c>
      <c r="B196" s="29">
        <v>912</v>
      </c>
      <c r="C196" s="29">
        <v>67.72</v>
      </c>
      <c r="D196" s="92">
        <v>13.467217956290609</v>
      </c>
      <c r="E196" s="30">
        <v>2.9114999389713412</v>
      </c>
      <c r="F196" s="92">
        <v>313.24060419599999</v>
      </c>
    </row>
    <row r="197" spans="1:6" ht="12.75" customHeight="1" x14ac:dyDescent="0.2">
      <c r="A197" s="10" t="s">
        <v>166</v>
      </c>
      <c r="B197" s="27">
        <v>865</v>
      </c>
      <c r="C197" s="27">
        <v>5.99</v>
      </c>
      <c r="D197" s="91">
        <v>144.40734557595994</v>
      </c>
      <c r="E197" s="28">
        <v>0.6068999958057667</v>
      </c>
      <c r="F197" s="91">
        <v>1425.2760026000001</v>
      </c>
    </row>
    <row r="198" spans="1:6" ht="12.75" customHeight="1" x14ac:dyDescent="0.2">
      <c r="A198" s="10" t="s">
        <v>167</v>
      </c>
      <c r="B198" s="27">
        <v>2057</v>
      </c>
      <c r="C198" s="27">
        <v>21.53</v>
      </c>
      <c r="D198" s="91">
        <v>95.541105434277753</v>
      </c>
      <c r="E198" s="28">
        <v>1.0844000244200265</v>
      </c>
      <c r="F198" s="91">
        <v>1896.90146964</v>
      </c>
    </row>
    <row r="199" spans="1:6" ht="12.75" customHeight="1" x14ac:dyDescent="0.2">
      <c r="A199" s="10" t="s">
        <v>168</v>
      </c>
      <c r="B199" s="27">
        <v>246</v>
      </c>
      <c r="C199" s="27">
        <v>5.57</v>
      </c>
      <c r="D199" s="91">
        <v>44.165170556552958</v>
      </c>
      <c r="E199" s="28">
        <v>4.0899999141701379E-2</v>
      </c>
      <c r="F199" s="91">
        <v>6014.6700528700003</v>
      </c>
    </row>
    <row r="200" spans="1:6" ht="12.75" customHeight="1" x14ac:dyDescent="0.2">
      <c r="A200" s="10" t="s">
        <v>169</v>
      </c>
      <c r="B200" s="27">
        <v>18494</v>
      </c>
      <c r="C200" s="27">
        <v>5.82</v>
      </c>
      <c r="D200" s="91">
        <v>3177.6632302405496</v>
      </c>
      <c r="E200" s="28">
        <v>1.5855999565124821</v>
      </c>
      <c r="F200" s="91">
        <v>11663.7238315</v>
      </c>
    </row>
    <row r="201" spans="1:6" ht="12.75" customHeight="1" x14ac:dyDescent="0.2">
      <c r="A201" s="11" t="s">
        <v>170</v>
      </c>
      <c r="B201" s="29">
        <v>18303</v>
      </c>
      <c r="C201" s="29">
        <v>37.42</v>
      </c>
      <c r="D201" s="92">
        <v>489.12346338856224</v>
      </c>
      <c r="E201" s="30">
        <v>3.5611998748816096</v>
      </c>
      <c r="F201" s="92">
        <v>5139.55987955</v>
      </c>
    </row>
    <row r="202" spans="1:6" ht="12.75" customHeight="1" x14ac:dyDescent="0.2">
      <c r="A202" s="10" t="s">
        <v>171</v>
      </c>
      <c r="B202" s="27">
        <v>1183</v>
      </c>
      <c r="C202" s="27">
        <v>8.1</v>
      </c>
      <c r="D202" s="91">
        <v>146.04938271604939</v>
      </c>
      <c r="E202" s="28">
        <v>1.3699000167794482</v>
      </c>
      <c r="F202" s="91">
        <v>863.566673122</v>
      </c>
    </row>
    <row r="203" spans="1:6" ht="12.75" customHeight="1" x14ac:dyDescent="0.2">
      <c r="A203" s="10" t="s">
        <v>172</v>
      </c>
      <c r="B203" s="27">
        <v>5426</v>
      </c>
      <c r="C203" s="27">
        <v>11.59</v>
      </c>
      <c r="D203" s="91">
        <v>468.16220880069028</v>
      </c>
      <c r="E203" s="28">
        <v>1.1071999931288923</v>
      </c>
      <c r="F203" s="91">
        <v>4900.6503194300003</v>
      </c>
    </row>
    <row r="204" spans="1:6" ht="12.75" customHeight="1" x14ac:dyDescent="0.2">
      <c r="A204" s="10" t="s">
        <v>173</v>
      </c>
      <c r="B204" s="27">
        <v>360</v>
      </c>
      <c r="C204" s="27">
        <v>3.34</v>
      </c>
      <c r="D204" s="91">
        <v>107.78443113772455</v>
      </c>
      <c r="E204" s="28">
        <v>0.14740000009519746</v>
      </c>
      <c r="F204" s="91">
        <v>2442.33378404</v>
      </c>
    </row>
    <row r="205" spans="1:6" ht="12.75" customHeight="1" x14ac:dyDescent="0.2">
      <c r="A205" s="10" t="s">
        <v>174</v>
      </c>
      <c r="B205" s="27">
        <v>8438</v>
      </c>
      <c r="C205" s="27">
        <v>42.12</v>
      </c>
      <c r="D205" s="91">
        <v>200.332383665717</v>
      </c>
      <c r="E205" s="28">
        <v>1.833600006100385</v>
      </c>
      <c r="F205" s="91">
        <v>4601.87607544</v>
      </c>
    </row>
    <row r="206" spans="1:6" ht="12.75" customHeight="1" x14ac:dyDescent="0.2">
      <c r="A206" s="11" t="s">
        <v>175</v>
      </c>
      <c r="B206" s="29">
        <v>1485</v>
      </c>
      <c r="C206" s="29">
        <v>8.6</v>
      </c>
      <c r="D206" s="92">
        <v>172.67441860465118</v>
      </c>
      <c r="E206" s="30">
        <v>0.55539999008160412</v>
      </c>
      <c r="F206" s="92">
        <v>2673.7486973700002</v>
      </c>
    </row>
    <row r="207" spans="1:6" ht="12.75" customHeight="1" x14ac:dyDescent="0.2">
      <c r="A207" s="10" t="s">
        <v>176</v>
      </c>
      <c r="B207" s="27">
        <v>1732</v>
      </c>
      <c r="C207" s="27">
        <v>45.95</v>
      </c>
      <c r="D207" s="91">
        <v>37.69314472252448</v>
      </c>
      <c r="E207" s="28">
        <v>4.8106998443680524</v>
      </c>
      <c r="F207" s="91">
        <v>360.03077640100003</v>
      </c>
    </row>
    <row r="208" spans="1:6" ht="12.75" customHeight="1" x14ac:dyDescent="0.2">
      <c r="A208" s="10" t="s">
        <v>177</v>
      </c>
      <c r="B208" s="27">
        <v>245</v>
      </c>
      <c r="C208" s="27">
        <v>14.7</v>
      </c>
      <c r="D208" s="91">
        <v>16.666666666666668</v>
      </c>
      <c r="E208" s="28">
        <v>8.6000003814595105E-2</v>
      </c>
      <c r="F208" s="91">
        <v>2848.8370829400001</v>
      </c>
    </row>
    <row r="209" spans="1:6" ht="12.75" customHeight="1" x14ac:dyDescent="0.2">
      <c r="A209" s="10" t="s">
        <v>178</v>
      </c>
      <c r="B209" s="27">
        <v>30793</v>
      </c>
      <c r="C209" s="27">
        <v>8.31</v>
      </c>
      <c r="D209" s="91">
        <v>3705.5354993983151</v>
      </c>
      <c r="E209" s="28">
        <v>5.2123001098558062</v>
      </c>
      <c r="F209" s="91">
        <v>5907.7565280199997</v>
      </c>
    </row>
    <row r="210" spans="1:6" ht="12.75" customHeight="1" x14ac:dyDescent="0.2">
      <c r="A210" s="10" t="s">
        <v>179</v>
      </c>
      <c r="B210" s="27">
        <v>7187</v>
      </c>
      <c r="C210" s="27">
        <v>1.82</v>
      </c>
      <c r="D210" s="91">
        <v>3948.901098901099</v>
      </c>
      <c r="E210" s="28">
        <v>0.94039999008213848</v>
      </c>
      <c r="F210" s="91">
        <v>7642.4926369599998</v>
      </c>
    </row>
    <row r="211" spans="1:6" ht="12.75" customHeight="1" x14ac:dyDescent="0.2">
      <c r="A211" s="11" t="s">
        <v>180</v>
      </c>
      <c r="B211" s="29">
        <v>3559</v>
      </c>
      <c r="C211" s="29">
        <v>15.43</v>
      </c>
      <c r="D211" s="92">
        <v>230.65456902138692</v>
      </c>
      <c r="E211" s="30">
        <v>1.708899993898888</v>
      </c>
      <c r="F211" s="92">
        <v>2082.62625824</v>
      </c>
    </row>
    <row r="212" spans="1:6" ht="12.75" customHeight="1" x14ac:dyDescent="0.2">
      <c r="A212" s="10" t="s">
        <v>181</v>
      </c>
      <c r="B212" s="27">
        <v>1244</v>
      </c>
      <c r="C212" s="27">
        <v>18.559999999999999</v>
      </c>
      <c r="D212" s="91">
        <v>67.025862068965523</v>
      </c>
      <c r="E212" s="28">
        <v>1.2909000205994667</v>
      </c>
      <c r="F212" s="91">
        <v>963.66874285300003</v>
      </c>
    </row>
    <row r="213" spans="1:6" ht="12.75" customHeight="1" x14ac:dyDescent="0.2">
      <c r="A213" s="10" t="s">
        <v>182</v>
      </c>
      <c r="B213" s="27">
        <v>216</v>
      </c>
      <c r="C213" s="27">
        <v>9.58</v>
      </c>
      <c r="D213" s="91">
        <v>22.546972860125262</v>
      </c>
      <c r="E213" s="28">
        <v>0.22710000038192762</v>
      </c>
      <c r="F213" s="91">
        <v>951.12285176900002</v>
      </c>
    </row>
    <row r="214" spans="1:6" ht="12.75" customHeight="1" x14ac:dyDescent="0.2">
      <c r="A214" s="10" t="s">
        <v>183</v>
      </c>
      <c r="B214" s="27">
        <v>2353</v>
      </c>
      <c r="C214" s="27">
        <v>16.37</v>
      </c>
      <c r="D214" s="91">
        <v>143.73854612095295</v>
      </c>
      <c r="E214" s="28">
        <v>1.7253999900752426</v>
      </c>
      <c r="F214" s="91">
        <v>1363.7417488900001</v>
      </c>
    </row>
    <row r="215" spans="1:6" ht="12.75" customHeight="1" x14ac:dyDescent="0.2">
      <c r="A215" s="10" t="s">
        <v>184</v>
      </c>
      <c r="B215" s="27">
        <v>6002</v>
      </c>
      <c r="C215" s="27">
        <v>8.4700000000000006</v>
      </c>
      <c r="D215" s="91">
        <v>708.61865407319942</v>
      </c>
      <c r="E215" s="28">
        <v>1.4729999733005061</v>
      </c>
      <c r="F215" s="91">
        <v>4074.67760271</v>
      </c>
    </row>
    <row r="216" spans="1:6" ht="12.75" customHeight="1" x14ac:dyDescent="0.2">
      <c r="A216" s="11" t="s">
        <v>185</v>
      </c>
      <c r="B216" s="29">
        <v>638</v>
      </c>
      <c r="C216" s="29">
        <v>12.13</v>
      </c>
      <c r="D216" s="92">
        <v>52.596867271228355</v>
      </c>
      <c r="E216" s="30">
        <v>0.22230000495911414</v>
      </c>
      <c r="F216" s="92">
        <v>2869.9954375500001</v>
      </c>
    </row>
    <row r="217" spans="1:6" ht="12.75" customHeight="1" x14ac:dyDescent="0.2">
      <c r="A217" s="10" t="s">
        <v>186</v>
      </c>
      <c r="B217" s="27">
        <v>2277</v>
      </c>
      <c r="C217" s="27">
        <v>15.01</v>
      </c>
      <c r="D217" s="91">
        <v>151.69886742171886</v>
      </c>
      <c r="E217" s="28">
        <v>5.4136998748805158</v>
      </c>
      <c r="F217" s="91">
        <v>420.59959965000002</v>
      </c>
    </row>
    <row r="218" spans="1:6" ht="12.75" customHeight="1" x14ac:dyDescent="0.2">
      <c r="A218" s="10" t="s">
        <v>187</v>
      </c>
      <c r="B218" s="27">
        <v>1175</v>
      </c>
      <c r="C218" s="27">
        <v>23.1</v>
      </c>
      <c r="D218" s="91">
        <v>50.865800865800864</v>
      </c>
      <c r="E218" s="28">
        <v>1.0710000228922198</v>
      </c>
      <c r="F218" s="91">
        <v>1097.1054854199999</v>
      </c>
    </row>
    <row r="219" spans="1:6" ht="12.75" customHeight="1" x14ac:dyDescent="0.2">
      <c r="A219" s="10" t="s">
        <v>188</v>
      </c>
      <c r="B219" s="27">
        <v>518</v>
      </c>
      <c r="C219" s="27">
        <v>17.57</v>
      </c>
      <c r="D219" s="91">
        <v>29.482071713147409</v>
      </c>
      <c r="E219" s="28">
        <v>0.20339999675763834</v>
      </c>
      <c r="F219" s="91">
        <v>2546.70603863</v>
      </c>
    </row>
    <row r="220" spans="1:6" ht="12.75" customHeight="1" x14ac:dyDescent="0.2">
      <c r="A220" s="10" t="s">
        <v>189</v>
      </c>
      <c r="B220" s="27">
        <v>4899</v>
      </c>
      <c r="C220" s="27">
        <v>45.22</v>
      </c>
      <c r="D220" s="91">
        <v>108.33701901813357</v>
      </c>
      <c r="E220" s="28">
        <v>0.95139997482273009</v>
      </c>
      <c r="F220" s="91">
        <v>5149.2538676100003</v>
      </c>
    </row>
    <row r="221" spans="1:6" ht="12.75" customHeight="1" x14ac:dyDescent="0.2">
      <c r="A221" s="11" t="s">
        <v>190</v>
      </c>
      <c r="B221" s="29">
        <v>941</v>
      </c>
      <c r="C221" s="29">
        <v>15.96</v>
      </c>
      <c r="D221" s="92">
        <v>58.959899749373427</v>
      </c>
      <c r="E221" s="30">
        <v>0.47699998855509751</v>
      </c>
      <c r="F221" s="92">
        <v>1972.7463785699999</v>
      </c>
    </row>
    <row r="222" spans="1:6" ht="12.75" customHeight="1" x14ac:dyDescent="0.2">
      <c r="A222" s="10" t="s">
        <v>191</v>
      </c>
      <c r="B222" s="27">
        <v>2039</v>
      </c>
      <c r="C222" s="27">
        <v>25.28</v>
      </c>
      <c r="D222" s="91">
        <v>80.656645569620252</v>
      </c>
      <c r="E222" s="28">
        <v>0.50749998092615833</v>
      </c>
      <c r="F222" s="91">
        <v>4017.7341411500001</v>
      </c>
    </row>
    <row r="223" spans="1:6" ht="12.75" customHeight="1" x14ac:dyDescent="0.2">
      <c r="A223" s="10" t="s">
        <v>192</v>
      </c>
      <c r="B223" s="27">
        <v>400</v>
      </c>
      <c r="C223" s="27">
        <v>22.72</v>
      </c>
      <c r="D223" s="91">
        <v>17.605633802816904</v>
      </c>
      <c r="E223" s="28">
        <v>0.21980000495931235</v>
      </c>
      <c r="F223" s="91">
        <v>1819.83617368</v>
      </c>
    </row>
    <row r="224" spans="1:6" ht="12.75" customHeight="1" x14ac:dyDescent="0.2">
      <c r="A224" s="10" t="s">
        <v>193</v>
      </c>
      <c r="B224" s="27">
        <v>472</v>
      </c>
      <c r="C224" s="27">
        <v>6.92</v>
      </c>
      <c r="D224" s="91">
        <v>68.20809248554913</v>
      </c>
      <c r="E224" s="28">
        <v>0.2570000171666374</v>
      </c>
      <c r="F224" s="91">
        <v>1836.57575281</v>
      </c>
    </row>
    <row r="225" spans="1:6" ht="12.75" customHeight="1" x14ac:dyDescent="0.2">
      <c r="A225" s="10" t="s">
        <v>194</v>
      </c>
      <c r="B225" s="27">
        <v>725</v>
      </c>
      <c r="C225" s="27">
        <v>12.47</v>
      </c>
      <c r="D225" s="91">
        <v>58.139534883720927</v>
      </c>
      <c r="E225" s="28">
        <v>0.72339995026509796</v>
      </c>
      <c r="F225" s="91">
        <v>1002.21184662</v>
      </c>
    </row>
    <row r="226" spans="1:6" ht="12.75" customHeight="1" x14ac:dyDescent="0.2">
      <c r="A226" s="11" t="s">
        <v>195</v>
      </c>
      <c r="B226" s="29">
        <v>262</v>
      </c>
      <c r="C226" s="29">
        <v>8.76</v>
      </c>
      <c r="D226" s="92">
        <v>29.908675799086758</v>
      </c>
      <c r="E226" s="30">
        <v>0.28719999790184747</v>
      </c>
      <c r="F226" s="92">
        <v>912.25627407399998</v>
      </c>
    </row>
    <row r="227" spans="1:6" ht="12.75" customHeight="1" x14ac:dyDescent="0.2">
      <c r="A227" s="10" t="s">
        <v>196</v>
      </c>
      <c r="B227" s="27">
        <v>418</v>
      </c>
      <c r="C227" s="27">
        <v>14.45</v>
      </c>
      <c r="D227" s="91">
        <v>28.927335640138409</v>
      </c>
      <c r="E227" s="28">
        <v>0.22169999122590622</v>
      </c>
      <c r="F227" s="91">
        <v>1885.4308369099999</v>
      </c>
    </row>
    <row r="228" spans="1:6" ht="12.75" customHeight="1" x14ac:dyDescent="0.2">
      <c r="A228" s="10" t="s">
        <v>197</v>
      </c>
      <c r="B228" s="27">
        <v>1858</v>
      </c>
      <c r="C228" s="27">
        <v>3.94</v>
      </c>
      <c r="D228" s="91">
        <v>471.57360406091374</v>
      </c>
      <c r="E228" s="28">
        <v>0.51800000190665818</v>
      </c>
      <c r="F228" s="91">
        <v>3586.8725736699998</v>
      </c>
    </row>
    <row r="229" spans="1:6" ht="12.75" customHeight="1" x14ac:dyDescent="0.2">
      <c r="A229" s="10" t="s">
        <v>198</v>
      </c>
      <c r="B229" s="27">
        <v>17091</v>
      </c>
      <c r="C229" s="27">
        <v>44.43</v>
      </c>
      <c r="D229" s="91">
        <v>384.67251856853477</v>
      </c>
      <c r="E229" s="28">
        <v>7.785599975570058</v>
      </c>
      <c r="F229" s="91">
        <v>2195.20654203</v>
      </c>
    </row>
    <row r="230" spans="1:6" ht="12.75" customHeight="1" x14ac:dyDescent="0.2">
      <c r="A230" s="10" t="s">
        <v>199</v>
      </c>
      <c r="B230" s="27">
        <v>462</v>
      </c>
      <c r="C230" s="27">
        <v>24.29</v>
      </c>
      <c r="D230" s="91">
        <v>19.020172910662826</v>
      </c>
      <c r="E230" s="28">
        <v>0.33449999809217712</v>
      </c>
      <c r="F230" s="91">
        <v>1381.1659271599999</v>
      </c>
    </row>
    <row r="231" spans="1:6" ht="12.75" customHeight="1" x14ac:dyDescent="0.2">
      <c r="A231" s="11" t="s">
        <v>200</v>
      </c>
      <c r="B231" s="29">
        <v>298</v>
      </c>
      <c r="C231" s="29">
        <v>5.33</v>
      </c>
      <c r="D231" s="92">
        <v>55.909943714821765</v>
      </c>
      <c r="E231" s="30">
        <v>0.25059999942705102</v>
      </c>
      <c r="F231" s="92">
        <v>1189.1460522</v>
      </c>
    </row>
    <row r="232" spans="1:6" ht="12.75" customHeight="1" x14ac:dyDescent="0.2">
      <c r="A232" s="10" t="s">
        <v>201</v>
      </c>
      <c r="B232" s="27">
        <v>7449</v>
      </c>
      <c r="C232" s="27">
        <v>20.95</v>
      </c>
      <c r="D232" s="91">
        <v>355.56085918854416</v>
      </c>
      <c r="E232" s="28">
        <v>3.80860008239351</v>
      </c>
      <c r="F232" s="91">
        <v>1955.8367481099999</v>
      </c>
    </row>
    <row r="233" spans="1:6" ht="12.75" customHeight="1" x14ac:dyDescent="0.2">
      <c r="A233" s="10" t="s">
        <v>202</v>
      </c>
      <c r="B233" s="27">
        <v>244</v>
      </c>
      <c r="C233" s="27">
        <v>8.6199999999999992</v>
      </c>
      <c r="D233" s="91">
        <v>28.306264501160097</v>
      </c>
      <c r="E233" s="28">
        <v>0.29880000591284017</v>
      </c>
      <c r="F233" s="91">
        <v>816.59971610299999</v>
      </c>
    </row>
    <row r="234" spans="1:6" ht="12.75" customHeight="1" x14ac:dyDescent="0.2">
      <c r="A234" s="10" t="s">
        <v>203</v>
      </c>
      <c r="B234" s="27">
        <v>5325</v>
      </c>
      <c r="C234" s="27">
        <v>27.63</v>
      </c>
      <c r="D234" s="91">
        <v>192.72529858849077</v>
      </c>
      <c r="E234" s="28">
        <v>1.033000011439541</v>
      </c>
      <c r="F234" s="91">
        <v>5154.8886166800003</v>
      </c>
    </row>
    <row r="235" spans="1:6" ht="12.75" customHeight="1" x14ac:dyDescent="0.2">
      <c r="A235" s="10" t="s">
        <v>204</v>
      </c>
      <c r="B235" s="27">
        <v>1433</v>
      </c>
      <c r="C235" s="27">
        <v>49.53</v>
      </c>
      <c r="D235" s="91">
        <v>28.931960428023419</v>
      </c>
      <c r="E235" s="28">
        <v>1.3459000396726786</v>
      </c>
      <c r="F235" s="91">
        <v>1064.71502917</v>
      </c>
    </row>
    <row r="236" spans="1:6" ht="12.75" customHeight="1" x14ac:dyDescent="0.2">
      <c r="A236" s="11" t="s">
        <v>205</v>
      </c>
      <c r="B236" s="29">
        <v>255</v>
      </c>
      <c r="C236" s="29">
        <v>11.75</v>
      </c>
      <c r="D236" s="92">
        <v>21.702127659574469</v>
      </c>
      <c r="E236" s="30">
        <v>9.8199998140387018E-2</v>
      </c>
      <c r="F236" s="92">
        <v>2596.74139337</v>
      </c>
    </row>
    <row r="237" spans="1:6" ht="12.75" customHeight="1" x14ac:dyDescent="0.2">
      <c r="A237" s="10" t="s">
        <v>206</v>
      </c>
      <c r="B237" s="27">
        <v>249</v>
      </c>
      <c r="C237" s="27">
        <v>8.9600000000000009</v>
      </c>
      <c r="D237" s="91">
        <v>27.790178571428569</v>
      </c>
      <c r="E237" s="28">
        <v>0.18060000181135272</v>
      </c>
      <c r="F237" s="91">
        <v>1378.7375277000001</v>
      </c>
    </row>
    <row r="238" spans="1:6" ht="12.75" customHeight="1" x14ac:dyDescent="0.2">
      <c r="A238" s="10" t="s">
        <v>207</v>
      </c>
      <c r="B238" s="27">
        <v>10211</v>
      </c>
      <c r="C238" s="27">
        <v>59.5</v>
      </c>
      <c r="D238" s="91">
        <v>171.61344537815125</v>
      </c>
      <c r="E238" s="28">
        <v>3.3240998840416376</v>
      </c>
      <c r="F238" s="91">
        <v>3071.8090178399998</v>
      </c>
    </row>
    <row r="239" spans="1:6" ht="12.75" customHeight="1" x14ac:dyDescent="0.2">
      <c r="A239" s="10" t="s">
        <v>208</v>
      </c>
      <c r="B239" s="27">
        <v>1164</v>
      </c>
      <c r="C239" s="27">
        <v>30.28</v>
      </c>
      <c r="D239" s="91">
        <v>38.44121532364597</v>
      </c>
      <c r="E239" s="28">
        <v>0.53399999618539584</v>
      </c>
      <c r="F239" s="91">
        <v>2179.7752964699998</v>
      </c>
    </row>
    <row r="240" spans="1:6" ht="12.75" customHeight="1" x14ac:dyDescent="0.2">
      <c r="A240" s="10" t="s">
        <v>209</v>
      </c>
      <c r="B240" s="27">
        <v>945</v>
      </c>
      <c r="C240" s="27">
        <v>6.98</v>
      </c>
      <c r="D240" s="91">
        <v>135.38681948424068</v>
      </c>
      <c r="E240" s="28">
        <v>1.0201999759704869</v>
      </c>
      <c r="F240" s="91">
        <v>926.288984766</v>
      </c>
    </row>
    <row r="241" spans="1:6" ht="12.75" customHeight="1" x14ac:dyDescent="0.2">
      <c r="A241" s="11" t="s">
        <v>210</v>
      </c>
      <c r="B241" s="29">
        <v>8617</v>
      </c>
      <c r="C241" s="29">
        <v>4.29</v>
      </c>
      <c r="D241" s="92">
        <v>2008.6247086247085</v>
      </c>
      <c r="E241" s="30">
        <v>0.75050001144189393</v>
      </c>
      <c r="F241" s="92">
        <v>11481.6787057</v>
      </c>
    </row>
    <row r="242" spans="1:6" ht="12.75" customHeight="1" x14ac:dyDescent="0.2">
      <c r="A242" s="10" t="s">
        <v>211</v>
      </c>
      <c r="B242" s="27">
        <v>11275</v>
      </c>
      <c r="C242" s="27">
        <v>107.54</v>
      </c>
      <c r="D242" s="91">
        <v>104.84470894550864</v>
      </c>
      <c r="E242" s="28">
        <v>3.7554999542311176</v>
      </c>
      <c r="F242" s="91">
        <v>3002.2633836800001</v>
      </c>
    </row>
    <row r="243" spans="1:6" ht="12.75" customHeight="1" x14ac:dyDescent="0.2">
      <c r="A243" s="10" t="s">
        <v>212</v>
      </c>
      <c r="B243" s="27">
        <v>9488</v>
      </c>
      <c r="C243" s="27">
        <v>5.68</v>
      </c>
      <c r="D243" s="91">
        <v>1670.4225352112676</v>
      </c>
      <c r="E243" s="28">
        <v>1.3533999633807487</v>
      </c>
      <c r="F243" s="91">
        <v>7010.4922836699998</v>
      </c>
    </row>
    <row r="244" spans="1:6" ht="12.75" customHeight="1" x14ac:dyDescent="0.2">
      <c r="A244" s="10" t="s">
        <v>213</v>
      </c>
      <c r="B244" s="27">
        <v>196</v>
      </c>
      <c r="C244" s="27">
        <v>6.43</v>
      </c>
      <c r="D244" s="91">
        <v>30.482115085536549</v>
      </c>
      <c r="E244" s="28">
        <v>7.3300001621127889E-2</v>
      </c>
      <c r="F244" s="91">
        <v>2673.9426420899999</v>
      </c>
    </row>
    <row r="245" spans="1:6" ht="12.75" customHeight="1" x14ac:dyDescent="0.2">
      <c r="A245" s="10" t="s">
        <v>214</v>
      </c>
      <c r="B245" s="27">
        <v>114</v>
      </c>
      <c r="C245" s="27">
        <v>5.89</v>
      </c>
      <c r="D245" s="91">
        <v>19.35483870967742</v>
      </c>
      <c r="E245" s="28">
        <v>4.9400000572249608E-2</v>
      </c>
      <c r="F245" s="91">
        <v>2307.6922809600001</v>
      </c>
    </row>
    <row r="246" spans="1:6" ht="12.75" customHeight="1" x14ac:dyDescent="0.2">
      <c r="A246" s="11" t="s">
        <v>215</v>
      </c>
      <c r="B246" s="29">
        <v>5901</v>
      </c>
      <c r="C246" s="29">
        <v>9.6999999999999993</v>
      </c>
      <c r="D246" s="92">
        <v>608.35051546391753</v>
      </c>
      <c r="E246" s="30">
        <v>0.78600002288768933</v>
      </c>
      <c r="F246" s="92">
        <v>7507.6333691700002</v>
      </c>
    </row>
    <row r="247" spans="1:6" ht="12.75" customHeight="1" x14ac:dyDescent="0.2">
      <c r="A247" s="10" t="s">
        <v>216</v>
      </c>
      <c r="B247" s="27">
        <v>1300</v>
      </c>
      <c r="C247" s="27">
        <v>6.85</v>
      </c>
      <c r="D247" s="91">
        <v>189.78102189781023</v>
      </c>
      <c r="E247" s="28">
        <v>0.67009999275241139</v>
      </c>
      <c r="F247" s="91">
        <v>1940.00897487</v>
      </c>
    </row>
    <row r="248" spans="1:6" ht="12.75" customHeight="1" x14ac:dyDescent="0.2">
      <c r="A248" s="10" t="s">
        <v>217</v>
      </c>
      <c r="B248" s="27">
        <v>2635</v>
      </c>
      <c r="C248" s="27">
        <v>102.19</v>
      </c>
      <c r="D248" s="91">
        <v>25.785301888638809</v>
      </c>
      <c r="E248" s="28">
        <v>1.9867999839745754</v>
      </c>
      <c r="F248" s="91">
        <v>1326.25328229</v>
      </c>
    </row>
    <row r="249" spans="1:6" ht="12.75" customHeight="1" x14ac:dyDescent="0.2">
      <c r="A249" s="10" t="s">
        <v>218</v>
      </c>
      <c r="B249" s="27">
        <v>8358</v>
      </c>
      <c r="C249" s="27">
        <v>7.99</v>
      </c>
      <c r="D249" s="91">
        <v>1046.0575719649562</v>
      </c>
      <c r="E249" s="28">
        <v>2.8550998687791385</v>
      </c>
      <c r="F249" s="91">
        <v>2927.3932205999999</v>
      </c>
    </row>
    <row r="250" spans="1:6" ht="12.75" customHeight="1" x14ac:dyDescent="0.2">
      <c r="A250" s="10" t="s">
        <v>219</v>
      </c>
      <c r="B250" s="27">
        <v>1289</v>
      </c>
      <c r="C250" s="27">
        <v>12.36</v>
      </c>
      <c r="D250" s="91">
        <v>104.28802588996764</v>
      </c>
      <c r="E250" s="28">
        <v>0.73530000686725372</v>
      </c>
      <c r="F250" s="91">
        <v>1753.0259594199999</v>
      </c>
    </row>
    <row r="251" spans="1:6" ht="12.75" customHeight="1" x14ac:dyDescent="0.2">
      <c r="A251" s="11" t="s">
        <v>220</v>
      </c>
      <c r="B251" s="29">
        <v>3427</v>
      </c>
      <c r="C251" s="29">
        <v>45.08</v>
      </c>
      <c r="D251" s="92">
        <v>76.020408163265316</v>
      </c>
      <c r="E251" s="30">
        <v>2.6936000061080319</v>
      </c>
      <c r="F251" s="92">
        <v>1272.2750193899999</v>
      </c>
    </row>
    <row r="252" spans="1:6" ht="12.75" customHeight="1" x14ac:dyDescent="0.2">
      <c r="A252" s="10" t="s">
        <v>221</v>
      </c>
      <c r="B252" s="27">
        <v>16587</v>
      </c>
      <c r="C252" s="27">
        <v>10.59</v>
      </c>
      <c r="D252" s="91">
        <v>1566.2889518413599</v>
      </c>
      <c r="E252" s="28">
        <v>1.4920000076364279</v>
      </c>
      <c r="F252" s="91">
        <v>11117.2921683</v>
      </c>
    </row>
    <row r="253" spans="1:6" ht="12.75" customHeight="1" x14ac:dyDescent="0.2">
      <c r="A253" s="10" t="s">
        <v>222</v>
      </c>
      <c r="B253" s="27">
        <v>280</v>
      </c>
      <c r="C253" s="27">
        <v>61.96</v>
      </c>
      <c r="D253" s="91">
        <v>4.5190445448676568</v>
      </c>
      <c r="E253" s="28">
        <v>0.76640001296809701</v>
      </c>
      <c r="F253" s="91">
        <v>365.344461459</v>
      </c>
    </row>
    <row r="254" spans="1:6" ht="12.75" customHeight="1" x14ac:dyDescent="0.2">
      <c r="A254" s="10" t="s">
        <v>223</v>
      </c>
      <c r="B254" s="27">
        <v>4360</v>
      </c>
      <c r="C254" s="27">
        <v>5.87</v>
      </c>
      <c r="D254" s="91">
        <v>742.75979557069843</v>
      </c>
      <c r="E254" s="28">
        <v>1.3294999694790124</v>
      </c>
      <c r="F254" s="91">
        <v>3279.4284318099999</v>
      </c>
    </row>
    <row r="255" spans="1:6" ht="12.75" customHeight="1" x14ac:dyDescent="0.2">
      <c r="A255" s="10" t="s">
        <v>224</v>
      </c>
      <c r="B255" s="27">
        <v>46372</v>
      </c>
      <c r="C255" s="27">
        <v>3.19</v>
      </c>
      <c r="D255" s="91">
        <v>14536.677115987461</v>
      </c>
      <c r="E255" s="28">
        <v>2.3186000251799963</v>
      </c>
      <c r="F255" s="91">
        <v>19999.999782800001</v>
      </c>
    </row>
    <row r="256" spans="1:6" ht="12.75" customHeight="1" x14ac:dyDescent="0.2">
      <c r="A256" s="11" t="s">
        <v>225</v>
      </c>
      <c r="B256" s="29">
        <v>1492</v>
      </c>
      <c r="C256" s="29">
        <v>25.4</v>
      </c>
      <c r="D256" s="92">
        <v>58.740157480314963</v>
      </c>
      <c r="E256" s="30">
        <v>4.6907997894461095</v>
      </c>
      <c r="F256" s="92">
        <v>318.069426744</v>
      </c>
    </row>
    <row r="257" spans="1:6" ht="12.75" customHeight="1" x14ac:dyDescent="0.2">
      <c r="A257" s="10" t="s">
        <v>226</v>
      </c>
      <c r="B257" s="27">
        <v>276</v>
      </c>
      <c r="C257" s="27">
        <v>10.7</v>
      </c>
      <c r="D257" s="91">
        <v>25.794392523364486</v>
      </c>
      <c r="E257" s="28">
        <v>0.34759999752079845</v>
      </c>
      <c r="F257" s="91">
        <v>794.01611613499995</v>
      </c>
    </row>
    <row r="258" spans="1:6" ht="12.75" customHeight="1" x14ac:dyDescent="0.2">
      <c r="A258" s="10" t="s">
        <v>227</v>
      </c>
      <c r="B258" s="27">
        <v>735</v>
      </c>
      <c r="C258" s="27">
        <v>84.99</v>
      </c>
      <c r="D258" s="91">
        <v>8.6480762442640309</v>
      </c>
      <c r="E258" s="28">
        <v>2.369400024419563</v>
      </c>
      <c r="F258" s="91">
        <v>310.20511202199998</v>
      </c>
    </row>
    <row r="259" spans="1:6" ht="12.75" customHeight="1" x14ac:dyDescent="0.2">
      <c r="A259" s="10" t="s">
        <v>228</v>
      </c>
      <c r="B259" s="27">
        <v>45703</v>
      </c>
      <c r="C259" s="27">
        <v>8.73</v>
      </c>
      <c r="D259" s="91">
        <v>5235.1660939289804</v>
      </c>
      <c r="E259" s="28">
        <v>5.0666996765213685</v>
      </c>
      <c r="F259" s="91">
        <v>9020.2701793800006</v>
      </c>
    </row>
    <row r="260" spans="1:6" ht="12.75" customHeight="1" x14ac:dyDescent="0.2">
      <c r="A260" s="10" t="s">
        <v>229</v>
      </c>
      <c r="B260" s="27">
        <v>1498</v>
      </c>
      <c r="C260" s="27">
        <v>9.35</v>
      </c>
      <c r="D260" s="91">
        <v>160.21390374331551</v>
      </c>
      <c r="E260" s="28">
        <v>0.32570001125300951</v>
      </c>
      <c r="F260" s="91">
        <v>4599.3243728699999</v>
      </c>
    </row>
    <row r="261" spans="1:6" ht="12.75" customHeight="1" x14ac:dyDescent="0.2">
      <c r="A261" s="11" t="s">
        <v>230</v>
      </c>
      <c r="B261" s="29">
        <v>27286</v>
      </c>
      <c r="C261" s="29">
        <v>3.61</v>
      </c>
      <c r="D261" s="92">
        <v>7558.4487534626041</v>
      </c>
      <c r="E261" s="30">
        <v>2.8861999511810184</v>
      </c>
      <c r="F261" s="92">
        <v>9453.9534549</v>
      </c>
    </row>
    <row r="262" spans="1:6" ht="12.75" customHeight="1" x14ac:dyDescent="0.2">
      <c r="A262" s="10" t="s">
        <v>231</v>
      </c>
      <c r="B262" s="27">
        <v>4461</v>
      </c>
      <c r="C262" s="27">
        <v>6.84</v>
      </c>
      <c r="D262" s="91">
        <v>652.19298245614038</v>
      </c>
      <c r="E262" s="28">
        <v>2.6668998718218839</v>
      </c>
      <c r="F262" s="91">
        <v>1672.7287166399999</v>
      </c>
    </row>
    <row r="263" spans="1:6" ht="12.75" customHeight="1" x14ac:dyDescent="0.2">
      <c r="A263" s="10" t="s">
        <v>374</v>
      </c>
      <c r="B263" s="27">
        <v>12592</v>
      </c>
      <c r="C263" s="27">
        <v>8.31</v>
      </c>
      <c r="D263" s="91">
        <v>1515.2827918170879</v>
      </c>
      <c r="E263" s="28">
        <v>2.6742000007680677</v>
      </c>
      <c r="F263" s="91">
        <v>4708.6979270000002</v>
      </c>
    </row>
    <row r="264" spans="1:6" ht="12.75" customHeight="1" x14ac:dyDescent="0.2">
      <c r="A264" s="10" t="s">
        <v>232</v>
      </c>
      <c r="B264" s="27">
        <v>2584</v>
      </c>
      <c r="C264" s="27">
        <v>42.43</v>
      </c>
      <c r="D264" s="91">
        <v>60.900306386990337</v>
      </c>
      <c r="E264" s="28">
        <v>1.1596000337605452</v>
      </c>
      <c r="F264" s="91">
        <v>2228.3545401599999</v>
      </c>
    </row>
    <row r="265" spans="1:6" ht="12.75" customHeight="1" x14ac:dyDescent="0.2">
      <c r="A265" s="10" t="s">
        <v>233</v>
      </c>
      <c r="B265" s="27">
        <v>3877</v>
      </c>
      <c r="C265" s="27">
        <v>14.03</v>
      </c>
      <c r="D265" s="91">
        <v>276.33642195295795</v>
      </c>
      <c r="E265" s="28">
        <v>0.53519999504079629</v>
      </c>
      <c r="F265" s="91">
        <v>7244.0209938799999</v>
      </c>
    </row>
    <row r="266" spans="1:6" ht="12.75" customHeight="1" x14ac:dyDescent="0.2">
      <c r="A266" s="11" t="s">
        <v>234</v>
      </c>
      <c r="B266" s="29">
        <v>357</v>
      </c>
      <c r="C266" s="29">
        <v>1.56</v>
      </c>
      <c r="D266" s="92">
        <v>228.84615384615384</v>
      </c>
      <c r="E266" s="30">
        <v>0.23349999904581564</v>
      </c>
      <c r="F266" s="92">
        <v>1528.9079291600001</v>
      </c>
    </row>
    <row r="267" spans="1:6" ht="12.75" customHeight="1" x14ac:dyDescent="0.2">
      <c r="A267" s="10" t="s">
        <v>235</v>
      </c>
      <c r="B267" s="27">
        <v>19041</v>
      </c>
      <c r="C267" s="27">
        <v>37.18</v>
      </c>
      <c r="D267" s="91">
        <v>512.13017751479288</v>
      </c>
      <c r="E267" s="28">
        <v>2.6450999832186581</v>
      </c>
      <c r="F267" s="91">
        <v>7198.5936716200004</v>
      </c>
    </row>
    <row r="268" spans="1:6" ht="12.75" customHeight="1" x14ac:dyDescent="0.2">
      <c r="A268" s="10" t="s">
        <v>236</v>
      </c>
      <c r="B268" s="27">
        <v>520</v>
      </c>
      <c r="C268" s="27">
        <v>30.91</v>
      </c>
      <c r="D268" s="91">
        <v>16.823034616628924</v>
      </c>
      <c r="E268" s="28">
        <v>0.31659999847424125</v>
      </c>
      <c r="F268" s="91">
        <v>1642.4510502400001</v>
      </c>
    </row>
    <row r="269" spans="1:6" ht="12.75" customHeight="1" x14ac:dyDescent="0.2">
      <c r="A269" s="10" t="s">
        <v>237</v>
      </c>
      <c r="B269" s="27">
        <v>180</v>
      </c>
      <c r="C269" s="27">
        <v>2.8</v>
      </c>
      <c r="D269" s="91">
        <v>64.285714285714292</v>
      </c>
      <c r="E269" s="28">
        <v>0.10120000362388892</v>
      </c>
      <c r="F269" s="91">
        <v>1778.6560627900001</v>
      </c>
    </row>
    <row r="270" spans="1:6" ht="12.75" customHeight="1" x14ac:dyDescent="0.2">
      <c r="A270" s="10" t="s">
        <v>238</v>
      </c>
      <c r="B270" s="27">
        <v>4088</v>
      </c>
      <c r="C270" s="27">
        <v>5.25</v>
      </c>
      <c r="D270" s="91">
        <v>778.66666666666663</v>
      </c>
      <c r="E270" s="28">
        <v>0.79389997482232988</v>
      </c>
      <c r="F270" s="91">
        <v>5149.2632946800004</v>
      </c>
    </row>
    <row r="271" spans="1:6" ht="12.75" customHeight="1" x14ac:dyDescent="0.2">
      <c r="A271" s="11" t="s">
        <v>239</v>
      </c>
      <c r="B271" s="29">
        <v>4128</v>
      </c>
      <c r="C271" s="29">
        <v>7.8</v>
      </c>
      <c r="D271" s="92">
        <v>529.23076923076928</v>
      </c>
      <c r="E271" s="30">
        <v>1.3525999641403068</v>
      </c>
      <c r="F271" s="92">
        <v>3051.90012527</v>
      </c>
    </row>
    <row r="272" spans="1:6" ht="12.75" customHeight="1" x14ac:dyDescent="0.2">
      <c r="A272" s="10" t="s">
        <v>291</v>
      </c>
      <c r="B272" s="27">
        <v>4136</v>
      </c>
      <c r="C272" s="27">
        <v>33.340000000000003</v>
      </c>
      <c r="D272" s="91">
        <v>124.05518896220755</v>
      </c>
      <c r="E272" s="28">
        <v>2.7087001037624514</v>
      </c>
      <c r="F272" s="91">
        <v>1526.9316799799999</v>
      </c>
    </row>
    <row r="273" spans="1:6" ht="12.75" customHeight="1" x14ac:dyDescent="0.2">
      <c r="A273" s="10" t="s">
        <v>240</v>
      </c>
      <c r="B273" s="27">
        <v>1377</v>
      </c>
      <c r="C273" s="27">
        <v>60.8</v>
      </c>
      <c r="D273" s="91">
        <v>22.648026315789476</v>
      </c>
      <c r="E273" s="28">
        <v>1.5132000255598077</v>
      </c>
      <c r="F273" s="91">
        <v>909.99205441499998</v>
      </c>
    </row>
    <row r="274" spans="1:6" ht="12.75" customHeight="1" x14ac:dyDescent="0.2">
      <c r="A274" s="10" t="s">
        <v>241</v>
      </c>
      <c r="B274" s="27">
        <v>6169</v>
      </c>
      <c r="C274" s="27">
        <v>22.41</v>
      </c>
      <c r="D274" s="91">
        <v>275.27889335118249</v>
      </c>
      <c r="E274" s="28">
        <v>1.8972000122107227</v>
      </c>
      <c r="F274" s="91">
        <v>3251.6339659999999</v>
      </c>
    </row>
    <row r="275" spans="1:6" ht="12.75" customHeight="1" x14ac:dyDescent="0.2">
      <c r="A275" s="10" t="s">
        <v>242</v>
      </c>
      <c r="B275" s="27">
        <v>6850</v>
      </c>
      <c r="C275" s="27">
        <v>7.53</v>
      </c>
      <c r="D275" s="91">
        <v>909.69455511288174</v>
      </c>
      <c r="E275" s="28">
        <v>0.82000001907411013</v>
      </c>
      <c r="F275" s="91">
        <v>8353.6583422700005</v>
      </c>
    </row>
    <row r="276" spans="1:6" ht="12.75" customHeight="1" x14ac:dyDescent="0.2">
      <c r="A276" s="11" t="s">
        <v>243</v>
      </c>
      <c r="B276" s="29">
        <v>6223</v>
      </c>
      <c r="C276" s="29">
        <v>25.76</v>
      </c>
      <c r="D276" s="92">
        <v>241.57608695652172</v>
      </c>
      <c r="E276" s="30">
        <v>2.2441000366207664</v>
      </c>
      <c r="F276" s="92">
        <v>2773.0492841</v>
      </c>
    </row>
    <row r="277" spans="1:6" ht="12.75" customHeight="1" x14ac:dyDescent="0.2">
      <c r="A277" s="10" t="s">
        <v>244</v>
      </c>
      <c r="B277" s="27">
        <v>1063</v>
      </c>
      <c r="C277" s="27">
        <v>238.15</v>
      </c>
      <c r="D277" s="91">
        <v>4.4635733781230318</v>
      </c>
      <c r="E277" s="28">
        <v>2.9418999671909396</v>
      </c>
      <c r="F277" s="91">
        <v>361.331116576</v>
      </c>
    </row>
    <row r="278" spans="1:6" ht="12.75" customHeight="1" x14ac:dyDescent="0.2">
      <c r="A278" s="10" t="s">
        <v>245</v>
      </c>
      <c r="B278" s="27">
        <v>11938</v>
      </c>
      <c r="C278" s="27">
        <v>12.85</v>
      </c>
      <c r="D278" s="91">
        <v>929.02723735408563</v>
      </c>
      <c r="E278" s="28">
        <v>3.5326001739420896</v>
      </c>
      <c r="F278" s="91">
        <v>3379.38045977</v>
      </c>
    </row>
    <row r="279" spans="1:6" ht="12.75" customHeight="1" x14ac:dyDescent="0.2">
      <c r="A279" s="10" t="s">
        <v>246</v>
      </c>
      <c r="B279" s="27">
        <v>5768</v>
      </c>
      <c r="C279" s="27">
        <v>17.57</v>
      </c>
      <c r="D279" s="91">
        <v>328.28685258964146</v>
      </c>
      <c r="E279" s="28">
        <v>1.0340999603303291</v>
      </c>
      <c r="F279" s="91">
        <v>5577.7973322400003</v>
      </c>
    </row>
    <row r="280" spans="1:6" ht="12.75" customHeight="1" x14ac:dyDescent="0.2">
      <c r="A280" s="10" t="s">
        <v>247</v>
      </c>
      <c r="B280" s="27">
        <v>295</v>
      </c>
      <c r="C280" s="27">
        <v>8.4600000000000009</v>
      </c>
      <c r="D280" s="91">
        <v>34.869976359338061</v>
      </c>
      <c r="E280" s="28">
        <v>0.24770000696201003</v>
      </c>
      <c r="F280" s="91">
        <v>1190.9567691100001</v>
      </c>
    </row>
    <row r="281" spans="1:6" ht="12.75" customHeight="1" x14ac:dyDescent="0.2">
      <c r="A281" s="11" t="s">
        <v>248</v>
      </c>
      <c r="B281" s="29">
        <v>241451</v>
      </c>
      <c r="C281" s="29">
        <v>276.3</v>
      </c>
      <c r="D281" s="92">
        <v>873.87260224393776</v>
      </c>
      <c r="E281" s="30">
        <v>65.491697997962333</v>
      </c>
      <c r="F281" s="92">
        <v>3686.7420968000001</v>
      </c>
    </row>
    <row r="282" spans="1:6" ht="12.75" customHeight="1" x14ac:dyDescent="0.2">
      <c r="A282" s="10" t="s">
        <v>249</v>
      </c>
      <c r="B282" s="27">
        <v>272</v>
      </c>
      <c r="C282" s="27">
        <v>18.579999999999998</v>
      </c>
      <c r="D282" s="91">
        <v>14.639397201291713</v>
      </c>
      <c r="E282" s="28">
        <v>0.23600000202744825</v>
      </c>
      <c r="F282" s="91">
        <v>1152.54236298</v>
      </c>
    </row>
    <row r="283" spans="1:6" ht="12.75" customHeight="1" x14ac:dyDescent="0.2">
      <c r="A283" s="10" t="s">
        <v>250</v>
      </c>
      <c r="B283" s="27">
        <v>3062</v>
      </c>
      <c r="C283" s="27">
        <v>11.46</v>
      </c>
      <c r="D283" s="91">
        <v>267.19022687609072</v>
      </c>
      <c r="E283" s="28">
        <v>0.93789999008273861</v>
      </c>
      <c r="F283" s="91">
        <v>3264.7404119600001</v>
      </c>
    </row>
    <row r="284" spans="1:6" ht="12.75" customHeight="1" x14ac:dyDescent="0.2">
      <c r="A284" s="10" t="s">
        <v>251</v>
      </c>
      <c r="B284" s="27">
        <v>1566</v>
      </c>
      <c r="C284" s="27">
        <v>16.649999999999999</v>
      </c>
      <c r="D284" s="91">
        <v>94.054054054054063</v>
      </c>
      <c r="E284" s="28">
        <v>0.27319999694817809</v>
      </c>
      <c r="F284" s="91">
        <v>5732.0644856999998</v>
      </c>
    </row>
    <row r="285" spans="1:6" ht="12.75" customHeight="1" x14ac:dyDescent="0.2">
      <c r="A285" s="10" t="s">
        <v>252</v>
      </c>
      <c r="B285" s="27">
        <v>198</v>
      </c>
      <c r="C285" s="27">
        <v>12.02</v>
      </c>
      <c r="D285" s="91">
        <v>16.472545757071547</v>
      </c>
      <c r="E285" s="28">
        <v>0.22450001001288583</v>
      </c>
      <c r="F285" s="91">
        <v>881.95987157699994</v>
      </c>
    </row>
    <row r="286" spans="1:6" ht="12.75" customHeight="1" x14ac:dyDescent="0.2">
      <c r="A286" s="11" t="s">
        <v>253</v>
      </c>
      <c r="B286" s="29">
        <v>8376</v>
      </c>
      <c r="C286" s="29">
        <v>31.17</v>
      </c>
      <c r="D286" s="92">
        <v>268.71992300288736</v>
      </c>
      <c r="E286" s="30">
        <v>2.3183000183096691</v>
      </c>
      <c r="F286" s="92">
        <v>3612.9922502899999</v>
      </c>
    </row>
    <row r="287" spans="1:6" ht="12.75" customHeight="1" x14ac:dyDescent="0.2">
      <c r="A287" s="10" t="s">
        <v>254</v>
      </c>
      <c r="B287" s="27">
        <v>415</v>
      </c>
      <c r="C287" s="27">
        <v>39.56</v>
      </c>
      <c r="D287" s="91">
        <v>10.490394337714863</v>
      </c>
      <c r="E287" s="28">
        <v>1.0007000350990993</v>
      </c>
      <c r="F287" s="91">
        <v>414.70968866200002</v>
      </c>
    </row>
    <row r="288" spans="1:6" ht="12.75" customHeight="1" x14ac:dyDescent="0.2">
      <c r="A288" s="10" t="s">
        <v>255</v>
      </c>
      <c r="B288" s="27">
        <v>3183</v>
      </c>
      <c r="C288" s="27">
        <v>18.149999999999999</v>
      </c>
      <c r="D288" s="91">
        <v>175.37190082644631</v>
      </c>
      <c r="E288" s="28">
        <v>4.445300216679458</v>
      </c>
      <c r="F288" s="91">
        <v>716.03712794399996</v>
      </c>
    </row>
    <row r="289" spans="1:6" ht="12.75" customHeight="1" x14ac:dyDescent="0.2">
      <c r="A289" s="10" t="s">
        <v>256</v>
      </c>
      <c r="B289" s="27">
        <v>1609</v>
      </c>
      <c r="C289" s="27">
        <v>10.17</v>
      </c>
      <c r="D289" s="91">
        <v>158.21042281219272</v>
      </c>
      <c r="E289" s="28">
        <v>0.90239999771006441</v>
      </c>
      <c r="F289" s="91">
        <v>1783.02305417</v>
      </c>
    </row>
    <row r="290" spans="1:6" ht="12.75" customHeight="1" x14ac:dyDescent="0.2">
      <c r="A290" s="10" t="s">
        <v>257</v>
      </c>
      <c r="B290" s="27">
        <v>23040</v>
      </c>
      <c r="C290" s="27">
        <v>14.22</v>
      </c>
      <c r="D290" s="91">
        <v>1620.253164556962</v>
      </c>
      <c r="E290" s="28">
        <v>2.7353998184212709</v>
      </c>
      <c r="F290" s="91">
        <v>8422.9003178399998</v>
      </c>
    </row>
    <row r="291" spans="1:6" ht="12.75" customHeight="1" x14ac:dyDescent="0.2">
      <c r="A291" s="11" t="s">
        <v>258</v>
      </c>
      <c r="B291" s="29">
        <v>1243</v>
      </c>
      <c r="C291" s="29">
        <v>67.17</v>
      </c>
      <c r="D291" s="92">
        <v>18.50528509751377</v>
      </c>
      <c r="E291" s="30">
        <v>0.54309999465829384</v>
      </c>
      <c r="F291" s="92">
        <v>2288.7129667200002</v>
      </c>
    </row>
    <row r="292" spans="1:6" ht="12.75" customHeight="1" x14ac:dyDescent="0.2">
      <c r="A292" s="10" t="s">
        <v>259</v>
      </c>
      <c r="B292" s="27">
        <v>1069</v>
      </c>
      <c r="C292" s="27">
        <v>47.64</v>
      </c>
      <c r="D292" s="91">
        <v>22.439126784214945</v>
      </c>
      <c r="E292" s="28">
        <v>0.27020000219282392</v>
      </c>
      <c r="F292" s="91">
        <v>3956.3286133400002</v>
      </c>
    </row>
    <row r="293" spans="1:6" ht="12.75" customHeight="1" x14ac:dyDescent="0.2">
      <c r="A293" s="10" t="s">
        <v>260</v>
      </c>
      <c r="B293" s="27">
        <v>1521</v>
      </c>
      <c r="C293" s="27">
        <v>34.83</v>
      </c>
      <c r="D293" s="91">
        <v>43.669250645994836</v>
      </c>
      <c r="E293" s="28">
        <v>0.42840000152483027</v>
      </c>
      <c r="F293" s="91">
        <v>3550.4201554299998</v>
      </c>
    </row>
    <row r="294" spans="1:6" ht="12.75" customHeight="1" x14ac:dyDescent="0.2">
      <c r="A294" s="10" t="s">
        <v>261</v>
      </c>
      <c r="B294" s="27">
        <v>258</v>
      </c>
      <c r="C294" s="27">
        <v>10.17</v>
      </c>
      <c r="D294" s="91">
        <v>25.368731563421829</v>
      </c>
      <c r="E294" s="28">
        <v>0.1319999980931833</v>
      </c>
      <c r="F294" s="91">
        <v>1954.5454827799999</v>
      </c>
    </row>
    <row r="295" spans="1:6" ht="12.75" customHeight="1" x14ac:dyDescent="0.2">
      <c r="A295" s="10" t="s">
        <v>262</v>
      </c>
      <c r="B295" s="27">
        <v>3740</v>
      </c>
      <c r="C295" s="27">
        <v>43.66</v>
      </c>
      <c r="D295" s="91">
        <v>85.661933119560246</v>
      </c>
      <c r="E295" s="28">
        <v>1.4866999816914912</v>
      </c>
      <c r="F295" s="91">
        <v>2515.6386937900002</v>
      </c>
    </row>
    <row r="296" spans="1:6" ht="12.75" customHeight="1" x14ac:dyDescent="0.2">
      <c r="A296" s="11" t="s">
        <v>263</v>
      </c>
      <c r="B296" s="29">
        <v>1494</v>
      </c>
      <c r="C296" s="29">
        <v>12.48</v>
      </c>
      <c r="D296" s="92">
        <v>119.71153846153845</v>
      </c>
      <c r="E296" s="30">
        <v>5.3910000610495361</v>
      </c>
      <c r="F296" s="92">
        <v>277.12854444099997</v>
      </c>
    </row>
    <row r="297" spans="1:6" ht="12.75" customHeight="1" x14ac:dyDescent="0.2">
      <c r="A297" s="10" t="s">
        <v>264</v>
      </c>
      <c r="B297" s="27">
        <v>1762</v>
      </c>
      <c r="C297" s="27">
        <v>102.42</v>
      </c>
      <c r="D297" s="91">
        <v>17.203671157976956</v>
      </c>
      <c r="E297" s="28">
        <v>3.4547999572668719</v>
      </c>
      <c r="F297" s="91">
        <v>510.01505783099998</v>
      </c>
    </row>
    <row r="298" spans="1:6" ht="12.75" customHeight="1" x14ac:dyDescent="0.2">
      <c r="A298" s="10" t="s">
        <v>265</v>
      </c>
      <c r="B298" s="27">
        <v>461</v>
      </c>
      <c r="C298" s="27">
        <v>18.84</v>
      </c>
      <c r="D298" s="91">
        <v>24.469214437367302</v>
      </c>
      <c r="E298" s="28">
        <v>0.34560001492526665</v>
      </c>
      <c r="F298" s="91">
        <v>1333.91197943</v>
      </c>
    </row>
    <row r="299" spans="1:6" ht="12.75" customHeight="1" x14ac:dyDescent="0.2">
      <c r="A299" s="10" t="s">
        <v>266</v>
      </c>
      <c r="B299" s="27">
        <v>2935</v>
      </c>
      <c r="C299" s="27">
        <v>15.65</v>
      </c>
      <c r="D299" s="91">
        <v>187.53993610223642</v>
      </c>
      <c r="E299" s="28">
        <v>0.65970001220872376</v>
      </c>
      <c r="F299" s="91">
        <v>4448.9918837100004</v>
      </c>
    </row>
    <row r="300" spans="1:6" ht="12.75" customHeight="1" x14ac:dyDescent="0.2">
      <c r="A300" s="10" t="s">
        <v>267</v>
      </c>
      <c r="B300" s="27">
        <v>2380</v>
      </c>
      <c r="C300" s="27">
        <v>122.43</v>
      </c>
      <c r="D300" s="91">
        <v>19.439679817038307</v>
      </c>
      <c r="E300" s="28">
        <v>3.8530999946595297</v>
      </c>
      <c r="F300" s="91">
        <v>617.68446271799996</v>
      </c>
    </row>
    <row r="301" spans="1:6" ht="12.75" customHeight="1" x14ac:dyDescent="0.2">
      <c r="A301" s="11" t="s">
        <v>268</v>
      </c>
      <c r="B301" s="29">
        <v>9746</v>
      </c>
      <c r="C301" s="29">
        <v>10.68</v>
      </c>
      <c r="D301" s="92">
        <v>912.54681647940072</v>
      </c>
      <c r="E301" s="30">
        <v>2.0610999298110153</v>
      </c>
      <c r="F301" s="92">
        <v>4728.5431720400002</v>
      </c>
    </row>
    <row r="302" spans="1:6" ht="12.75" customHeight="1" x14ac:dyDescent="0.2">
      <c r="A302" s="10" t="s">
        <v>269</v>
      </c>
      <c r="B302" s="27">
        <v>9820</v>
      </c>
      <c r="C302" s="27">
        <v>18.489999999999998</v>
      </c>
      <c r="D302" s="91">
        <v>531.09789075175775</v>
      </c>
      <c r="E302" s="28">
        <v>1.5543000030500638</v>
      </c>
      <c r="F302" s="91">
        <v>6317.9566240300001</v>
      </c>
    </row>
    <row r="303" spans="1:6" ht="12.75" customHeight="1" x14ac:dyDescent="0.2">
      <c r="A303" s="10" t="s">
        <v>375</v>
      </c>
      <c r="B303" s="27">
        <v>0</v>
      </c>
      <c r="C303" s="27">
        <v>33.93</v>
      </c>
      <c r="D303" s="91">
        <v>0</v>
      </c>
      <c r="E303" s="28">
        <v>0</v>
      </c>
      <c r="F303" s="91">
        <v>0</v>
      </c>
    </row>
    <row r="304" spans="1:6" ht="12.75" customHeight="1" x14ac:dyDescent="0.2">
      <c r="A304" s="10" t="s">
        <v>376</v>
      </c>
      <c r="B304" s="27">
        <v>0</v>
      </c>
      <c r="C304" s="27">
        <v>32.01</v>
      </c>
      <c r="D304" s="91">
        <v>0</v>
      </c>
      <c r="E304" s="28">
        <v>0</v>
      </c>
      <c r="F304" s="91">
        <v>0</v>
      </c>
    </row>
    <row r="305" spans="1:6" ht="12.75" customHeight="1" x14ac:dyDescent="0.2">
      <c r="A305" s="10" t="s">
        <v>377</v>
      </c>
      <c r="B305" s="27">
        <v>0</v>
      </c>
      <c r="C305" s="27">
        <v>4.79</v>
      </c>
      <c r="D305" s="91">
        <v>0</v>
      </c>
      <c r="E305" s="28">
        <v>0</v>
      </c>
      <c r="F305" s="91">
        <v>0</v>
      </c>
    </row>
    <row r="306" spans="1:6" ht="12.75" customHeight="1" x14ac:dyDescent="0.2">
      <c r="A306" s="11" t="s">
        <v>378</v>
      </c>
      <c r="B306" s="29">
        <v>0</v>
      </c>
      <c r="C306" s="29">
        <v>49.57</v>
      </c>
      <c r="D306" s="92">
        <v>0</v>
      </c>
      <c r="E306" s="30">
        <v>0</v>
      </c>
      <c r="F306" s="92">
        <v>0</v>
      </c>
    </row>
    <row r="307" spans="1:6" ht="12.75" customHeight="1" x14ac:dyDescent="0.2">
      <c r="A307" s="10" t="s">
        <v>379</v>
      </c>
      <c r="B307" s="27">
        <v>0</v>
      </c>
      <c r="C307" s="27">
        <v>19.97</v>
      </c>
      <c r="D307" s="91">
        <v>0</v>
      </c>
      <c r="E307" s="28">
        <v>0</v>
      </c>
      <c r="F307" s="91">
        <v>0</v>
      </c>
    </row>
    <row r="308" spans="1:6" ht="13.5" thickBot="1" x14ac:dyDescent="0.25">
      <c r="A308" s="21"/>
      <c r="B308" s="12"/>
      <c r="C308" s="12"/>
      <c r="D308" s="56"/>
      <c r="E308" s="107"/>
      <c r="F308" s="56"/>
    </row>
    <row r="309" spans="1:6" ht="13.5" thickTop="1" x14ac:dyDescent="0.2">
      <c r="A309" s="98" t="s">
        <v>347</v>
      </c>
      <c r="B309" s="48"/>
      <c r="C309" s="49"/>
      <c r="D309" s="57"/>
      <c r="E309" s="108"/>
      <c r="F309" s="57"/>
    </row>
    <row r="310" spans="1:6" x14ac:dyDescent="0.2">
      <c r="A310" s="94" t="s">
        <v>292</v>
      </c>
      <c r="B310" s="95"/>
      <c r="C310" s="96"/>
      <c r="D310" s="97"/>
      <c r="E310" s="109"/>
      <c r="F310" s="97"/>
    </row>
    <row r="311" spans="1:6" ht="13.5" thickBot="1" x14ac:dyDescent="0.25">
      <c r="A311" s="23" t="s">
        <v>293</v>
      </c>
      <c r="B311" s="46"/>
      <c r="C311" s="31"/>
      <c r="D311" s="58"/>
      <c r="E311" s="46"/>
      <c r="F311" s="58"/>
    </row>
    <row r="312" spans="1:6" ht="13.5" thickTop="1" x14ac:dyDescent="0.2"/>
  </sheetData>
  <mergeCells count="1">
    <mergeCell ref="C4:F4"/>
  </mergeCells>
  <hyperlinks>
    <hyperlink ref="A311" r:id="rId1" display="http://www.ingurumena.ejgv.euskadi.eus/r49-565/es/contenidos/informacion/cuadros_resumen_2016/es_def/index.shtml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4" width="15.7109375" style="9" customWidth="1"/>
    <col min="5" max="16384" width="11.42578125" style="7"/>
  </cols>
  <sheetData>
    <row r="1" spans="1:6" ht="30" customHeight="1" thickTop="1" x14ac:dyDescent="0.3">
      <c r="A1" s="6" t="s">
        <v>380</v>
      </c>
      <c r="B1" s="42"/>
      <c r="C1" s="42"/>
      <c r="D1" s="42"/>
    </row>
    <row r="2" spans="1:6" s="1" customFormat="1" ht="30" customHeight="1" x14ac:dyDescent="0.2">
      <c r="A2" s="5" t="s">
        <v>371</v>
      </c>
      <c r="B2" s="43"/>
      <c r="C2" s="43"/>
      <c r="D2" s="43"/>
    </row>
    <row r="3" spans="1:6" ht="13.5" customHeight="1" x14ac:dyDescent="0.2">
      <c r="A3" s="39" t="s">
        <v>318</v>
      </c>
      <c r="C3" s="47"/>
    </row>
    <row r="4" spans="1:6" ht="13.5" customHeight="1" x14ac:dyDescent="0.2">
      <c r="A4" s="51"/>
      <c r="B4" s="44" t="s">
        <v>311</v>
      </c>
      <c r="C4" s="44" t="s">
        <v>312</v>
      </c>
      <c r="D4" s="44" t="s">
        <v>313</v>
      </c>
    </row>
    <row r="5" spans="1:6" ht="75" customHeight="1" x14ac:dyDescent="0.2">
      <c r="A5" s="32"/>
      <c r="B5" s="44" t="s">
        <v>314</v>
      </c>
      <c r="C5" s="44" t="s">
        <v>315</v>
      </c>
      <c r="D5" s="44" t="s">
        <v>316</v>
      </c>
    </row>
    <row r="6" spans="1:6" s="22" customFormat="1" ht="15" customHeight="1" x14ac:dyDescent="0.2">
      <c r="A6" s="41"/>
      <c r="B6" s="44" t="s">
        <v>317</v>
      </c>
      <c r="C6" s="44" t="s">
        <v>317</v>
      </c>
      <c r="D6" s="44" t="s">
        <v>317</v>
      </c>
    </row>
    <row r="7" spans="1:6" x14ac:dyDescent="0.2">
      <c r="A7" s="24"/>
      <c r="B7" s="45"/>
      <c r="C7" s="45"/>
      <c r="D7" s="45"/>
    </row>
    <row r="8" spans="1:6" ht="27.95" customHeight="1" x14ac:dyDescent="0.2">
      <c r="A8" s="81" t="s">
        <v>0</v>
      </c>
      <c r="B8" s="78">
        <f>0.2077921455471*100</f>
        <v>20.779214554709998</v>
      </c>
      <c r="C8" s="26">
        <f>0.475591276707*100</f>
        <v>47.559127670700001</v>
      </c>
      <c r="D8" s="26">
        <f>0.524408723293*100</f>
        <v>52.440872329300007</v>
      </c>
      <c r="E8" s="9"/>
      <c r="F8" s="9"/>
    </row>
    <row r="9" spans="1:6" ht="12.75" customHeight="1" x14ac:dyDescent="0.2">
      <c r="A9" s="81" t="s">
        <v>1</v>
      </c>
      <c r="B9" s="79"/>
      <c r="C9" s="52"/>
      <c r="D9" s="52"/>
      <c r="E9" s="9"/>
      <c r="F9" s="9"/>
    </row>
    <row r="10" spans="1:6" x14ac:dyDescent="0.2">
      <c r="A10" s="82" t="s">
        <v>290</v>
      </c>
      <c r="B10" s="80">
        <f>0.237298903144*100</f>
        <v>23.729890314400002</v>
      </c>
      <c r="C10" s="28">
        <f>0.374805748362*100</f>
        <v>37.480574836199999</v>
      </c>
      <c r="D10" s="28">
        <f>0.625194251638*100</f>
        <v>62.519425163800001</v>
      </c>
    </row>
    <row r="11" spans="1:6" x14ac:dyDescent="0.2">
      <c r="A11" s="82" t="s">
        <v>2</v>
      </c>
      <c r="B11" s="80">
        <f>0.18957496169*100</f>
        <v>18.957496168999999</v>
      </c>
      <c r="C11" s="28">
        <f>0.611806583954*100</f>
        <v>61.180658395400002</v>
      </c>
      <c r="D11" s="28">
        <f>0.388193416046*100</f>
        <v>38.819341604599998</v>
      </c>
    </row>
    <row r="12" spans="1:6" x14ac:dyDescent="0.2">
      <c r="A12" s="83" t="s">
        <v>3</v>
      </c>
      <c r="B12" s="80">
        <f>0.201549079169*100</f>
        <v>20.154907916900001</v>
      </c>
      <c r="C12" s="28">
        <f>0.4201215846*100</f>
        <v>42.012158460000002</v>
      </c>
      <c r="D12" s="28">
        <f>0.5798784154*100</f>
        <v>57.987841539999998</v>
      </c>
    </row>
    <row r="13" spans="1:6" x14ac:dyDescent="0.2">
      <c r="A13" s="81" t="s">
        <v>4</v>
      </c>
      <c r="B13" s="78"/>
      <c r="C13" s="26"/>
      <c r="D13" s="26"/>
    </row>
    <row r="14" spans="1:6" ht="12.75" customHeight="1" x14ac:dyDescent="0.2">
      <c r="A14" s="10" t="s">
        <v>7</v>
      </c>
      <c r="B14" s="28">
        <v>23.6155281823</v>
      </c>
      <c r="C14" s="28">
        <v>34.246475686499998</v>
      </c>
      <c r="D14" s="28">
        <v>65.753524313499994</v>
      </c>
    </row>
    <row r="15" spans="1:6" ht="12.75" customHeight="1" x14ac:dyDescent="0.2">
      <c r="A15" s="10" t="s">
        <v>8</v>
      </c>
      <c r="B15" s="28">
        <v>41.425099799500003</v>
      </c>
      <c r="C15" s="28">
        <v>58.53760716059999</v>
      </c>
      <c r="D15" s="28">
        <v>41.462392839400003</v>
      </c>
    </row>
    <row r="16" spans="1:6" ht="12.75" customHeight="1" x14ac:dyDescent="0.2">
      <c r="A16" s="10" t="s">
        <v>9</v>
      </c>
      <c r="B16" s="28">
        <v>21.029393471999999</v>
      </c>
      <c r="C16" s="28">
        <v>28.217795189899995</v>
      </c>
      <c r="D16" s="28">
        <v>71.782204810099998</v>
      </c>
    </row>
    <row r="17" spans="1:4" ht="12.75" customHeight="1" x14ac:dyDescent="0.2">
      <c r="A17" s="10" t="s">
        <v>10</v>
      </c>
      <c r="B17" s="28">
        <v>17.176907078900001</v>
      </c>
      <c r="C17" s="28">
        <v>60.307758172600003</v>
      </c>
      <c r="D17" s="28">
        <v>39.692241827399997</v>
      </c>
    </row>
    <row r="18" spans="1:4" s="1" customFormat="1" ht="12.75" customHeight="1" x14ac:dyDescent="0.2">
      <c r="A18" s="11" t="s">
        <v>11</v>
      </c>
      <c r="B18" s="30">
        <v>20.3797725513</v>
      </c>
      <c r="C18" s="30">
        <v>55.345555617999999</v>
      </c>
      <c r="D18" s="30">
        <v>44.654444382000001</v>
      </c>
    </row>
    <row r="19" spans="1:4" s="1" customFormat="1" ht="12.75" customHeight="1" x14ac:dyDescent="0.2">
      <c r="A19" s="10" t="s">
        <v>12</v>
      </c>
      <c r="B19" s="28">
        <v>12.981853877599999</v>
      </c>
      <c r="C19" s="28">
        <v>38.920949697600001</v>
      </c>
      <c r="D19" s="28">
        <v>61.079050302399992</v>
      </c>
    </row>
    <row r="20" spans="1:4" ht="12.75" customHeight="1" x14ac:dyDescent="0.2">
      <c r="A20" s="10" t="s">
        <v>13</v>
      </c>
      <c r="B20" s="28">
        <v>16.2397424059</v>
      </c>
      <c r="C20" s="28">
        <v>35.856534547599999</v>
      </c>
      <c r="D20" s="28">
        <v>64.143465452399994</v>
      </c>
    </row>
    <row r="21" spans="1:4" ht="12.75" customHeight="1" x14ac:dyDescent="0.2">
      <c r="A21" s="10" t="s">
        <v>14</v>
      </c>
      <c r="B21" s="28">
        <v>19.2024904819</v>
      </c>
      <c r="C21" s="28">
        <v>48.920422649999999</v>
      </c>
      <c r="D21" s="28">
        <v>51.079577350000008</v>
      </c>
    </row>
    <row r="22" spans="1:4" ht="12.75" customHeight="1" x14ac:dyDescent="0.2">
      <c r="A22" s="10" t="s">
        <v>15</v>
      </c>
      <c r="B22" s="28">
        <v>25.652448218699998</v>
      </c>
      <c r="C22" s="28">
        <v>65.869000514999996</v>
      </c>
      <c r="D22" s="28">
        <v>34.130999484999997</v>
      </c>
    </row>
    <row r="23" spans="1:4" ht="12.75" customHeight="1" x14ac:dyDescent="0.2">
      <c r="A23" s="11" t="s">
        <v>16</v>
      </c>
      <c r="B23" s="30">
        <v>28.080115286800002</v>
      </c>
      <c r="C23" s="30">
        <v>45.611380598300002</v>
      </c>
      <c r="D23" s="30">
        <v>54.388619401699998</v>
      </c>
    </row>
    <row r="24" spans="1:4" ht="12.75" customHeight="1" x14ac:dyDescent="0.2">
      <c r="A24" s="10" t="s">
        <v>17</v>
      </c>
      <c r="B24" s="28">
        <v>22.350295395500002</v>
      </c>
      <c r="C24" s="28">
        <v>66.755182992499996</v>
      </c>
      <c r="D24" s="28">
        <v>33.244817007499996</v>
      </c>
    </row>
    <row r="25" spans="1:4" ht="12.75" customHeight="1" x14ac:dyDescent="0.2">
      <c r="A25" s="10" t="s">
        <v>18</v>
      </c>
      <c r="B25" s="28">
        <v>20.135919434600002</v>
      </c>
      <c r="C25" s="28">
        <v>15.445987972799999</v>
      </c>
      <c r="D25" s="28">
        <v>84.554012027200002</v>
      </c>
    </row>
    <row r="26" spans="1:4" ht="12.75" customHeight="1" x14ac:dyDescent="0.2">
      <c r="A26" s="10" t="s">
        <v>19</v>
      </c>
      <c r="B26" s="28">
        <v>23.414135033000001</v>
      </c>
      <c r="C26" s="28">
        <v>93.311471827299997</v>
      </c>
      <c r="D26" s="28">
        <v>6.6885281726799999</v>
      </c>
    </row>
    <row r="27" spans="1:4" ht="12.75" customHeight="1" x14ac:dyDescent="0.2">
      <c r="A27" s="10" t="s">
        <v>20</v>
      </c>
      <c r="B27" s="28">
        <v>16.883202028300001</v>
      </c>
      <c r="C27" s="28">
        <v>43.2968736216</v>
      </c>
      <c r="D27" s="28">
        <v>56.7031263784</v>
      </c>
    </row>
    <row r="28" spans="1:4" ht="12.75" customHeight="1" x14ac:dyDescent="0.2">
      <c r="A28" s="33" t="s">
        <v>21</v>
      </c>
      <c r="B28" s="30">
        <v>24.6363346847</v>
      </c>
      <c r="C28" s="30">
        <v>30.3050054791</v>
      </c>
      <c r="D28" s="30">
        <v>69.694994520899996</v>
      </c>
    </row>
    <row r="29" spans="1:4" x14ac:dyDescent="0.2">
      <c r="A29" s="32" t="s">
        <v>5</v>
      </c>
      <c r="B29" s="26"/>
      <c r="C29" s="26"/>
      <c r="D29" s="26"/>
    </row>
    <row r="30" spans="1:4" ht="12.75" customHeight="1" x14ac:dyDescent="0.2">
      <c r="A30" s="10" t="s">
        <v>270</v>
      </c>
      <c r="B30" s="28">
        <v>27.927759611940949</v>
      </c>
      <c r="C30" s="28">
        <v>41.528227716185341</v>
      </c>
      <c r="D30" s="28">
        <v>58.471772283814659</v>
      </c>
    </row>
    <row r="31" spans="1:4" ht="12.75" customHeight="1" x14ac:dyDescent="0.2">
      <c r="A31" s="10" t="s">
        <v>271</v>
      </c>
      <c r="B31" s="28">
        <v>26.167595608483023</v>
      </c>
      <c r="C31" s="28">
        <v>31.491306033264742</v>
      </c>
      <c r="D31" s="28">
        <v>68.508693966735251</v>
      </c>
    </row>
    <row r="32" spans="1:4" ht="12.75" customHeight="1" x14ac:dyDescent="0.2">
      <c r="A32" s="10" t="s">
        <v>272</v>
      </c>
      <c r="B32" s="28">
        <v>20.310877689378039</v>
      </c>
      <c r="C32" s="28">
        <v>69.28281497743582</v>
      </c>
      <c r="D32" s="28">
        <v>30.717185022564188</v>
      </c>
    </row>
    <row r="33" spans="1:4" ht="12.75" customHeight="1" x14ac:dyDescent="0.2">
      <c r="A33" s="10" t="s">
        <v>273</v>
      </c>
      <c r="B33" s="28">
        <v>24.829888088118803</v>
      </c>
      <c r="C33" s="28">
        <v>70.042795989569683</v>
      </c>
      <c r="D33" s="28">
        <v>29.957204010430331</v>
      </c>
    </row>
    <row r="34" spans="1:4" ht="12.75" customHeight="1" x14ac:dyDescent="0.2">
      <c r="A34" s="11" t="s">
        <v>274</v>
      </c>
      <c r="B34" s="30">
        <v>15.049176052268917</v>
      </c>
      <c r="C34" s="30">
        <v>29.390088586587776</v>
      </c>
      <c r="D34" s="30">
        <v>70.60991141341222</v>
      </c>
    </row>
    <row r="35" spans="1:4" ht="12.75" customHeight="1" x14ac:dyDescent="0.2">
      <c r="A35" s="10" t="s">
        <v>275</v>
      </c>
      <c r="B35" s="28">
        <v>17.675850275193614</v>
      </c>
      <c r="C35" s="28">
        <v>58.553154413705663</v>
      </c>
      <c r="D35" s="28">
        <v>41.446845586294337</v>
      </c>
    </row>
    <row r="36" spans="1:4" ht="12.75" customHeight="1" x14ac:dyDescent="0.2">
      <c r="A36" s="10" t="s">
        <v>276</v>
      </c>
      <c r="B36" s="28">
        <v>13.880158643674308</v>
      </c>
      <c r="C36" s="28">
        <v>31.565619213387407</v>
      </c>
      <c r="D36" s="28">
        <v>68.434380786612593</v>
      </c>
    </row>
    <row r="37" spans="1:4" ht="12.75" customHeight="1" x14ac:dyDescent="0.2">
      <c r="A37" s="10" t="s">
        <v>277</v>
      </c>
      <c r="B37" s="28">
        <v>19.567257206871137</v>
      </c>
      <c r="C37" s="28">
        <v>13.814803920350545</v>
      </c>
      <c r="D37" s="28">
        <v>86.185196079649444</v>
      </c>
    </row>
    <row r="38" spans="1:4" ht="12.75" customHeight="1" x14ac:dyDescent="0.2">
      <c r="A38" s="10" t="s">
        <v>278</v>
      </c>
      <c r="B38" s="28">
        <v>21.988550539965303</v>
      </c>
      <c r="C38" s="28">
        <v>60.706795940673771</v>
      </c>
      <c r="D38" s="28">
        <v>39.293204059326229</v>
      </c>
    </row>
    <row r="39" spans="1:4" ht="12.75" customHeight="1" x14ac:dyDescent="0.2">
      <c r="A39" s="11" t="s">
        <v>279</v>
      </c>
      <c r="B39" s="30">
        <v>15.191877638022175</v>
      </c>
      <c r="C39" s="30">
        <v>41.390368975189887</v>
      </c>
      <c r="D39" s="30">
        <v>58.609631024810106</v>
      </c>
    </row>
    <row r="40" spans="1:4" ht="12.75" customHeight="1" x14ac:dyDescent="0.2">
      <c r="A40" s="10" t="s">
        <v>280</v>
      </c>
      <c r="B40" s="28">
        <v>41.425099799775346</v>
      </c>
      <c r="C40" s="28">
        <v>58.537607159461068</v>
      </c>
      <c r="D40" s="28">
        <v>41.462392840538932</v>
      </c>
    </row>
    <row r="41" spans="1:4" ht="12.75" customHeight="1" x14ac:dyDescent="0.2">
      <c r="A41" s="10" t="s">
        <v>281</v>
      </c>
      <c r="B41" s="28">
        <v>28.080115287883178</v>
      </c>
      <c r="C41" s="28">
        <v>45.611380595943309</v>
      </c>
      <c r="D41" s="28">
        <v>54.388619404056705</v>
      </c>
    </row>
    <row r="42" spans="1:4" ht="12.75" customHeight="1" x14ac:dyDescent="0.2">
      <c r="A42" s="15" t="s">
        <v>282</v>
      </c>
      <c r="B42" s="28">
        <v>23.887989024049453</v>
      </c>
      <c r="C42" s="28">
        <v>39.834149158303319</v>
      </c>
      <c r="D42" s="28">
        <v>60.165850841696681</v>
      </c>
    </row>
    <row r="43" spans="1:4" ht="12.75" customHeight="1" x14ac:dyDescent="0.2">
      <c r="A43" s="15" t="s">
        <v>283</v>
      </c>
      <c r="B43" s="28">
        <v>20.977445313544372</v>
      </c>
      <c r="C43" s="28">
        <v>28.252685218597996</v>
      </c>
      <c r="D43" s="28">
        <v>71.747314781402011</v>
      </c>
    </row>
    <row r="44" spans="1:4" ht="12.75" customHeight="1" x14ac:dyDescent="0.2">
      <c r="A44" s="11" t="s">
        <v>284</v>
      </c>
      <c r="B44" s="30">
        <v>7.54187269822941</v>
      </c>
      <c r="C44" s="30">
        <v>27.100959082546634</v>
      </c>
      <c r="D44" s="30">
        <v>72.899040917453362</v>
      </c>
    </row>
    <row r="45" spans="1:4" ht="12.75" customHeight="1" x14ac:dyDescent="0.2">
      <c r="A45" s="10" t="s">
        <v>285</v>
      </c>
      <c r="B45" s="28">
        <v>20.647746048393582</v>
      </c>
      <c r="C45" s="28">
        <v>59.135304223063436</v>
      </c>
      <c r="D45" s="28">
        <v>40.864695776936564</v>
      </c>
    </row>
    <row r="46" spans="1:4" ht="12.75" customHeight="1" x14ac:dyDescent="0.2">
      <c r="A46" s="15" t="s">
        <v>286</v>
      </c>
      <c r="B46" s="28">
        <v>10.415400504169122</v>
      </c>
      <c r="C46" s="28">
        <v>88.00259426204407</v>
      </c>
      <c r="D46" s="28">
        <v>11.997405737955921</v>
      </c>
    </row>
    <row r="47" spans="1:4" ht="12.75" customHeight="1" x14ac:dyDescent="0.2">
      <c r="A47" s="15" t="s">
        <v>287</v>
      </c>
      <c r="B47" s="28">
        <v>18.727537194255962</v>
      </c>
      <c r="C47" s="28">
        <v>92.195282615433285</v>
      </c>
      <c r="D47" s="28">
        <v>7.8047173845667226</v>
      </c>
    </row>
    <row r="48" spans="1:4" ht="12.75" customHeight="1" x14ac:dyDescent="0.2">
      <c r="A48" s="10" t="s">
        <v>288</v>
      </c>
      <c r="B48" s="28">
        <v>17.113408804405609</v>
      </c>
      <c r="C48" s="28">
        <v>42.462357756416232</v>
      </c>
      <c r="D48" s="28">
        <v>57.537642243583761</v>
      </c>
    </row>
    <row r="49" spans="1:4" ht="12.75" customHeight="1" x14ac:dyDescent="0.2">
      <c r="A49" s="33" t="s">
        <v>289</v>
      </c>
      <c r="B49" s="30">
        <v>24.63633468392884</v>
      </c>
      <c r="C49" s="30">
        <v>30.305005476298792</v>
      </c>
      <c r="D49" s="30">
        <v>69.694994523701197</v>
      </c>
    </row>
    <row r="50" spans="1:4" x14ac:dyDescent="0.2">
      <c r="A50" s="32" t="s">
        <v>6</v>
      </c>
      <c r="B50" s="26"/>
      <c r="C50" s="26"/>
      <c r="D50" s="26"/>
    </row>
    <row r="51" spans="1:4" ht="12.75" customHeight="1" x14ac:dyDescent="0.2">
      <c r="A51" s="10" t="s">
        <v>22</v>
      </c>
      <c r="B51" s="28">
        <v>6.4484252929700006</v>
      </c>
      <c r="C51" s="28">
        <v>25.944841384899998</v>
      </c>
      <c r="D51" s="28">
        <v>74.055160522500003</v>
      </c>
    </row>
    <row r="52" spans="1:4" ht="12.75" customHeight="1" x14ac:dyDescent="0.2">
      <c r="A52" s="10" t="s">
        <v>23</v>
      </c>
      <c r="B52" s="28">
        <v>53.781509399399994</v>
      </c>
      <c r="C52" s="28">
        <v>100</v>
      </c>
      <c r="D52" s="28">
        <v>0</v>
      </c>
    </row>
    <row r="53" spans="1:4" ht="12.75" customHeight="1" x14ac:dyDescent="0.2">
      <c r="A53" s="10" t="s">
        <v>24</v>
      </c>
      <c r="B53" s="28">
        <v>32.993770599400001</v>
      </c>
      <c r="C53" s="28">
        <v>38.9512672424</v>
      </c>
      <c r="D53" s="28">
        <v>61.0487327576</v>
      </c>
    </row>
    <row r="54" spans="1:4" ht="12.75" customHeight="1" x14ac:dyDescent="0.2">
      <c r="A54" s="10" t="s">
        <v>25</v>
      </c>
      <c r="B54" s="28">
        <v>94.044281005900004</v>
      </c>
      <c r="C54" s="28">
        <v>2.4535808563199999</v>
      </c>
      <c r="D54" s="28">
        <v>97.546424865700004</v>
      </c>
    </row>
    <row r="55" spans="1:4" ht="12.75" customHeight="1" x14ac:dyDescent="0.2">
      <c r="A55" s="11" t="s">
        <v>373</v>
      </c>
      <c r="B55" s="30">
        <v>42.893917083700003</v>
      </c>
      <c r="C55" s="30">
        <v>43.099014282200002</v>
      </c>
      <c r="D55" s="30">
        <v>56.900985717799998</v>
      </c>
    </row>
    <row r="56" spans="1:4" ht="12.75" customHeight="1" x14ac:dyDescent="0.2">
      <c r="A56" s="10" t="s">
        <v>26</v>
      </c>
      <c r="B56" s="28">
        <v>57.192409515400001</v>
      </c>
      <c r="C56" s="28">
        <v>13.307171821600001</v>
      </c>
      <c r="D56" s="28">
        <v>86.692825317399993</v>
      </c>
    </row>
    <row r="57" spans="1:4" ht="12.75" customHeight="1" x14ac:dyDescent="0.2">
      <c r="A57" s="10" t="s">
        <v>27</v>
      </c>
      <c r="B57" s="28">
        <v>3.47013664246</v>
      </c>
      <c r="C57" s="28">
        <v>100</v>
      </c>
      <c r="D57" s="28">
        <v>0</v>
      </c>
    </row>
    <row r="58" spans="1:4" ht="12.75" customHeight="1" x14ac:dyDescent="0.2">
      <c r="A58" s="10" t="s">
        <v>28</v>
      </c>
      <c r="B58" s="28">
        <v>0</v>
      </c>
      <c r="C58" s="28">
        <v>0</v>
      </c>
      <c r="D58" s="28">
        <v>0</v>
      </c>
    </row>
    <row r="59" spans="1:4" ht="12.75" customHeight="1" x14ac:dyDescent="0.2">
      <c r="A59" s="10" t="s">
        <v>29</v>
      </c>
      <c r="B59" s="28">
        <v>0</v>
      </c>
      <c r="C59" s="28">
        <v>0</v>
      </c>
      <c r="D59" s="28">
        <v>0</v>
      </c>
    </row>
    <row r="60" spans="1:4" ht="12.75" customHeight="1" x14ac:dyDescent="0.2">
      <c r="A60" s="11" t="s">
        <v>30</v>
      </c>
      <c r="B60" s="30">
        <v>0</v>
      </c>
      <c r="C60" s="30">
        <v>0</v>
      </c>
      <c r="D60" s="30">
        <v>0</v>
      </c>
    </row>
    <row r="61" spans="1:4" ht="12.75" customHeight="1" x14ac:dyDescent="0.2">
      <c r="A61" s="10" t="s">
        <v>31</v>
      </c>
      <c r="B61" s="28">
        <v>59.234737396199996</v>
      </c>
      <c r="C61" s="28">
        <v>69.952095031699997</v>
      </c>
      <c r="D61" s="28">
        <v>30.047903060900001</v>
      </c>
    </row>
    <row r="62" spans="1:4" ht="12.75" customHeight="1" x14ac:dyDescent="0.2">
      <c r="A62" s="10" t="s">
        <v>32</v>
      </c>
      <c r="B62" s="28">
        <v>0</v>
      </c>
      <c r="C62" s="28">
        <v>0</v>
      </c>
      <c r="D62" s="28">
        <v>0</v>
      </c>
    </row>
    <row r="63" spans="1:4" ht="12.75" customHeight="1" x14ac:dyDescent="0.2">
      <c r="A63" s="10" t="s">
        <v>33</v>
      </c>
      <c r="B63" s="28">
        <v>13.8830661774</v>
      </c>
      <c r="C63" s="28">
        <v>38.590602874799998</v>
      </c>
      <c r="D63" s="28">
        <v>61.409397125200002</v>
      </c>
    </row>
    <row r="64" spans="1:4" ht="12.75" customHeight="1" x14ac:dyDescent="0.2">
      <c r="A64" s="10" t="s">
        <v>34</v>
      </c>
      <c r="B64" s="28">
        <v>0</v>
      </c>
      <c r="C64" s="28">
        <v>0</v>
      </c>
      <c r="D64" s="28">
        <v>0</v>
      </c>
    </row>
    <row r="65" spans="1:4" ht="12.75" customHeight="1" x14ac:dyDescent="0.2">
      <c r="A65" s="11" t="s">
        <v>35</v>
      </c>
      <c r="B65" s="30">
        <v>17.3366832733</v>
      </c>
      <c r="C65" s="30">
        <v>100</v>
      </c>
      <c r="D65" s="30">
        <v>0</v>
      </c>
    </row>
    <row r="66" spans="1:4" ht="12.75" customHeight="1" x14ac:dyDescent="0.2">
      <c r="A66" s="10" t="s">
        <v>36</v>
      </c>
      <c r="B66" s="28">
        <v>33.501686096199997</v>
      </c>
      <c r="C66" s="28">
        <v>39.195976257300003</v>
      </c>
      <c r="D66" s="28">
        <v>60.804019927999995</v>
      </c>
    </row>
    <row r="67" spans="1:4" ht="12.75" customHeight="1" x14ac:dyDescent="0.2">
      <c r="A67" s="10" t="s">
        <v>37</v>
      </c>
      <c r="B67" s="28">
        <v>10.102190971400001</v>
      </c>
      <c r="C67" s="28">
        <v>38.349269866900002</v>
      </c>
      <c r="D67" s="28">
        <v>61.650733947799999</v>
      </c>
    </row>
    <row r="68" spans="1:4" ht="12.75" customHeight="1" x14ac:dyDescent="0.2">
      <c r="A68" s="10" t="s">
        <v>38</v>
      </c>
      <c r="B68" s="28">
        <v>0</v>
      </c>
      <c r="C68" s="28">
        <v>0</v>
      </c>
      <c r="D68" s="28">
        <v>0</v>
      </c>
    </row>
    <row r="69" spans="1:4" ht="12.75" customHeight="1" x14ac:dyDescent="0.2">
      <c r="A69" s="10" t="s">
        <v>39</v>
      </c>
      <c r="B69" s="28">
        <v>14.230879783600001</v>
      </c>
      <c r="C69" s="28">
        <v>100</v>
      </c>
      <c r="D69" s="28">
        <v>0</v>
      </c>
    </row>
    <row r="70" spans="1:4" ht="12.75" customHeight="1" x14ac:dyDescent="0.2">
      <c r="A70" s="11" t="s">
        <v>40</v>
      </c>
      <c r="B70" s="30">
        <v>37.919677734399997</v>
      </c>
      <c r="C70" s="30">
        <v>40.422267913799999</v>
      </c>
      <c r="D70" s="30">
        <v>59.5777282715</v>
      </c>
    </row>
    <row r="71" spans="1:4" ht="12.75" customHeight="1" x14ac:dyDescent="0.2">
      <c r="A71" s="10" t="s">
        <v>41</v>
      </c>
      <c r="B71" s="28">
        <v>18.9140281677</v>
      </c>
      <c r="C71" s="28">
        <v>100</v>
      </c>
      <c r="D71" s="28">
        <v>0</v>
      </c>
    </row>
    <row r="72" spans="1:4" ht="12.75" customHeight="1" x14ac:dyDescent="0.2">
      <c r="A72" s="10" t="s">
        <v>42</v>
      </c>
      <c r="B72" s="28">
        <v>17.334280014000001</v>
      </c>
      <c r="C72" s="28">
        <v>58.486705780000001</v>
      </c>
      <c r="D72" s="28">
        <v>41.513294219999999</v>
      </c>
    </row>
    <row r="73" spans="1:4" ht="12.75" customHeight="1" x14ac:dyDescent="0.2">
      <c r="A73" s="10" t="s">
        <v>43</v>
      </c>
      <c r="B73" s="28">
        <v>0</v>
      </c>
      <c r="C73" s="28">
        <v>0</v>
      </c>
      <c r="D73" s="28">
        <v>0</v>
      </c>
    </row>
    <row r="74" spans="1:4" ht="12.75" customHeight="1" x14ac:dyDescent="0.2">
      <c r="A74" s="10" t="s">
        <v>44</v>
      </c>
      <c r="B74" s="28">
        <v>0</v>
      </c>
      <c r="C74" s="28">
        <v>0</v>
      </c>
      <c r="D74" s="28">
        <v>0</v>
      </c>
    </row>
    <row r="75" spans="1:4" ht="12.75" customHeight="1" x14ac:dyDescent="0.2">
      <c r="A75" s="11" t="s">
        <v>45</v>
      </c>
      <c r="B75" s="30">
        <v>66.131622314500007</v>
      </c>
      <c r="C75" s="30">
        <v>28.640777587900001</v>
      </c>
      <c r="D75" s="30">
        <v>71.359230041499998</v>
      </c>
    </row>
    <row r="76" spans="1:4" ht="12.75" customHeight="1" x14ac:dyDescent="0.2">
      <c r="A76" s="10" t="s">
        <v>46</v>
      </c>
      <c r="B76" s="28">
        <v>58.865814209</v>
      </c>
      <c r="C76" s="28">
        <v>52.374488830599994</v>
      </c>
      <c r="D76" s="28">
        <v>47.625507354699998</v>
      </c>
    </row>
    <row r="77" spans="1:4" ht="12.75" customHeight="1" x14ac:dyDescent="0.2">
      <c r="A77" s="10" t="s">
        <v>47</v>
      </c>
      <c r="B77" s="28">
        <v>0</v>
      </c>
      <c r="C77" s="28">
        <v>0</v>
      </c>
      <c r="D77" s="28">
        <v>0</v>
      </c>
    </row>
    <row r="78" spans="1:4" ht="12.75" customHeight="1" x14ac:dyDescent="0.2">
      <c r="A78" s="10" t="s">
        <v>48</v>
      </c>
      <c r="B78" s="28">
        <v>6.9306931495699997</v>
      </c>
      <c r="C78" s="28">
        <v>100</v>
      </c>
      <c r="D78" s="28">
        <v>0</v>
      </c>
    </row>
    <row r="79" spans="1:4" ht="12.75" customHeight="1" x14ac:dyDescent="0.2">
      <c r="A79" s="10" t="s">
        <v>49</v>
      </c>
      <c r="B79" s="28">
        <v>11.344291687</v>
      </c>
      <c r="C79" s="28">
        <v>0</v>
      </c>
      <c r="D79" s="28">
        <v>100</v>
      </c>
    </row>
    <row r="80" spans="1:4" ht="12.75" customHeight="1" x14ac:dyDescent="0.2">
      <c r="A80" s="11" t="s">
        <v>50</v>
      </c>
      <c r="B80" s="30">
        <v>23.531352996799999</v>
      </c>
      <c r="C80" s="30">
        <v>42.636745452900001</v>
      </c>
      <c r="D80" s="30">
        <v>57.363254547099999</v>
      </c>
    </row>
    <row r="81" spans="1:4" ht="12.75" customHeight="1" x14ac:dyDescent="0.2">
      <c r="A81" s="10" t="s">
        <v>51</v>
      </c>
      <c r="B81" s="28">
        <v>5.4646153450000003</v>
      </c>
      <c r="C81" s="28">
        <v>100</v>
      </c>
      <c r="D81" s="28">
        <v>0</v>
      </c>
    </row>
    <row r="82" spans="1:4" ht="12.75" customHeight="1" x14ac:dyDescent="0.2">
      <c r="A82" s="10" t="s">
        <v>52</v>
      </c>
      <c r="B82" s="28">
        <v>15.3804941177</v>
      </c>
      <c r="C82" s="28">
        <v>23.228801727299999</v>
      </c>
      <c r="D82" s="28">
        <v>76.771194457999997</v>
      </c>
    </row>
    <row r="83" spans="1:4" ht="12.75" customHeight="1" x14ac:dyDescent="0.2">
      <c r="A83" s="10" t="s">
        <v>53</v>
      </c>
      <c r="B83" s="28">
        <v>41.308677673299997</v>
      </c>
      <c r="C83" s="28">
        <v>7.7193336486800002</v>
      </c>
      <c r="D83" s="28">
        <v>92.280662536600005</v>
      </c>
    </row>
    <row r="84" spans="1:4" ht="12.75" customHeight="1" x14ac:dyDescent="0.2">
      <c r="A84" s="10" t="s">
        <v>54</v>
      </c>
      <c r="B84" s="28">
        <v>0</v>
      </c>
      <c r="C84" s="28">
        <v>0</v>
      </c>
      <c r="D84" s="28">
        <v>0</v>
      </c>
    </row>
    <row r="85" spans="1:4" ht="12.75" customHeight="1" x14ac:dyDescent="0.2">
      <c r="A85" s="11" t="s">
        <v>55</v>
      </c>
      <c r="B85" s="30">
        <v>44.063705444299998</v>
      </c>
      <c r="C85" s="30">
        <v>78.203720092799998</v>
      </c>
      <c r="D85" s="30">
        <v>21.796276092500001</v>
      </c>
    </row>
    <row r="86" spans="1:4" ht="12.75" customHeight="1" x14ac:dyDescent="0.2">
      <c r="A86" s="10" t="s">
        <v>56</v>
      </c>
      <c r="B86" s="28">
        <v>86.031051635699995</v>
      </c>
      <c r="C86" s="28">
        <v>100</v>
      </c>
      <c r="D86" s="28">
        <v>0</v>
      </c>
    </row>
    <row r="87" spans="1:4" ht="12.75" customHeight="1" x14ac:dyDescent="0.2">
      <c r="A87" s="10" t="s">
        <v>57</v>
      </c>
      <c r="B87" s="28">
        <v>4.1102929115300002</v>
      </c>
      <c r="C87" s="28">
        <v>100</v>
      </c>
      <c r="D87" s="28">
        <v>0</v>
      </c>
    </row>
    <row r="88" spans="1:4" ht="12.75" customHeight="1" x14ac:dyDescent="0.2">
      <c r="A88" s="10" t="s">
        <v>58</v>
      </c>
      <c r="B88" s="28">
        <v>14.977477073699999</v>
      </c>
      <c r="C88" s="28">
        <v>100</v>
      </c>
      <c r="D88" s="28">
        <v>0</v>
      </c>
    </row>
    <row r="89" spans="1:4" ht="12.75" customHeight="1" x14ac:dyDescent="0.2">
      <c r="A89" s="10" t="s">
        <v>59</v>
      </c>
      <c r="B89" s="28">
        <v>25.7289886475</v>
      </c>
      <c r="C89" s="28">
        <v>100</v>
      </c>
      <c r="D89" s="28">
        <v>0</v>
      </c>
    </row>
    <row r="90" spans="1:4" ht="12.75" customHeight="1" x14ac:dyDescent="0.2">
      <c r="A90" s="11" t="s">
        <v>60</v>
      </c>
      <c r="B90" s="30">
        <v>56.678337097200007</v>
      </c>
      <c r="C90" s="30">
        <v>73.050903320299994</v>
      </c>
      <c r="D90" s="30">
        <v>26.949104309100001</v>
      </c>
    </row>
    <row r="91" spans="1:4" ht="12.75" customHeight="1" x14ac:dyDescent="0.2">
      <c r="A91" s="10" t="s">
        <v>61</v>
      </c>
      <c r="B91" s="28">
        <v>7.7394118309</v>
      </c>
      <c r="C91" s="28">
        <v>100</v>
      </c>
      <c r="D91" s="28">
        <v>0</v>
      </c>
    </row>
    <row r="92" spans="1:4" ht="12.75" customHeight="1" x14ac:dyDescent="0.2">
      <c r="A92" s="10" t="s">
        <v>62</v>
      </c>
      <c r="B92" s="28">
        <v>0</v>
      </c>
      <c r="C92" s="28">
        <v>0</v>
      </c>
      <c r="D92" s="28">
        <v>0</v>
      </c>
    </row>
    <row r="93" spans="1:4" ht="12.75" customHeight="1" x14ac:dyDescent="0.2">
      <c r="A93" s="10" t="s">
        <v>63</v>
      </c>
      <c r="B93" s="28">
        <v>38.283996582</v>
      </c>
      <c r="C93" s="28">
        <v>18.374835967999999</v>
      </c>
      <c r="D93" s="28">
        <v>81.625160217300007</v>
      </c>
    </row>
    <row r="94" spans="1:4" ht="12.75" customHeight="1" x14ac:dyDescent="0.2">
      <c r="A94" s="10" t="s">
        <v>64</v>
      </c>
      <c r="B94" s="28">
        <v>6.5560498237599987</v>
      </c>
      <c r="C94" s="28">
        <v>0</v>
      </c>
      <c r="D94" s="28">
        <v>100</v>
      </c>
    </row>
    <row r="95" spans="1:4" ht="12.75" customHeight="1" x14ac:dyDescent="0.2">
      <c r="A95" s="11" t="s">
        <v>65</v>
      </c>
      <c r="B95" s="30">
        <v>20.023839950599999</v>
      </c>
      <c r="C95" s="30">
        <v>0</v>
      </c>
      <c r="D95" s="30">
        <v>100</v>
      </c>
    </row>
    <row r="96" spans="1:4" ht="12.75" customHeight="1" x14ac:dyDescent="0.2">
      <c r="A96" s="10" t="s">
        <v>66</v>
      </c>
      <c r="B96" s="28">
        <v>0</v>
      </c>
      <c r="C96" s="28">
        <v>0</v>
      </c>
      <c r="D96" s="28">
        <v>0</v>
      </c>
    </row>
    <row r="97" spans="1:4" ht="12.75" customHeight="1" x14ac:dyDescent="0.2">
      <c r="A97" s="10" t="s">
        <v>67</v>
      </c>
      <c r="B97" s="28">
        <v>41.5023002625</v>
      </c>
      <c r="C97" s="28">
        <v>38.059406280499999</v>
      </c>
      <c r="D97" s="28">
        <v>61.940593719500001</v>
      </c>
    </row>
    <row r="98" spans="1:4" ht="12.75" customHeight="1" x14ac:dyDescent="0.2">
      <c r="A98" s="10" t="s">
        <v>68</v>
      </c>
      <c r="B98" s="28">
        <v>13.812929153399999</v>
      </c>
      <c r="C98" s="28">
        <v>78.702804565400001</v>
      </c>
      <c r="D98" s="28">
        <v>21.297191619900001</v>
      </c>
    </row>
    <row r="99" spans="1:4" ht="12.75" customHeight="1" x14ac:dyDescent="0.2">
      <c r="A99" s="10" t="s">
        <v>69</v>
      </c>
      <c r="B99" s="28">
        <v>40.571578979500003</v>
      </c>
      <c r="C99" s="28">
        <v>9.2371072769199998</v>
      </c>
      <c r="D99" s="28">
        <v>90.762893676800005</v>
      </c>
    </row>
    <row r="100" spans="1:4" ht="12.75" customHeight="1" x14ac:dyDescent="0.2">
      <c r="A100" s="11" t="s">
        <v>70</v>
      </c>
      <c r="B100" s="30">
        <v>108.064331055</v>
      </c>
      <c r="C100" s="30">
        <v>100</v>
      </c>
      <c r="D100" s="30">
        <v>0</v>
      </c>
    </row>
    <row r="101" spans="1:4" ht="12.75" customHeight="1" x14ac:dyDescent="0.2">
      <c r="A101" s="10" t="s">
        <v>71</v>
      </c>
      <c r="B101" s="28">
        <v>0</v>
      </c>
      <c r="C101" s="28">
        <v>0</v>
      </c>
      <c r="D101" s="28">
        <v>0</v>
      </c>
    </row>
    <row r="102" spans="1:4" ht="12.75" customHeight="1" x14ac:dyDescent="0.2">
      <c r="A102" s="10" t="s">
        <v>72</v>
      </c>
      <c r="B102" s="28">
        <v>69.929832458500002</v>
      </c>
      <c r="C102" s="28">
        <v>29.221731185900001</v>
      </c>
      <c r="D102" s="28">
        <v>70.778266906699997</v>
      </c>
    </row>
    <row r="103" spans="1:4" ht="12.75" customHeight="1" x14ac:dyDescent="0.2">
      <c r="A103" s="10" t="s">
        <v>73</v>
      </c>
      <c r="B103" s="28">
        <v>23.036396026599999</v>
      </c>
      <c r="C103" s="28">
        <v>64.8648605347</v>
      </c>
      <c r="D103" s="28">
        <v>35.1351394653</v>
      </c>
    </row>
    <row r="104" spans="1:4" ht="12.75" customHeight="1" x14ac:dyDescent="0.2">
      <c r="A104" s="10" t="s">
        <v>74</v>
      </c>
      <c r="B104" s="28">
        <v>0.84793472290000016</v>
      </c>
      <c r="C104" s="28">
        <v>100</v>
      </c>
      <c r="D104" s="28">
        <v>0</v>
      </c>
    </row>
    <row r="105" spans="1:4" ht="12.75" customHeight="1" x14ac:dyDescent="0.2">
      <c r="A105" s="11" t="s">
        <v>75</v>
      </c>
      <c r="B105" s="30">
        <v>26.396873474100001</v>
      </c>
      <c r="C105" s="30">
        <v>53.745643615700004</v>
      </c>
      <c r="D105" s="30">
        <v>46.254356384300003</v>
      </c>
    </row>
    <row r="106" spans="1:4" ht="12.75" customHeight="1" x14ac:dyDescent="0.2">
      <c r="A106" s="10" t="s">
        <v>76</v>
      </c>
      <c r="B106" s="28">
        <v>9.8568801879900008</v>
      </c>
      <c r="C106" s="28">
        <v>100</v>
      </c>
      <c r="D106" s="28">
        <v>0</v>
      </c>
    </row>
    <row r="107" spans="1:4" ht="12.75" customHeight="1" x14ac:dyDescent="0.2">
      <c r="A107" s="10" t="s">
        <v>77</v>
      </c>
      <c r="B107" s="28">
        <v>2.4485890865300002</v>
      </c>
      <c r="C107" s="28">
        <v>100</v>
      </c>
      <c r="D107" s="28">
        <v>0</v>
      </c>
    </row>
    <row r="108" spans="1:4" ht="12.75" customHeight="1" x14ac:dyDescent="0.2">
      <c r="A108" s="10" t="s">
        <v>78</v>
      </c>
      <c r="B108" s="28">
        <v>10.808726310699999</v>
      </c>
      <c r="C108" s="28">
        <v>60.350425720199993</v>
      </c>
      <c r="D108" s="28">
        <v>39.649578094500001</v>
      </c>
    </row>
    <row r="109" spans="1:4" ht="12.75" customHeight="1" x14ac:dyDescent="0.2">
      <c r="A109" s="10" t="s">
        <v>79</v>
      </c>
      <c r="B109" s="28">
        <v>7.3024339675899999</v>
      </c>
      <c r="C109" s="28">
        <v>100</v>
      </c>
      <c r="D109" s="28">
        <v>0</v>
      </c>
    </row>
    <row r="110" spans="1:4" ht="12.75" customHeight="1" x14ac:dyDescent="0.2">
      <c r="A110" s="11" t="s">
        <v>80</v>
      </c>
      <c r="B110" s="30">
        <v>0</v>
      </c>
      <c r="C110" s="30">
        <v>0</v>
      </c>
      <c r="D110" s="30">
        <v>0</v>
      </c>
    </row>
    <row r="111" spans="1:4" ht="12.75" customHeight="1" x14ac:dyDescent="0.2">
      <c r="A111" s="10" t="s">
        <v>81</v>
      </c>
      <c r="B111" s="28">
        <v>18</v>
      </c>
      <c r="C111" s="28">
        <v>81.565650939899996</v>
      </c>
      <c r="D111" s="28">
        <v>18.434343338000001</v>
      </c>
    </row>
    <row r="112" spans="1:4" ht="12.75" customHeight="1" x14ac:dyDescent="0.2">
      <c r="A112" s="10" t="s">
        <v>82</v>
      </c>
      <c r="B112" s="28">
        <v>24.5344810486</v>
      </c>
      <c r="C112" s="28">
        <v>70.309211731000005</v>
      </c>
      <c r="D112" s="28">
        <v>29.690793991100001</v>
      </c>
    </row>
    <row r="113" spans="1:4" ht="12.75" customHeight="1" x14ac:dyDescent="0.2">
      <c r="A113" s="10" t="s">
        <v>83</v>
      </c>
      <c r="B113" s="28">
        <v>32.254276275599999</v>
      </c>
      <c r="C113" s="28">
        <v>29.433176040599999</v>
      </c>
      <c r="D113" s="28">
        <v>70.566818237299998</v>
      </c>
    </row>
    <row r="114" spans="1:4" ht="12.75" customHeight="1" x14ac:dyDescent="0.2">
      <c r="A114" s="10" t="s">
        <v>84</v>
      </c>
      <c r="B114" s="28">
        <v>5.4615755081200001</v>
      </c>
      <c r="C114" s="28">
        <v>100</v>
      </c>
      <c r="D114" s="28">
        <v>0</v>
      </c>
    </row>
    <row r="115" spans="1:4" ht="12.75" customHeight="1" x14ac:dyDescent="0.2">
      <c r="A115" s="11" t="s">
        <v>85</v>
      </c>
      <c r="B115" s="30">
        <v>13.115912437400002</v>
      </c>
      <c r="C115" s="30">
        <v>12.3535003662</v>
      </c>
      <c r="D115" s="30">
        <v>87.646499633800005</v>
      </c>
    </row>
    <row r="116" spans="1:4" ht="12.75" customHeight="1" x14ac:dyDescent="0.2">
      <c r="A116" s="10" t="s">
        <v>86</v>
      </c>
      <c r="B116" s="28">
        <v>9.0932712554900004</v>
      </c>
      <c r="C116" s="28">
        <v>100</v>
      </c>
      <c r="D116" s="28">
        <v>0</v>
      </c>
    </row>
    <row r="117" spans="1:4" ht="12.75" customHeight="1" x14ac:dyDescent="0.2">
      <c r="A117" s="10" t="s">
        <v>87</v>
      </c>
      <c r="B117" s="28">
        <v>15.2574176788</v>
      </c>
      <c r="C117" s="28">
        <v>100</v>
      </c>
      <c r="D117" s="28">
        <v>0</v>
      </c>
    </row>
    <row r="118" spans="1:4" ht="12.75" customHeight="1" x14ac:dyDescent="0.2">
      <c r="A118" s="10" t="s">
        <v>88</v>
      </c>
      <c r="B118" s="28">
        <v>0</v>
      </c>
      <c r="C118" s="28">
        <v>0</v>
      </c>
      <c r="D118" s="28">
        <v>0</v>
      </c>
    </row>
    <row r="119" spans="1:4" ht="12.75" customHeight="1" x14ac:dyDescent="0.2">
      <c r="A119" s="10" t="s">
        <v>89</v>
      </c>
      <c r="B119" s="28">
        <v>0</v>
      </c>
      <c r="C119" s="28">
        <v>0</v>
      </c>
      <c r="D119" s="28">
        <v>0</v>
      </c>
    </row>
    <row r="120" spans="1:4" ht="12.75" customHeight="1" x14ac:dyDescent="0.2">
      <c r="A120" s="11" t="s">
        <v>90</v>
      </c>
      <c r="B120" s="30">
        <v>21.067029952999999</v>
      </c>
      <c r="C120" s="30">
        <v>100</v>
      </c>
      <c r="D120" s="30">
        <v>0</v>
      </c>
    </row>
    <row r="121" spans="1:4" ht="12.75" customHeight="1" x14ac:dyDescent="0.2">
      <c r="A121" s="10" t="s">
        <v>91</v>
      </c>
      <c r="B121" s="28">
        <v>6.0161409378100004</v>
      </c>
      <c r="C121" s="28">
        <v>100</v>
      </c>
      <c r="D121" s="28">
        <v>0</v>
      </c>
    </row>
    <row r="122" spans="1:4" ht="12.75" customHeight="1" x14ac:dyDescent="0.2">
      <c r="A122" s="10" t="s">
        <v>92</v>
      </c>
      <c r="B122" s="28">
        <v>0.67268615961099998</v>
      </c>
      <c r="C122" s="28">
        <v>100</v>
      </c>
      <c r="D122" s="28">
        <v>0</v>
      </c>
    </row>
    <row r="123" spans="1:4" ht="12.75" customHeight="1" x14ac:dyDescent="0.2">
      <c r="A123" s="10" t="s">
        <v>93</v>
      </c>
      <c r="B123" s="28">
        <v>19.908466339099999</v>
      </c>
      <c r="C123" s="28">
        <v>100</v>
      </c>
      <c r="D123" s="28">
        <v>0</v>
      </c>
    </row>
    <row r="124" spans="1:4" ht="12.75" customHeight="1" x14ac:dyDescent="0.2">
      <c r="A124" s="10" t="s">
        <v>94</v>
      </c>
      <c r="B124" s="28">
        <v>42.009990692099997</v>
      </c>
      <c r="C124" s="28">
        <v>100</v>
      </c>
      <c r="D124" s="28">
        <v>0</v>
      </c>
    </row>
    <row r="125" spans="1:4" ht="12.75" customHeight="1" x14ac:dyDescent="0.2">
      <c r="A125" s="11" t="s">
        <v>95</v>
      </c>
      <c r="B125" s="30">
        <v>0</v>
      </c>
      <c r="C125" s="30">
        <v>0</v>
      </c>
      <c r="D125" s="30">
        <v>0</v>
      </c>
    </row>
    <row r="126" spans="1:4" ht="12.75" customHeight="1" x14ac:dyDescent="0.2">
      <c r="A126" s="10" t="s">
        <v>96</v>
      </c>
      <c r="B126" s="28">
        <v>95.168739318799993</v>
      </c>
      <c r="C126" s="28">
        <v>87.746322631799998</v>
      </c>
      <c r="D126" s="28">
        <v>12.2536754608</v>
      </c>
    </row>
    <row r="127" spans="1:4" ht="12.75" customHeight="1" x14ac:dyDescent="0.2">
      <c r="A127" s="10" t="s">
        <v>97</v>
      </c>
      <c r="B127" s="28">
        <v>61.0114173889</v>
      </c>
      <c r="C127" s="28">
        <v>78.609626770000006</v>
      </c>
      <c r="D127" s="28">
        <v>21.390373230000002</v>
      </c>
    </row>
    <row r="128" spans="1:4" ht="12.75" customHeight="1" x14ac:dyDescent="0.2">
      <c r="A128" s="10" t="s">
        <v>98</v>
      </c>
      <c r="B128" s="28">
        <v>22.958963394200001</v>
      </c>
      <c r="C128" s="28">
        <v>63.088901519800004</v>
      </c>
      <c r="D128" s="28">
        <v>36.911102294899997</v>
      </c>
    </row>
    <row r="129" spans="1:4" ht="12.75" customHeight="1" x14ac:dyDescent="0.2">
      <c r="A129" s="10" t="s">
        <v>99</v>
      </c>
      <c r="B129" s="28">
        <v>30.8067588806</v>
      </c>
      <c r="C129" s="28">
        <v>32.326526641800001</v>
      </c>
      <c r="D129" s="28">
        <v>67.673469543500005</v>
      </c>
    </row>
    <row r="130" spans="1:4" ht="12.75" customHeight="1" x14ac:dyDescent="0.2">
      <c r="A130" s="11" t="s">
        <v>100</v>
      </c>
      <c r="B130" s="30">
        <v>77.330268859900002</v>
      </c>
      <c r="C130" s="30">
        <v>0</v>
      </c>
      <c r="D130" s="30">
        <v>100</v>
      </c>
    </row>
    <row r="131" spans="1:4" ht="12.75" customHeight="1" x14ac:dyDescent="0.2">
      <c r="A131" s="10" t="s">
        <v>101</v>
      </c>
      <c r="B131" s="28">
        <v>14.3039302826</v>
      </c>
      <c r="C131" s="28">
        <v>35.5532264709</v>
      </c>
      <c r="D131" s="28">
        <v>64.446777343799994</v>
      </c>
    </row>
    <row r="132" spans="1:4" ht="12.75" customHeight="1" x14ac:dyDescent="0.2">
      <c r="A132" s="10" t="s">
        <v>102</v>
      </c>
      <c r="B132" s="28">
        <v>116.76828765900001</v>
      </c>
      <c r="C132" s="28">
        <v>100</v>
      </c>
      <c r="D132" s="28">
        <v>0</v>
      </c>
    </row>
    <row r="133" spans="1:4" ht="12.75" customHeight="1" x14ac:dyDescent="0.2">
      <c r="A133" s="10" t="s">
        <v>103</v>
      </c>
      <c r="B133" s="28">
        <v>5.1863117218000001</v>
      </c>
      <c r="C133" s="28">
        <v>100</v>
      </c>
      <c r="D133" s="28">
        <v>0</v>
      </c>
    </row>
    <row r="134" spans="1:4" ht="12.75" customHeight="1" x14ac:dyDescent="0.2">
      <c r="A134" s="10" t="s">
        <v>104</v>
      </c>
      <c r="B134" s="28">
        <v>10.0278940201</v>
      </c>
      <c r="C134" s="28">
        <v>80.806671142599996</v>
      </c>
      <c r="D134" s="28">
        <v>19.1933250427</v>
      </c>
    </row>
    <row r="135" spans="1:4" ht="12.75" customHeight="1" x14ac:dyDescent="0.2">
      <c r="A135" s="11" t="s">
        <v>105</v>
      </c>
      <c r="B135" s="30">
        <v>0</v>
      </c>
      <c r="C135" s="30">
        <v>0</v>
      </c>
      <c r="D135" s="30">
        <v>0</v>
      </c>
    </row>
    <row r="136" spans="1:4" ht="12.75" customHeight="1" x14ac:dyDescent="0.2">
      <c r="A136" s="10" t="s">
        <v>106</v>
      </c>
      <c r="B136" s="28">
        <v>4.5549268722500003</v>
      </c>
      <c r="C136" s="28">
        <v>0</v>
      </c>
      <c r="D136" s="28">
        <v>100</v>
      </c>
    </row>
    <row r="137" spans="1:4" ht="12.75" customHeight="1" x14ac:dyDescent="0.2">
      <c r="A137" s="10" t="s">
        <v>107</v>
      </c>
      <c r="B137" s="28">
        <v>24.9011001587</v>
      </c>
      <c r="C137" s="28">
        <v>10.716349601699999</v>
      </c>
      <c r="D137" s="28">
        <v>89.283653259299996</v>
      </c>
    </row>
    <row r="138" spans="1:4" ht="12.75" customHeight="1" x14ac:dyDescent="0.2">
      <c r="A138" s="10" t="s">
        <v>108</v>
      </c>
      <c r="B138" s="28">
        <v>13.629417419399999</v>
      </c>
      <c r="C138" s="28">
        <v>46.487297058099998</v>
      </c>
      <c r="D138" s="28">
        <v>53.512710571299991</v>
      </c>
    </row>
    <row r="139" spans="1:4" ht="12.75" customHeight="1" x14ac:dyDescent="0.2">
      <c r="A139" s="10" t="s">
        <v>109</v>
      </c>
      <c r="B139" s="28">
        <v>30.46875</v>
      </c>
      <c r="C139" s="28">
        <v>48.3974380493</v>
      </c>
      <c r="D139" s="28">
        <v>51.602565765400001</v>
      </c>
    </row>
    <row r="140" spans="1:4" ht="12.75" customHeight="1" x14ac:dyDescent="0.2">
      <c r="A140" s="11" t="s">
        <v>110</v>
      </c>
      <c r="B140" s="30">
        <v>28.812561035200002</v>
      </c>
      <c r="C140" s="30">
        <v>28.257068633999999</v>
      </c>
      <c r="D140" s="30">
        <v>71.742935180700002</v>
      </c>
    </row>
    <row r="141" spans="1:4" ht="12.75" customHeight="1" x14ac:dyDescent="0.2">
      <c r="A141" s="10" t="s">
        <v>111</v>
      </c>
      <c r="B141" s="28">
        <v>106.25</v>
      </c>
      <c r="C141" s="28">
        <v>100</v>
      </c>
      <c r="D141" s="28">
        <v>0</v>
      </c>
    </row>
    <row r="142" spans="1:4" ht="12.75" customHeight="1" x14ac:dyDescent="0.2">
      <c r="A142" s="10" t="s">
        <v>112</v>
      </c>
      <c r="B142" s="28">
        <v>35.700939178500001</v>
      </c>
      <c r="C142" s="28">
        <v>53.141361236599991</v>
      </c>
      <c r="D142" s="28">
        <v>46.858638763400002</v>
      </c>
    </row>
    <row r="143" spans="1:4" ht="12.75" customHeight="1" x14ac:dyDescent="0.2">
      <c r="A143" s="10" t="s">
        <v>113</v>
      </c>
      <c r="B143" s="28">
        <v>31.786855697600004</v>
      </c>
      <c r="C143" s="28">
        <v>90.109519958500002</v>
      </c>
      <c r="D143" s="28">
        <v>9.8904790878300002</v>
      </c>
    </row>
    <row r="144" spans="1:4" ht="12.75" customHeight="1" x14ac:dyDescent="0.2">
      <c r="A144" s="10" t="s">
        <v>114</v>
      </c>
      <c r="B144" s="28">
        <v>29.088052749600003</v>
      </c>
      <c r="C144" s="28">
        <v>0</v>
      </c>
      <c r="D144" s="28">
        <v>100</v>
      </c>
    </row>
    <row r="145" spans="1:4" ht="12.75" customHeight="1" x14ac:dyDescent="0.2">
      <c r="A145" s="11" t="s">
        <v>115</v>
      </c>
      <c r="B145" s="30">
        <v>25.923221588099999</v>
      </c>
      <c r="C145" s="30">
        <v>49.173404693599998</v>
      </c>
      <c r="D145" s="30">
        <v>50.8265914917</v>
      </c>
    </row>
    <row r="146" spans="1:4" ht="12.75" customHeight="1" x14ac:dyDescent="0.2">
      <c r="A146" s="10" t="s">
        <v>116</v>
      </c>
      <c r="B146" s="28">
        <v>81.430999755900004</v>
      </c>
      <c r="C146" s="28">
        <v>27.510463714599997</v>
      </c>
      <c r="D146" s="28">
        <v>72.489540100100001</v>
      </c>
    </row>
    <row r="147" spans="1:4" ht="12.75" customHeight="1" x14ac:dyDescent="0.2">
      <c r="A147" s="10" t="s">
        <v>117</v>
      </c>
      <c r="B147" s="28">
        <v>25.239490508999999</v>
      </c>
      <c r="C147" s="28">
        <v>0</v>
      </c>
      <c r="D147" s="28">
        <v>100</v>
      </c>
    </row>
    <row r="148" spans="1:4" ht="12.75" customHeight="1" x14ac:dyDescent="0.2">
      <c r="A148" s="10" t="s">
        <v>118</v>
      </c>
      <c r="B148" s="28">
        <v>0</v>
      </c>
      <c r="C148" s="28">
        <v>0</v>
      </c>
      <c r="D148" s="28">
        <v>0</v>
      </c>
    </row>
    <row r="149" spans="1:4" ht="12.75" customHeight="1" x14ac:dyDescent="0.2">
      <c r="A149" s="10" t="s">
        <v>119</v>
      </c>
      <c r="B149" s="28">
        <v>6.4471879005400012</v>
      </c>
      <c r="C149" s="28">
        <v>100</v>
      </c>
      <c r="D149" s="28">
        <v>0</v>
      </c>
    </row>
    <row r="150" spans="1:4" ht="12.75" customHeight="1" x14ac:dyDescent="0.2">
      <c r="A150" s="11" t="s">
        <v>120</v>
      </c>
      <c r="B150" s="30">
        <v>63.80090713500001</v>
      </c>
      <c r="C150" s="30">
        <v>2.4316110610999999</v>
      </c>
      <c r="D150" s="30">
        <v>97.568389892599996</v>
      </c>
    </row>
    <row r="151" spans="1:4" ht="12.75" customHeight="1" x14ac:dyDescent="0.2">
      <c r="A151" s="10" t="s">
        <v>121</v>
      </c>
      <c r="B151" s="28">
        <v>0</v>
      </c>
      <c r="C151" s="28">
        <v>0</v>
      </c>
      <c r="D151" s="28">
        <v>0</v>
      </c>
    </row>
    <row r="152" spans="1:4" ht="12.75" customHeight="1" x14ac:dyDescent="0.2">
      <c r="A152" s="10" t="s">
        <v>122</v>
      </c>
      <c r="B152" s="28">
        <v>0</v>
      </c>
      <c r="C152" s="28">
        <v>0</v>
      </c>
      <c r="D152" s="28">
        <v>0</v>
      </c>
    </row>
    <row r="153" spans="1:4" ht="12.75" customHeight="1" x14ac:dyDescent="0.2">
      <c r="A153" s="10" t="s">
        <v>123</v>
      </c>
      <c r="B153" s="28">
        <v>14.835786819499999</v>
      </c>
      <c r="C153" s="28">
        <v>100</v>
      </c>
      <c r="D153" s="28">
        <v>0</v>
      </c>
    </row>
    <row r="154" spans="1:4" ht="12.75" customHeight="1" x14ac:dyDescent="0.2">
      <c r="A154" s="10" t="s">
        <v>124</v>
      </c>
      <c r="B154" s="28">
        <v>0</v>
      </c>
      <c r="C154" s="28">
        <v>0</v>
      </c>
      <c r="D154" s="28">
        <v>0</v>
      </c>
    </row>
    <row r="155" spans="1:4" ht="12.75" customHeight="1" x14ac:dyDescent="0.2">
      <c r="A155" s="11" t="s">
        <v>125</v>
      </c>
      <c r="B155" s="30">
        <v>30.446416854900001</v>
      </c>
      <c r="C155" s="30">
        <v>71.496185302699999</v>
      </c>
      <c r="D155" s="30">
        <v>28.503816604600001</v>
      </c>
    </row>
    <row r="156" spans="1:4" ht="12.75" customHeight="1" x14ac:dyDescent="0.2">
      <c r="A156" s="10" t="s">
        <v>126</v>
      </c>
      <c r="B156" s="28">
        <v>101.40397643999999</v>
      </c>
      <c r="C156" s="28">
        <v>52.791423797600004</v>
      </c>
      <c r="D156" s="28">
        <v>47.208576202400003</v>
      </c>
    </row>
    <row r="157" spans="1:4" ht="12.75" customHeight="1" x14ac:dyDescent="0.2">
      <c r="A157" s="10" t="s">
        <v>127</v>
      </c>
      <c r="B157" s="28">
        <v>19.3972187042</v>
      </c>
      <c r="C157" s="28">
        <v>100</v>
      </c>
      <c r="D157" s="28">
        <v>0</v>
      </c>
    </row>
    <row r="158" spans="1:4" ht="12.75" customHeight="1" x14ac:dyDescent="0.2">
      <c r="A158" s="10" t="s">
        <v>128</v>
      </c>
      <c r="B158" s="28">
        <v>0</v>
      </c>
      <c r="C158" s="28">
        <v>0</v>
      </c>
      <c r="D158" s="28">
        <v>0</v>
      </c>
    </row>
    <row r="159" spans="1:4" ht="12.75" customHeight="1" x14ac:dyDescent="0.2">
      <c r="A159" s="10" t="s">
        <v>129</v>
      </c>
      <c r="B159" s="28">
        <v>0</v>
      </c>
      <c r="C159" s="28">
        <v>0</v>
      </c>
      <c r="D159" s="28">
        <v>0</v>
      </c>
    </row>
    <row r="160" spans="1:4" ht="12.75" customHeight="1" x14ac:dyDescent="0.2">
      <c r="A160" s="11" t="s">
        <v>130</v>
      </c>
      <c r="B160" s="30">
        <v>0</v>
      </c>
      <c r="C160" s="30">
        <v>0</v>
      </c>
      <c r="D160" s="30">
        <v>0</v>
      </c>
    </row>
    <row r="161" spans="1:4" ht="12.75" customHeight="1" x14ac:dyDescent="0.2">
      <c r="A161" s="10" t="s">
        <v>131</v>
      </c>
      <c r="B161" s="28">
        <v>111.40351104699999</v>
      </c>
      <c r="C161" s="28">
        <v>62.992126464800002</v>
      </c>
      <c r="D161" s="28">
        <v>37.007873535199998</v>
      </c>
    </row>
    <row r="162" spans="1:4" ht="12.75" customHeight="1" x14ac:dyDescent="0.2">
      <c r="A162" s="10" t="s">
        <v>132</v>
      </c>
      <c r="B162" s="28">
        <v>10.0428667068</v>
      </c>
      <c r="C162" s="28">
        <v>100</v>
      </c>
      <c r="D162" s="28">
        <v>0</v>
      </c>
    </row>
    <row r="163" spans="1:4" ht="12.75" customHeight="1" x14ac:dyDescent="0.2">
      <c r="A163" s="10" t="s">
        <v>133</v>
      </c>
      <c r="B163" s="28">
        <v>7.3077902793899998</v>
      </c>
      <c r="C163" s="28">
        <v>100</v>
      </c>
      <c r="D163" s="28">
        <v>0</v>
      </c>
    </row>
    <row r="164" spans="1:4" ht="12.75" customHeight="1" x14ac:dyDescent="0.2">
      <c r="A164" s="10" t="s">
        <v>134</v>
      </c>
      <c r="B164" s="28">
        <v>35.242492675800001</v>
      </c>
      <c r="C164" s="28">
        <v>100</v>
      </c>
      <c r="D164" s="28">
        <v>0</v>
      </c>
    </row>
    <row r="165" spans="1:4" ht="12.75" customHeight="1" x14ac:dyDescent="0.2">
      <c r="A165" s="11" t="s">
        <v>135</v>
      </c>
      <c r="B165" s="30">
        <v>0</v>
      </c>
      <c r="C165" s="30">
        <v>0</v>
      </c>
      <c r="D165" s="30">
        <v>0</v>
      </c>
    </row>
    <row r="166" spans="1:4" ht="12.75" customHeight="1" x14ac:dyDescent="0.2">
      <c r="A166" s="10" t="s">
        <v>136</v>
      </c>
      <c r="B166" s="28">
        <v>11.8306350708</v>
      </c>
      <c r="C166" s="28">
        <v>100</v>
      </c>
      <c r="D166" s="28">
        <v>0</v>
      </c>
    </row>
    <row r="167" spans="1:4" ht="12.75" customHeight="1" x14ac:dyDescent="0.2">
      <c r="A167" s="10" t="s">
        <v>137</v>
      </c>
      <c r="B167" s="28">
        <v>16.890800476100001</v>
      </c>
      <c r="C167" s="28">
        <v>100</v>
      </c>
      <c r="D167" s="28">
        <v>0</v>
      </c>
    </row>
    <row r="168" spans="1:4" ht="12.75" customHeight="1" x14ac:dyDescent="0.2">
      <c r="A168" s="10" t="s">
        <v>138</v>
      </c>
      <c r="B168" s="28">
        <v>53.569404602100001</v>
      </c>
      <c r="C168" s="28">
        <v>40.631057739299997</v>
      </c>
      <c r="D168" s="28">
        <v>59.368942260699995</v>
      </c>
    </row>
    <row r="169" spans="1:4" ht="12.75" customHeight="1" x14ac:dyDescent="0.2">
      <c r="A169" s="10" t="s">
        <v>139</v>
      </c>
      <c r="B169" s="28">
        <v>5.6157631874099998</v>
      </c>
      <c r="C169" s="28">
        <v>100</v>
      </c>
      <c r="D169" s="28">
        <v>0</v>
      </c>
    </row>
    <row r="170" spans="1:4" ht="12.75" customHeight="1" x14ac:dyDescent="0.2">
      <c r="A170" s="11" t="s">
        <v>140</v>
      </c>
      <c r="B170" s="30">
        <v>13.368593215900001</v>
      </c>
      <c r="C170" s="30">
        <v>47.534996032700001</v>
      </c>
      <c r="D170" s="30">
        <v>52.465003967299992</v>
      </c>
    </row>
    <row r="171" spans="1:4" ht="12.75" customHeight="1" x14ac:dyDescent="0.2">
      <c r="A171" s="10" t="s">
        <v>141</v>
      </c>
      <c r="B171" s="28">
        <v>30.402929305999997</v>
      </c>
      <c r="C171" s="28">
        <v>100</v>
      </c>
      <c r="D171" s="28">
        <v>0</v>
      </c>
    </row>
    <row r="172" spans="1:4" ht="12.75" customHeight="1" x14ac:dyDescent="0.2">
      <c r="A172" s="10" t="s">
        <v>142</v>
      </c>
      <c r="B172" s="28">
        <v>20.2435112</v>
      </c>
      <c r="C172" s="28">
        <v>21.5891113281</v>
      </c>
      <c r="D172" s="28">
        <v>78.410888671899997</v>
      </c>
    </row>
    <row r="173" spans="1:4" ht="12.75" customHeight="1" x14ac:dyDescent="0.2">
      <c r="A173" s="10" t="s">
        <v>143</v>
      </c>
      <c r="B173" s="28">
        <v>5.0931429863000002</v>
      </c>
      <c r="C173" s="28">
        <v>0</v>
      </c>
      <c r="D173" s="28">
        <v>100</v>
      </c>
    </row>
    <row r="174" spans="1:4" ht="12.75" customHeight="1" x14ac:dyDescent="0.2">
      <c r="A174" s="10" t="s">
        <v>144</v>
      </c>
      <c r="B174" s="28">
        <v>0</v>
      </c>
      <c r="C174" s="28">
        <v>0</v>
      </c>
      <c r="D174" s="28">
        <v>0</v>
      </c>
    </row>
    <row r="175" spans="1:4" ht="12.75" customHeight="1" x14ac:dyDescent="0.2">
      <c r="A175" s="11" t="s">
        <v>145</v>
      </c>
      <c r="B175" s="30">
        <v>3.53423237801</v>
      </c>
      <c r="C175" s="30">
        <v>0</v>
      </c>
      <c r="D175" s="30">
        <v>100</v>
      </c>
    </row>
    <row r="176" spans="1:4" ht="12.75" customHeight="1" x14ac:dyDescent="0.2">
      <c r="A176" s="10" t="s">
        <v>146</v>
      </c>
      <c r="B176" s="28">
        <v>20.326543808</v>
      </c>
      <c r="C176" s="28">
        <v>100</v>
      </c>
      <c r="D176" s="28">
        <v>0</v>
      </c>
    </row>
    <row r="177" spans="1:4" ht="12.75" customHeight="1" x14ac:dyDescent="0.2">
      <c r="A177" s="10" t="s">
        <v>147</v>
      </c>
      <c r="B177" s="28">
        <v>16.295637130700001</v>
      </c>
      <c r="C177" s="28">
        <v>0</v>
      </c>
      <c r="D177" s="28">
        <v>100</v>
      </c>
    </row>
    <row r="178" spans="1:4" ht="12.75" customHeight="1" x14ac:dyDescent="0.2">
      <c r="A178" s="10" t="s">
        <v>148</v>
      </c>
      <c r="B178" s="28">
        <v>12.2123651505</v>
      </c>
      <c r="C178" s="28">
        <v>36.452213287399999</v>
      </c>
      <c r="D178" s="28">
        <v>63.547782897899992</v>
      </c>
    </row>
    <row r="179" spans="1:4" ht="12.75" customHeight="1" x14ac:dyDescent="0.2">
      <c r="A179" s="10" t="s">
        <v>149</v>
      </c>
      <c r="B179" s="28">
        <v>13.135502815200001</v>
      </c>
      <c r="C179" s="28">
        <v>44.306133270300002</v>
      </c>
      <c r="D179" s="28">
        <v>55.693870544400006</v>
      </c>
    </row>
    <row r="180" spans="1:4" ht="12.75" customHeight="1" x14ac:dyDescent="0.2">
      <c r="A180" s="11" t="s">
        <v>150</v>
      </c>
      <c r="B180" s="30">
        <v>17.561985015899999</v>
      </c>
      <c r="C180" s="30">
        <v>77.843139648399998</v>
      </c>
      <c r="D180" s="30">
        <v>22.156862258899999</v>
      </c>
    </row>
    <row r="181" spans="1:4" ht="12.75" customHeight="1" x14ac:dyDescent="0.2">
      <c r="A181" s="10" t="s">
        <v>151</v>
      </c>
      <c r="B181" s="28">
        <v>14.508678436300002</v>
      </c>
      <c r="C181" s="28">
        <v>100</v>
      </c>
      <c r="D181" s="28">
        <v>0</v>
      </c>
    </row>
    <row r="182" spans="1:4" ht="12.75" customHeight="1" x14ac:dyDescent="0.2">
      <c r="A182" s="10" t="s">
        <v>152</v>
      </c>
      <c r="B182" s="28">
        <v>53.531604766800001</v>
      </c>
      <c r="C182" s="28">
        <v>100</v>
      </c>
      <c r="D182" s="28">
        <v>0</v>
      </c>
    </row>
    <row r="183" spans="1:4" ht="12.75" customHeight="1" x14ac:dyDescent="0.2">
      <c r="A183" s="10" t="s">
        <v>153</v>
      </c>
      <c r="B183" s="28">
        <v>17.167053222700002</v>
      </c>
      <c r="C183" s="28">
        <v>0</v>
      </c>
      <c r="D183" s="28">
        <v>100</v>
      </c>
    </row>
    <row r="184" spans="1:4" ht="12.75" customHeight="1" x14ac:dyDescent="0.2">
      <c r="A184" s="10" t="s">
        <v>154</v>
      </c>
      <c r="B184" s="28">
        <v>12.829700469999999</v>
      </c>
      <c r="C184" s="28">
        <v>100</v>
      </c>
      <c r="D184" s="28">
        <v>0</v>
      </c>
    </row>
    <row r="185" spans="1:4" ht="12.75" customHeight="1" x14ac:dyDescent="0.2">
      <c r="A185" s="11" t="s">
        <v>155</v>
      </c>
      <c r="B185" s="30">
        <v>0</v>
      </c>
      <c r="C185" s="30">
        <v>0</v>
      </c>
      <c r="D185" s="30">
        <v>0</v>
      </c>
    </row>
    <row r="186" spans="1:4" ht="12.75" customHeight="1" x14ac:dyDescent="0.2">
      <c r="A186" s="10" t="s">
        <v>156</v>
      </c>
      <c r="B186" s="28">
        <v>47.037651062000002</v>
      </c>
      <c r="C186" s="28">
        <v>100</v>
      </c>
      <c r="D186" s="28">
        <v>0</v>
      </c>
    </row>
    <row r="187" spans="1:4" ht="12.75" customHeight="1" x14ac:dyDescent="0.2">
      <c r="A187" s="10" t="s">
        <v>157</v>
      </c>
      <c r="B187" s="28">
        <v>0</v>
      </c>
      <c r="C187" s="28">
        <v>0</v>
      </c>
      <c r="D187" s="28">
        <v>0</v>
      </c>
    </row>
    <row r="188" spans="1:4" ht="12.75" customHeight="1" x14ac:dyDescent="0.2">
      <c r="A188" s="10" t="s">
        <v>158</v>
      </c>
      <c r="B188" s="28">
        <v>0</v>
      </c>
      <c r="C188" s="28">
        <v>0</v>
      </c>
      <c r="D188" s="28">
        <v>0</v>
      </c>
    </row>
    <row r="189" spans="1:4" ht="12.75" customHeight="1" x14ac:dyDescent="0.2">
      <c r="A189" s="10" t="s">
        <v>159</v>
      </c>
      <c r="B189" s="28">
        <v>8.1311769485499994</v>
      </c>
      <c r="C189" s="28">
        <v>100</v>
      </c>
      <c r="D189" s="28">
        <v>0</v>
      </c>
    </row>
    <row r="190" spans="1:4" ht="12.75" customHeight="1" x14ac:dyDescent="0.2">
      <c r="A190" s="11" t="s">
        <v>160</v>
      </c>
      <c r="B190" s="30">
        <v>12.780448913600001</v>
      </c>
      <c r="C190" s="30">
        <v>100</v>
      </c>
      <c r="D190" s="30">
        <v>0</v>
      </c>
    </row>
    <row r="191" spans="1:4" ht="12.75" customHeight="1" x14ac:dyDescent="0.2">
      <c r="A191" s="10" t="s">
        <v>161</v>
      </c>
      <c r="B191" s="28">
        <v>10.6113843918</v>
      </c>
      <c r="C191" s="28">
        <v>0</v>
      </c>
      <c r="D191" s="28">
        <v>100</v>
      </c>
    </row>
    <row r="192" spans="1:4" ht="12.75" customHeight="1" x14ac:dyDescent="0.2">
      <c r="A192" s="10" t="s">
        <v>162</v>
      </c>
      <c r="B192" s="28">
        <v>74.925254821799996</v>
      </c>
      <c r="C192" s="28">
        <v>42.551212310799997</v>
      </c>
      <c r="D192" s="28">
        <v>57.448787689199996</v>
      </c>
    </row>
    <row r="193" spans="1:4" ht="12.75" customHeight="1" x14ac:dyDescent="0.2">
      <c r="A193" s="10" t="s">
        <v>163</v>
      </c>
      <c r="B193" s="28">
        <v>72.658172607400004</v>
      </c>
      <c r="C193" s="28">
        <v>20.584615707400001</v>
      </c>
      <c r="D193" s="28">
        <v>79.415382385300006</v>
      </c>
    </row>
    <row r="194" spans="1:4" ht="12.75" customHeight="1" x14ac:dyDescent="0.2">
      <c r="A194" s="10" t="s">
        <v>164</v>
      </c>
      <c r="B194" s="28">
        <v>20.2637901306</v>
      </c>
      <c r="C194" s="28">
        <v>100</v>
      </c>
      <c r="D194" s="28">
        <v>0</v>
      </c>
    </row>
    <row r="195" spans="1:4" ht="12.75" customHeight="1" x14ac:dyDescent="0.2">
      <c r="A195" s="11" t="s">
        <v>165</v>
      </c>
      <c r="B195" s="30">
        <v>18.787994384800001</v>
      </c>
      <c r="C195" s="30">
        <v>47.7301216125</v>
      </c>
      <c r="D195" s="30">
        <v>52.269874572799999</v>
      </c>
    </row>
    <row r="196" spans="1:4" ht="12.75" customHeight="1" x14ac:dyDescent="0.2">
      <c r="A196" s="10" t="s">
        <v>166</v>
      </c>
      <c r="B196" s="28">
        <v>20.305980682400001</v>
      </c>
      <c r="C196" s="28">
        <v>71.6894989014</v>
      </c>
      <c r="D196" s="28">
        <v>28.3105010986</v>
      </c>
    </row>
    <row r="197" spans="1:4" ht="12.75" customHeight="1" x14ac:dyDescent="0.2">
      <c r="A197" s="10" t="s">
        <v>167</v>
      </c>
      <c r="B197" s="28">
        <v>65.261573791499998</v>
      </c>
      <c r="C197" s="28">
        <v>14.994232177700001</v>
      </c>
      <c r="D197" s="28">
        <v>85.005767822300001</v>
      </c>
    </row>
    <row r="198" spans="1:4" ht="12.75" customHeight="1" x14ac:dyDescent="0.2">
      <c r="A198" s="10" t="s">
        <v>168</v>
      </c>
      <c r="B198" s="28">
        <v>0</v>
      </c>
      <c r="C198" s="28">
        <v>0</v>
      </c>
      <c r="D198" s="28">
        <v>0</v>
      </c>
    </row>
    <row r="199" spans="1:4" ht="12.75" customHeight="1" x14ac:dyDescent="0.2">
      <c r="A199" s="10" t="s">
        <v>169</v>
      </c>
      <c r="B199" s="28">
        <v>18.517013549800001</v>
      </c>
      <c r="C199" s="28">
        <v>76.577072143600006</v>
      </c>
      <c r="D199" s="28">
        <v>23.422929763799999</v>
      </c>
    </row>
    <row r="200" spans="1:4" ht="12.75" customHeight="1" x14ac:dyDescent="0.2">
      <c r="A200" s="11" t="s">
        <v>170</v>
      </c>
      <c r="B200" s="30">
        <v>11.5379209518</v>
      </c>
      <c r="C200" s="30">
        <v>9.2682924270600004</v>
      </c>
      <c r="D200" s="30">
        <v>90.731704711899994</v>
      </c>
    </row>
    <row r="201" spans="1:4" ht="12.75" customHeight="1" x14ac:dyDescent="0.2">
      <c r="A201" s="10" t="s">
        <v>171</v>
      </c>
      <c r="B201" s="28">
        <v>21.762166976900001</v>
      </c>
      <c r="C201" s="28">
        <v>100</v>
      </c>
      <c r="D201" s="28">
        <v>0</v>
      </c>
    </row>
    <row r="202" spans="1:4" ht="12.75" customHeight="1" x14ac:dyDescent="0.2">
      <c r="A202" s="10" t="s">
        <v>172</v>
      </c>
      <c r="B202" s="28">
        <v>18.0947628021</v>
      </c>
      <c r="C202" s="28">
        <v>29.072166442899999</v>
      </c>
      <c r="D202" s="28">
        <v>70.927833557100001</v>
      </c>
    </row>
    <row r="203" spans="1:4" ht="12.75" customHeight="1" x14ac:dyDescent="0.2">
      <c r="A203" s="10" t="s">
        <v>173</v>
      </c>
      <c r="B203" s="28">
        <v>10.7676963806</v>
      </c>
      <c r="C203" s="28">
        <v>0</v>
      </c>
      <c r="D203" s="28">
        <v>100</v>
      </c>
    </row>
    <row r="204" spans="1:4" ht="12.75" customHeight="1" x14ac:dyDescent="0.2">
      <c r="A204" s="10" t="s">
        <v>174</v>
      </c>
      <c r="B204" s="28">
        <v>15.427782058700002</v>
      </c>
      <c r="C204" s="28">
        <v>40.695838928199997</v>
      </c>
      <c r="D204" s="28">
        <v>59.304164886499997</v>
      </c>
    </row>
    <row r="205" spans="1:4" ht="12.75" customHeight="1" x14ac:dyDescent="0.2">
      <c r="A205" s="11" t="s">
        <v>175</v>
      </c>
      <c r="B205" s="30">
        <v>22.851322174100002</v>
      </c>
      <c r="C205" s="30">
        <v>27.094474792500002</v>
      </c>
      <c r="D205" s="30">
        <v>72.905525207500006</v>
      </c>
    </row>
    <row r="206" spans="1:4" ht="12.75" customHeight="1" x14ac:dyDescent="0.2">
      <c r="A206" s="10" t="s">
        <v>176</v>
      </c>
      <c r="B206" s="28">
        <v>10.595837593100001</v>
      </c>
      <c r="C206" s="28">
        <v>3.6647639274599997</v>
      </c>
      <c r="D206" s="28">
        <v>96.335235595699999</v>
      </c>
    </row>
    <row r="207" spans="1:4" ht="12.75" customHeight="1" x14ac:dyDescent="0.2">
      <c r="A207" s="10" t="s">
        <v>177</v>
      </c>
      <c r="B207" s="28">
        <v>0</v>
      </c>
      <c r="C207" s="28">
        <v>0</v>
      </c>
      <c r="D207" s="28">
        <v>0</v>
      </c>
    </row>
    <row r="208" spans="1:4" ht="12.75" customHeight="1" x14ac:dyDescent="0.2">
      <c r="A208" s="10" t="s">
        <v>178</v>
      </c>
      <c r="B208" s="28">
        <v>26.228050231900003</v>
      </c>
      <c r="C208" s="28">
        <v>58.762741088900007</v>
      </c>
      <c r="D208" s="28">
        <v>41.2372589111</v>
      </c>
    </row>
    <row r="209" spans="1:4" ht="12.75" customHeight="1" x14ac:dyDescent="0.2">
      <c r="A209" s="10" t="s">
        <v>179</v>
      </c>
      <c r="B209" s="28">
        <v>16.713195800800001</v>
      </c>
      <c r="C209" s="28">
        <v>58.797325134300003</v>
      </c>
      <c r="D209" s="28">
        <v>41.202671051000003</v>
      </c>
    </row>
    <row r="210" spans="1:4" ht="12.75" customHeight="1" x14ac:dyDescent="0.2">
      <c r="A210" s="11" t="s">
        <v>180</v>
      </c>
      <c r="B210" s="30">
        <v>33.808807373</v>
      </c>
      <c r="C210" s="30">
        <v>46.521095275900002</v>
      </c>
      <c r="D210" s="30">
        <v>53.478900909399997</v>
      </c>
    </row>
    <row r="211" spans="1:4" ht="12.75" customHeight="1" x14ac:dyDescent="0.2">
      <c r="A211" s="10" t="s">
        <v>181</v>
      </c>
      <c r="B211" s="28">
        <v>13.393868446400001</v>
      </c>
      <c r="C211" s="28">
        <v>73.305091857899995</v>
      </c>
      <c r="D211" s="28">
        <v>26.6949176788</v>
      </c>
    </row>
    <row r="212" spans="1:4" ht="12.75" customHeight="1" x14ac:dyDescent="0.2">
      <c r="A212" s="10" t="s">
        <v>182</v>
      </c>
      <c r="B212" s="28">
        <v>31.662868499800002</v>
      </c>
      <c r="C212" s="28">
        <v>100</v>
      </c>
      <c r="D212" s="28">
        <v>0</v>
      </c>
    </row>
    <row r="213" spans="1:4" ht="12.75" customHeight="1" x14ac:dyDescent="0.2">
      <c r="A213" s="10" t="s">
        <v>183</v>
      </c>
      <c r="B213" s="28">
        <v>171.091873169</v>
      </c>
      <c r="C213" s="28">
        <v>6.06800365448</v>
      </c>
      <c r="D213" s="28">
        <v>93.931999206499995</v>
      </c>
    </row>
    <row r="214" spans="1:4" ht="12.75" customHeight="1" x14ac:dyDescent="0.2">
      <c r="A214" s="10" t="s">
        <v>184</v>
      </c>
      <c r="B214" s="28">
        <v>18.0882034302</v>
      </c>
      <c r="C214" s="28">
        <v>12.561882019</v>
      </c>
      <c r="D214" s="28">
        <v>87.438117981000005</v>
      </c>
    </row>
    <row r="215" spans="1:4" ht="12.75" customHeight="1" x14ac:dyDescent="0.2">
      <c r="A215" s="11" t="s">
        <v>185</v>
      </c>
      <c r="B215" s="30">
        <v>0</v>
      </c>
      <c r="C215" s="30">
        <v>0</v>
      </c>
      <c r="D215" s="30">
        <v>0</v>
      </c>
    </row>
    <row r="216" spans="1:4" ht="12.75" customHeight="1" x14ac:dyDescent="0.2">
      <c r="A216" s="10" t="s">
        <v>186</v>
      </c>
      <c r="B216" s="28">
        <v>48.7541618347</v>
      </c>
      <c r="C216" s="28">
        <v>30.554798126200001</v>
      </c>
      <c r="D216" s="28">
        <v>69.445205688499996</v>
      </c>
    </row>
    <row r="217" spans="1:4" ht="12.75" customHeight="1" x14ac:dyDescent="0.2">
      <c r="A217" s="10" t="s">
        <v>187</v>
      </c>
      <c r="B217" s="28">
        <v>11.2134685516</v>
      </c>
      <c r="C217" s="28">
        <v>11.1898021698</v>
      </c>
      <c r="D217" s="28">
        <v>88.810195922899993</v>
      </c>
    </row>
    <row r="218" spans="1:4" ht="12.75" customHeight="1" x14ac:dyDescent="0.2">
      <c r="A218" s="10" t="s">
        <v>188</v>
      </c>
      <c r="B218" s="28">
        <v>55.555557250999996</v>
      </c>
      <c r="C218" s="28">
        <v>24.952381133999999</v>
      </c>
      <c r="D218" s="28">
        <v>75.047615051299999</v>
      </c>
    </row>
    <row r="219" spans="1:4" ht="12.75" customHeight="1" x14ac:dyDescent="0.2">
      <c r="A219" s="10" t="s">
        <v>189</v>
      </c>
      <c r="B219" s="28">
        <v>0</v>
      </c>
      <c r="C219" s="28">
        <v>0</v>
      </c>
      <c r="D219" s="28">
        <v>0</v>
      </c>
    </row>
    <row r="220" spans="1:4" ht="12.75" customHeight="1" x14ac:dyDescent="0.2">
      <c r="A220" s="11" t="s">
        <v>190</v>
      </c>
      <c r="B220" s="30">
        <v>60.000003814700001</v>
      </c>
      <c r="C220" s="30">
        <v>100</v>
      </c>
      <c r="D220" s="30">
        <v>0</v>
      </c>
    </row>
    <row r="221" spans="1:4" ht="12.75" customHeight="1" x14ac:dyDescent="0.2">
      <c r="A221" s="10" t="s">
        <v>191</v>
      </c>
      <c r="B221" s="28">
        <v>8.7214612960799993</v>
      </c>
      <c r="C221" s="28">
        <v>100</v>
      </c>
      <c r="D221" s="28">
        <v>0</v>
      </c>
    </row>
    <row r="222" spans="1:4" ht="12.75" customHeight="1" x14ac:dyDescent="0.2">
      <c r="A222" s="10" t="s">
        <v>192</v>
      </c>
      <c r="B222" s="28">
        <v>0</v>
      </c>
      <c r="C222" s="28">
        <v>0</v>
      </c>
      <c r="D222" s="28">
        <v>0</v>
      </c>
    </row>
    <row r="223" spans="1:4" ht="12.75" customHeight="1" x14ac:dyDescent="0.2">
      <c r="A223" s="10" t="s">
        <v>193</v>
      </c>
      <c r="B223" s="28">
        <v>47.477741241499999</v>
      </c>
      <c r="C223" s="28">
        <v>100</v>
      </c>
      <c r="D223" s="28">
        <v>0</v>
      </c>
    </row>
    <row r="224" spans="1:4" ht="12.75" customHeight="1" x14ac:dyDescent="0.2">
      <c r="A224" s="10" t="s">
        <v>194</v>
      </c>
      <c r="B224" s="28">
        <v>37.366546630899997</v>
      </c>
      <c r="C224" s="28">
        <v>100</v>
      </c>
      <c r="D224" s="28">
        <v>0</v>
      </c>
    </row>
    <row r="225" spans="1:4" ht="12.75" customHeight="1" x14ac:dyDescent="0.2">
      <c r="A225" s="11" t="s">
        <v>195</v>
      </c>
      <c r="B225" s="30">
        <v>21.413278579699998</v>
      </c>
      <c r="C225" s="30">
        <v>0</v>
      </c>
      <c r="D225" s="30">
        <v>100</v>
      </c>
    </row>
    <row r="226" spans="1:4" ht="12.75" customHeight="1" x14ac:dyDescent="0.2">
      <c r="A226" s="10" t="s">
        <v>196</v>
      </c>
      <c r="B226" s="28">
        <v>0</v>
      </c>
      <c r="C226" s="28">
        <v>0</v>
      </c>
      <c r="D226" s="28">
        <v>0</v>
      </c>
    </row>
    <row r="227" spans="1:4" ht="12.75" customHeight="1" x14ac:dyDescent="0.2">
      <c r="A227" s="10" t="s">
        <v>197</v>
      </c>
      <c r="B227" s="28">
        <v>0</v>
      </c>
      <c r="C227" s="28">
        <v>0</v>
      </c>
      <c r="D227" s="28">
        <v>0</v>
      </c>
    </row>
    <row r="228" spans="1:4" ht="12.75" customHeight="1" x14ac:dyDescent="0.2">
      <c r="A228" s="10" t="s">
        <v>198</v>
      </c>
      <c r="B228" s="28">
        <v>10.093073844899999</v>
      </c>
      <c r="C228" s="28">
        <v>78.015396118200002</v>
      </c>
      <c r="D228" s="28">
        <v>21.984603881799998</v>
      </c>
    </row>
    <row r="229" spans="1:4" ht="12.75" customHeight="1" x14ac:dyDescent="0.2">
      <c r="A229" s="10" t="s">
        <v>199</v>
      </c>
      <c r="B229" s="28">
        <v>37.131885528600002</v>
      </c>
      <c r="C229" s="28">
        <v>100</v>
      </c>
      <c r="D229" s="28">
        <v>0</v>
      </c>
    </row>
    <row r="230" spans="1:4" ht="12.75" customHeight="1" x14ac:dyDescent="0.2">
      <c r="A230" s="11" t="s">
        <v>200</v>
      </c>
      <c r="B230" s="30">
        <v>7.7010192871100003</v>
      </c>
      <c r="C230" s="30">
        <v>100</v>
      </c>
      <c r="D230" s="30">
        <v>0</v>
      </c>
    </row>
    <row r="231" spans="1:4" ht="12.75" customHeight="1" x14ac:dyDescent="0.2">
      <c r="A231" s="10" t="s">
        <v>201</v>
      </c>
      <c r="B231" s="28">
        <v>5.0253357887299996</v>
      </c>
      <c r="C231" s="28">
        <v>24.5833339691</v>
      </c>
      <c r="D231" s="28">
        <v>75.416664123499999</v>
      </c>
    </row>
    <row r="232" spans="1:4" ht="12.75" customHeight="1" x14ac:dyDescent="0.2">
      <c r="A232" s="10" t="s">
        <v>202</v>
      </c>
      <c r="B232" s="28">
        <v>0</v>
      </c>
      <c r="C232" s="28">
        <v>0</v>
      </c>
      <c r="D232" s="28">
        <v>0</v>
      </c>
    </row>
    <row r="233" spans="1:4" ht="12.75" customHeight="1" x14ac:dyDescent="0.2">
      <c r="A233" s="10" t="s">
        <v>203</v>
      </c>
      <c r="B233" s="28">
        <v>24.253259658800001</v>
      </c>
      <c r="C233" s="28">
        <v>76.2359085083</v>
      </c>
      <c r="D233" s="28">
        <v>23.764095306400002</v>
      </c>
    </row>
    <row r="234" spans="1:4" ht="12.75" customHeight="1" x14ac:dyDescent="0.2">
      <c r="A234" s="10" t="s">
        <v>204</v>
      </c>
      <c r="B234" s="28">
        <v>234.06343078599997</v>
      </c>
      <c r="C234" s="28">
        <v>7.5977644920299996</v>
      </c>
      <c r="D234" s="28">
        <v>92.402229309099994</v>
      </c>
    </row>
    <row r="235" spans="1:4" ht="12.75" customHeight="1" x14ac:dyDescent="0.2">
      <c r="A235" s="11" t="s">
        <v>205</v>
      </c>
      <c r="B235" s="30">
        <v>0</v>
      </c>
      <c r="C235" s="30">
        <v>0</v>
      </c>
      <c r="D235" s="30">
        <v>0</v>
      </c>
    </row>
    <row r="236" spans="1:4" ht="12.75" customHeight="1" x14ac:dyDescent="0.2">
      <c r="A236" s="10" t="s">
        <v>206</v>
      </c>
      <c r="B236" s="28">
        <v>13.766892433200001</v>
      </c>
      <c r="C236" s="28">
        <v>0</v>
      </c>
      <c r="D236" s="28">
        <v>100</v>
      </c>
    </row>
    <row r="237" spans="1:4" ht="12.75" customHeight="1" x14ac:dyDescent="0.2">
      <c r="A237" s="10" t="s">
        <v>207</v>
      </c>
      <c r="B237" s="28">
        <v>3.66414070129</v>
      </c>
      <c r="C237" s="28">
        <v>100</v>
      </c>
      <c r="D237" s="28">
        <v>0</v>
      </c>
    </row>
    <row r="238" spans="1:4" ht="12.75" customHeight="1" x14ac:dyDescent="0.2">
      <c r="A238" s="10" t="s">
        <v>208</v>
      </c>
      <c r="B238" s="28">
        <v>0</v>
      </c>
      <c r="C238" s="28">
        <v>0</v>
      </c>
      <c r="D238" s="28">
        <v>0</v>
      </c>
    </row>
    <row r="239" spans="1:4" ht="12.75" customHeight="1" x14ac:dyDescent="0.2">
      <c r="A239" s="10" t="s">
        <v>209</v>
      </c>
      <c r="B239" s="28">
        <v>10.419333457900001</v>
      </c>
      <c r="C239" s="28">
        <v>8.9093704223600003</v>
      </c>
      <c r="D239" s="28">
        <v>91.090629577599998</v>
      </c>
    </row>
    <row r="240" spans="1:4" ht="12.75" customHeight="1" x14ac:dyDescent="0.2">
      <c r="A240" s="11" t="s">
        <v>210</v>
      </c>
      <c r="B240" s="30">
        <v>0</v>
      </c>
      <c r="C240" s="30">
        <v>0</v>
      </c>
      <c r="D240" s="30">
        <v>0</v>
      </c>
    </row>
    <row r="241" spans="1:4" ht="12.75" customHeight="1" x14ac:dyDescent="0.2">
      <c r="A241" s="10" t="s">
        <v>211</v>
      </c>
      <c r="B241" s="28">
        <v>4.5913195609999997</v>
      </c>
      <c r="C241" s="28">
        <v>100</v>
      </c>
      <c r="D241" s="28">
        <v>0</v>
      </c>
    </row>
    <row r="242" spans="1:4" ht="12.75" customHeight="1" x14ac:dyDescent="0.2">
      <c r="A242" s="10" t="s">
        <v>212</v>
      </c>
      <c r="B242" s="28">
        <v>36.2975730896</v>
      </c>
      <c r="C242" s="28">
        <v>34.713268280000001</v>
      </c>
      <c r="D242" s="28">
        <v>65.286727905299998</v>
      </c>
    </row>
    <row r="243" spans="1:4" ht="12.75" customHeight="1" x14ac:dyDescent="0.2">
      <c r="A243" s="10" t="s">
        <v>213</v>
      </c>
      <c r="B243" s="28">
        <v>0</v>
      </c>
      <c r="C243" s="28">
        <v>0</v>
      </c>
      <c r="D243" s="28">
        <v>0</v>
      </c>
    </row>
    <row r="244" spans="1:4" ht="12.75" customHeight="1" x14ac:dyDescent="0.2">
      <c r="A244" s="10" t="s">
        <v>214</v>
      </c>
      <c r="B244" s="28">
        <v>0</v>
      </c>
      <c r="C244" s="28">
        <v>0</v>
      </c>
      <c r="D244" s="28">
        <v>0</v>
      </c>
    </row>
    <row r="245" spans="1:4" ht="12.75" customHeight="1" x14ac:dyDescent="0.2">
      <c r="A245" s="11" t="s">
        <v>215</v>
      </c>
      <c r="B245" s="30">
        <v>10.858302116400001</v>
      </c>
      <c r="C245" s="30">
        <v>0</v>
      </c>
      <c r="D245" s="30">
        <v>100</v>
      </c>
    </row>
    <row r="246" spans="1:4" ht="12.75" customHeight="1" x14ac:dyDescent="0.2">
      <c r="A246" s="10" t="s">
        <v>216</v>
      </c>
      <c r="B246" s="28">
        <v>41.905590057399998</v>
      </c>
      <c r="C246" s="28">
        <v>28.265377044700003</v>
      </c>
      <c r="D246" s="28">
        <v>71.734626770000006</v>
      </c>
    </row>
    <row r="247" spans="1:4" ht="12.75" customHeight="1" x14ac:dyDescent="0.2">
      <c r="A247" s="10" t="s">
        <v>217</v>
      </c>
      <c r="B247" s="28">
        <v>12.987193107600001</v>
      </c>
      <c r="C247" s="28">
        <v>100</v>
      </c>
      <c r="D247" s="28">
        <v>0</v>
      </c>
    </row>
    <row r="248" spans="1:4" ht="12.75" customHeight="1" x14ac:dyDescent="0.2">
      <c r="A248" s="10" t="s">
        <v>218</v>
      </c>
      <c r="B248" s="28">
        <v>0</v>
      </c>
      <c r="C248" s="28">
        <v>0</v>
      </c>
      <c r="D248" s="28">
        <v>0</v>
      </c>
    </row>
    <row r="249" spans="1:4" ht="12.75" customHeight="1" x14ac:dyDescent="0.2">
      <c r="A249" s="10" t="s">
        <v>219</v>
      </c>
      <c r="B249" s="28">
        <v>44.234268188500003</v>
      </c>
      <c r="C249" s="28">
        <v>14.309210777299999</v>
      </c>
      <c r="D249" s="28">
        <v>85.690788268999995</v>
      </c>
    </row>
    <row r="250" spans="1:4" ht="12.75" customHeight="1" x14ac:dyDescent="0.2">
      <c r="A250" s="11" t="s">
        <v>220</v>
      </c>
      <c r="B250" s="30">
        <v>21.277053833</v>
      </c>
      <c r="C250" s="30">
        <v>38.051750183099998</v>
      </c>
      <c r="D250" s="30">
        <v>61.948249816900002</v>
      </c>
    </row>
    <row r="251" spans="1:4" ht="12.75" customHeight="1" x14ac:dyDescent="0.2">
      <c r="A251" s="10" t="s">
        <v>221</v>
      </c>
      <c r="B251" s="28">
        <v>5.8823528289800002</v>
      </c>
      <c r="C251" s="28">
        <v>100</v>
      </c>
      <c r="D251" s="28">
        <v>0</v>
      </c>
    </row>
    <row r="252" spans="1:4" ht="12.75" customHeight="1" x14ac:dyDescent="0.2">
      <c r="A252" s="10" t="s">
        <v>222</v>
      </c>
      <c r="B252" s="28">
        <v>45.876152038599997</v>
      </c>
      <c r="C252" s="28">
        <v>0</v>
      </c>
      <c r="D252" s="28">
        <v>100</v>
      </c>
    </row>
    <row r="253" spans="1:4" ht="12.75" customHeight="1" x14ac:dyDescent="0.2">
      <c r="A253" s="10" t="s">
        <v>223</v>
      </c>
      <c r="B253" s="28">
        <v>0</v>
      </c>
      <c r="C253" s="28">
        <v>0</v>
      </c>
      <c r="D253" s="28">
        <v>0</v>
      </c>
    </row>
    <row r="254" spans="1:4" ht="12.75" customHeight="1" x14ac:dyDescent="0.2">
      <c r="A254" s="10" t="s">
        <v>224</v>
      </c>
      <c r="B254" s="28">
        <v>14.721517562899999</v>
      </c>
      <c r="C254" s="28">
        <v>32.555557251000003</v>
      </c>
      <c r="D254" s="28">
        <v>67.444442749000004</v>
      </c>
    </row>
    <row r="255" spans="1:4" ht="12.75" customHeight="1" x14ac:dyDescent="0.2">
      <c r="A255" s="11" t="s">
        <v>225</v>
      </c>
      <c r="B255" s="30">
        <v>45.115982055700002</v>
      </c>
      <c r="C255" s="30">
        <v>37.7837600708</v>
      </c>
      <c r="D255" s="30">
        <v>62.2162399292</v>
      </c>
    </row>
    <row r="256" spans="1:4" ht="12.75" customHeight="1" x14ac:dyDescent="0.2">
      <c r="A256" s="10" t="s">
        <v>226</v>
      </c>
      <c r="B256" s="28">
        <v>0</v>
      </c>
      <c r="C256" s="28">
        <v>0</v>
      </c>
      <c r="D256" s="28">
        <v>0</v>
      </c>
    </row>
    <row r="257" spans="1:4" ht="12.75" customHeight="1" x14ac:dyDescent="0.2">
      <c r="A257" s="10" t="s">
        <v>227</v>
      </c>
      <c r="B257" s="28">
        <v>0.92773187160500004</v>
      </c>
      <c r="C257" s="28">
        <v>100</v>
      </c>
      <c r="D257" s="28">
        <v>0</v>
      </c>
    </row>
    <row r="258" spans="1:4" ht="12.75" customHeight="1" x14ac:dyDescent="0.2">
      <c r="A258" s="10" t="s">
        <v>228</v>
      </c>
      <c r="B258" s="28">
        <v>20.7223529816</v>
      </c>
      <c r="C258" s="28">
        <v>80.148048400899995</v>
      </c>
      <c r="D258" s="28">
        <v>19.851953506499999</v>
      </c>
    </row>
    <row r="259" spans="1:4" ht="12.75" customHeight="1" x14ac:dyDescent="0.2">
      <c r="A259" s="10" t="s">
        <v>229</v>
      </c>
      <c r="B259" s="28">
        <v>6.8612389564500003</v>
      </c>
      <c r="C259" s="28">
        <v>100</v>
      </c>
      <c r="D259" s="28">
        <v>0</v>
      </c>
    </row>
    <row r="260" spans="1:4" ht="12.75" customHeight="1" x14ac:dyDescent="0.2">
      <c r="A260" s="11" t="s">
        <v>230</v>
      </c>
      <c r="B260" s="30">
        <v>0.238216757774</v>
      </c>
      <c r="C260" s="30">
        <v>0</v>
      </c>
      <c r="D260" s="30">
        <v>100</v>
      </c>
    </row>
    <row r="261" spans="1:4" ht="12.75" customHeight="1" x14ac:dyDescent="0.2">
      <c r="A261" s="10" t="s">
        <v>231</v>
      </c>
      <c r="B261" s="28">
        <v>12.596191406300001</v>
      </c>
      <c r="C261" s="28">
        <v>0</v>
      </c>
      <c r="D261" s="28">
        <v>100</v>
      </c>
    </row>
    <row r="262" spans="1:4" ht="12.75" customHeight="1" x14ac:dyDescent="0.2">
      <c r="A262" s="10" t="s">
        <v>374</v>
      </c>
      <c r="B262" s="28">
        <v>8.1129589080799995</v>
      </c>
      <c r="C262" s="28">
        <v>100</v>
      </c>
      <c r="D262" s="28">
        <v>0</v>
      </c>
    </row>
    <row r="263" spans="1:4" ht="12.75" customHeight="1" x14ac:dyDescent="0.2">
      <c r="A263" s="10" t="s">
        <v>232</v>
      </c>
      <c r="B263" s="28">
        <v>38.0135765076</v>
      </c>
      <c r="C263" s="28">
        <v>100</v>
      </c>
      <c r="D263" s="28">
        <v>0</v>
      </c>
    </row>
    <row r="264" spans="1:4" ht="12.75" customHeight="1" x14ac:dyDescent="0.2">
      <c r="A264" s="10" t="s">
        <v>233</v>
      </c>
      <c r="B264" s="28">
        <v>0</v>
      </c>
      <c r="C264" s="28">
        <v>0</v>
      </c>
      <c r="D264" s="28">
        <v>0</v>
      </c>
    </row>
    <row r="265" spans="1:4" ht="12.75" customHeight="1" x14ac:dyDescent="0.2">
      <c r="A265" s="11" t="s">
        <v>234</v>
      </c>
      <c r="B265" s="30">
        <v>27.1312084198</v>
      </c>
      <c r="C265" s="30">
        <v>100</v>
      </c>
      <c r="D265" s="30">
        <v>0</v>
      </c>
    </row>
    <row r="266" spans="1:4" ht="12.75" customHeight="1" x14ac:dyDescent="0.2">
      <c r="A266" s="10" t="s">
        <v>235</v>
      </c>
      <c r="B266" s="28">
        <v>12.0269126892</v>
      </c>
      <c r="C266" s="28">
        <v>86.282951354999994</v>
      </c>
      <c r="D266" s="28">
        <v>13.7170524597</v>
      </c>
    </row>
    <row r="267" spans="1:4" ht="12.75" customHeight="1" x14ac:dyDescent="0.2">
      <c r="A267" s="10" t="s">
        <v>236</v>
      </c>
      <c r="B267" s="28">
        <v>12.9621763229</v>
      </c>
      <c r="C267" s="28">
        <v>100</v>
      </c>
      <c r="D267" s="28">
        <v>0</v>
      </c>
    </row>
    <row r="268" spans="1:4" ht="12.75" customHeight="1" x14ac:dyDescent="0.2">
      <c r="A268" s="10" t="s">
        <v>237</v>
      </c>
      <c r="B268" s="28">
        <v>0</v>
      </c>
      <c r="C268" s="28">
        <v>0</v>
      </c>
      <c r="D268" s="28">
        <v>0</v>
      </c>
    </row>
    <row r="269" spans="1:4" ht="12.75" customHeight="1" x14ac:dyDescent="0.2">
      <c r="A269" s="10" t="s">
        <v>238</v>
      </c>
      <c r="B269" s="28">
        <v>7.3229289054900004</v>
      </c>
      <c r="C269" s="28">
        <v>100</v>
      </c>
      <c r="D269" s="28">
        <v>0</v>
      </c>
    </row>
    <row r="270" spans="1:4" ht="12.75" customHeight="1" x14ac:dyDescent="0.2">
      <c r="A270" s="11" t="s">
        <v>239</v>
      </c>
      <c r="B270" s="30">
        <v>28.227600097700002</v>
      </c>
      <c r="C270" s="30">
        <v>100</v>
      </c>
      <c r="D270" s="30">
        <v>0</v>
      </c>
    </row>
    <row r="271" spans="1:4" ht="12.75" customHeight="1" x14ac:dyDescent="0.2">
      <c r="A271" s="10" t="s">
        <v>291</v>
      </c>
      <c r="B271" s="28">
        <v>39.978321075399997</v>
      </c>
      <c r="C271" s="28">
        <v>83.346244811999995</v>
      </c>
      <c r="D271" s="28">
        <v>16.653759002699999</v>
      </c>
    </row>
    <row r="272" spans="1:4" ht="12.75" customHeight="1" x14ac:dyDescent="0.2">
      <c r="A272" s="10" t="s">
        <v>240</v>
      </c>
      <c r="B272" s="28">
        <v>5.0016598701500001</v>
      </c>
      <c r="C272" s="28">
        <v>0</v>
      </c>
      <c r="D272" s="28">
        <v>100</v>
      </c>
    </row>
    <row r="273" spans="1:4" ht="12.75" customHeight="1" x14ac:dyDescent="0.2">
      <c r="A273" s="10" t="s">
        <v>241</v>
      </c>
      <c r="B273" s="28">
        <v>40.006778717000003</v>
      </c>
      <c r="C273" s="28">
        <v>42.893474578899998</v>
      </c>
      <c r="D273" s="28">
        <v>57.10652542110001</v>
      </c>
    </row>
    <row r="274" spans="1:4" ht="12.75" customHeight="1" x14ac:dyDescent="0.2">
      <c r="A274" s="10" t="s">
        <v>242</v>
      </c>
      <c r="B274" s="28">
        <v>1.81152451038</v>
      </c>
      <c r="C274" s="28">
        <v>0</v>
      </c>
      <c r="D274" s="28">
        <v>100</v>
      </c>
    </row>
    <row r="275" spans="1:4" ht="12.75" customHeight="1" x14ac:dyDescent="0.2">
      <c r="A275" s="11" t="s">
        <v>243</v>
      </c>
      <c r="B275" s="30">
        <v>13.8252706528</v>
      </c>
      <c r="C275" s="30">
        <v>81.973815918</v>
      </c>
      <c r="D275" s="30">
        <v>18.026182174700001</v>
      </c>
    </row>
    <row r="276" spans="1:4" ht="12.75" customHeight="1" x14ac:dyDescent="0.2">
      <c r="A276" s="10" t="s">
        <v>244</v>
      </c>
      <c r="B276" s="28">
        <v>14.1238470078</v>
      </c>
      <c r="C276" s="28">
        <v>68.805976867699997</v>
      </c>
      <c r="D276" s="28">
        <v>31.194028854399996</v>
      </c>
    </row>
    <row r="277" spans="1:4" ht="12.75" customHeight="1" x14ac:dyDescent="0.2">
      <c r="A277" s="10" t="s">
        <v>245</v>
      </c>
      <c r="B277" s="28">
        <v>23.501821517900002</v>
      </c>
      <c r="C277" s="28">
        <v>25.710260391199995</v>
      </c>
      <c r="D277" s="28">
        <v>74.289741516099994</v>
      </c>
    </row>
    <row r="278" spans="1:4" ht="12.75" customHeight="1" x14ac:dyDescent="0.2">
      <c r="A278" s="10" t="s">
        <v>246</v>
      </c>
      <c r="B278" s="28">
        <v>38.301486969000003</v>
      </c>
      <c r="C278" s="28">
        <v>15.9090890884</v>
      </c>
      <c r="D278" s="28">
        <v>84.090904235799997</v>
      </c>
    </row>
    <row r="279" spans="1:4" ht="12.75" customHeight="1" x14ac:dyDescent="0.2">
      <c r="A279" s="10" t="s">
        <v>247</v>
      </c>
      <c r="B279" s="28">
        <v>0</v>
      </c>
      <c r="C279" s="28">
        <v>0</v>
      </c>
      <c r="D279" s="28">
        <v>0</v>
      </c>
    </row>
    <row r="280" spans="1:4" ht="12.75" customHeight="1" x14ac:dyDescent="0.2">
      <c r="A280" s="11" t="s">
        <v>248</v>
      </c>
      <c r="B280" s="30">
        <v>28.415315628100004</v>
      </c>
      <c r="C280" s="30">
        <v>22.331552505499999</v>
      </c>
      <c r="D280" s="30">
        <v>77.668449401900006</v>
      </c>
    </row>
    <row r="281" spans="1:4" ht="12.75" customHeight="1" x14ac:dyDescent="0.2">
      <c r="A281" s="10" t="s">
        <v>249</v>
      </c>
      <c r="B281" s="28">
        <v>11.9425554276</v>
      </c>
      <c r="C281" s="28">
        <v>100</v>
      </c>
      <c r="D281" s="28">
        <v>0</v>
      </c>
    </row>
    <row r="282" spans="1:4" ht="12.75" customHeight="1" x14ac:dyDescent="0.2">
      <c r="A282" s="10" t="s">
        <v>250</v>
      </c>
      <c r="B282" s="28">
        <v>0</v>
      </c>
      <c r="C282" s="28">
        <v>0</v>
      </c>
      <c r="D282" s="28">
        <v>0</v>
      </c>
    </row>
    <row r="283" spans="1:4" ht="12.75" customHeight="1" x14ac:dyDescent="0.2">
      <c r="A283" s="10" t="s">
        <v>251</v>
      </c>
      <c r="B283" s="28">
        <v>0</v>
      </c>
      <c r="C283" s="28">
        <v>0</v>
      </c>
      <c r="D283" s="28">
        <v>0</v>
      </c>
    </row>
    <row r="284" spans="1:4" ht="12.75" customHeight="1" x14ac:dyDescent="0.2">
      <c r="A284" s="10" t="s">
        <v>252</v>
      </c>
      <c r="B284" s="28">
        <v>0</v>
      </c>
      <c r="C284" s="28">
        <v>0</v>
      </c>
      <c r="D284" s="28">
        <v>0</v>
      </c>
    </row>
    <row r="285" spans="1:4" ht="12.75" customHeight="1" x14ac:dyDescent="0.2">
      <c r="A285" s="11" t="s">
        <v>253</v>
      </c>
      <c r="B285" s="30">
        <v>19.760110855099999</v>
      </c>
      <c r="C285" s="30">
        <v>69.187248229999994</v>
      </c>
      <c r="D285" s="30">
        <v>30.812757492100001</v>
      </c>
    </row>
    <row r="286" spans="1:4" ht="12.75" customHeight="1" x14ac:dyDescent="0.2">
      <c r="A286" s="10" t="s">
        <v>254</v>
      </c>
      <c r="B286" s="28">
        <v>88.329978942899999</v>
      </c>
      <c r="C286" s="28">
        <v>13.179304122899998</v>
      </c>
      <c r="D286" s="28">
        <v>86.820693969700002</v>
      </c>
    </row>
    <row r="287" spans="1:4" ht="12.75" customHeight="1" x14ac:dyDescent="0.2">
      <c r="A287" s="10" t="s">
        <v>255</v>
      </c>
      <c r="B287" s="28">
        <v>34.007541656500003</v>
      </c>
      <c r="C287" s="28">
        <v>0</v>
      </c>
      <c r="D287" s="28">
        <v>100</v>
      </c>
    </row>
    <row r="288" spans="1:4" ht="12.75" customHeight="1" x14ac:dyDescent="0.2">
      <c r="A288" s="10" t="s">
        <v>256</v>
      </c>
      <c r="B288" s="28">
        <v>17.2436313629</v>
      </c>
      <c r="C288" s="28">
        <v>81.691917419399999</v>
      </c>
      <c r="D288" s="28">
        <v>18.308080673199999</v>
      </c>
    </row>
    <row r="289" spans="1:4" ht="12.75" customHeight="1" x14ac:dyDescent="0.2">
      <c r="A289" s="10" t="s">
        <v>257</v>
      </c>
      <c r="B289" s="28">
        <v>28.7945747375</v>
      </c>
      <c r="C289" s="28">
        <v>29.911390304600001</v>
      </c>
      <c r="D289" s="28">
        <v>70.088615417499994</v>
      </c>
    </row>
    <row r="290" spans="1:4" ht="12.75" customHeight="1" x14ac:dyDescent="0.2">
      <c r="A290" s="11" t="s">
        <v>258</v>
      </c>
      <c r="B290" s="30">
        <v>47.006301879900001</v>
      </c>
      <c r="C290" s="30">
        <v>18.324022293100001</v>
      </c>
      <c r="D290" s="30">
        <v>81.675979614300005</v>
      </c>
    </row>
    <row r="291" spans="1:4" ht="12.75" customHeight="1" x14ac:dyDescent="0.2">
      <c r="A291" s="10" t="s">
        <v>259</v>
      </c>
      <c r="B291" s="28">
        <v>32.420429229699998</v>
      </c>
      <c r="C291" s="28">
        <v>14.1552505493</v>
      </c>
      <c r="D291" s="28">
        <v>85.844749450699993</v>
      </c>
    </row>
    <row r="292" spans="1:4" ht="12.75" customHeight="1" x14ac:dyDescent="0.2">
      <c r="A292" s="10" t="s">
        <v>260</v>
      </c>
      <c r="B292" s="28">
        <v>22.344013214099999</v>
      </c>
      <c r="C292" s="28">
        <v>46.0377349854</v>
      </c>
      <c r="D292" s="28">
        <v>53.962261200000007</v>
      </c>
    </row>
    <row r="293" spans="1:4" ht="12.75" customHeight="1" x14ac:dyDescent="0.2">
      <c r="A293" s="10" t="s">
        <v>261</v>
      </c>
      <c r="B293" s="28">
        <v>91.645561218300003</v>
      </c>
      <c r="C293" s="28">
        <v>41.436466217000003</v>
      </c>
      <c r="D293" s="28">
        <v>58.563537597699998</v>
      </c>
    </row>
    <row r="294" spans="1:4" ht="12.75" customHeight="1" x14ac:dyDescent="0.2">
      <c r="A294" s="10" t="s">
        <v>262</v>
      </c>
      <c r="B294" s="28">
        <v>8.5494050979599994</v>
      </c>
      <c r="C294" s="28">
        <v>0</v>
      </c>
      <c r="D294" s="28">
        <v>100</v>
      </c>
    </row>
    <row r="295" spans="1:4" ht="12.75" customHeight="1" x14ac:dyDescent="0.2">
      <c r="A295" s="11" t="s">
        <v>263</v>
      </c>
      <c r="B295" s="30">
        <v>6.01579380035</v>
      </c>
      <c r="C295" s="30">
        <v>100</v>
      </c>
      <c r="D295" s="30">
        <v>0</v>
      </c>
    </row>
    <row r="296" spans="1:4" ht="12.75" customHeight="1" x14ac:dyDescent="0.2">
      <c r="A296" s="10" t="s">
        <v>264</v>
      </c>
      <c r="B296" s="28">
        <v>10.065303802500001</v>
      </c>
      <c r="C296" s="28">
        <v>54.933952331500002</v>
      </c>
      <c r="D296" s="28">
        <v>45.066043853799997</v>
      </c>
    </row>
    <row r="297" spans="1:4" ht="12.75" customHeight="1" x14ac:dyDescent="0.2">
      <c r="A297" s="10" t="s">
        <v>265</v>
      </c>
      <c r="B297" s="28">
        <v>66.666671752900001</v>
      </c>
      <c r="C297" s="28">
        <v>100</v>
      </c>
      <c r="D297" s="28">
        <v>0</v>
      </c>
    </row>
    <row r="298" spans="1:4" ht="12.75" customHeight="1" x14ac:dyDescent="0.2">
      <c r="A298" s="10" t="s">
        <v>266</v>
      </c>
      <c r="B298" s="28">
        <v>8.1716508865400002</v>
      </c>
      <c r="C298" s="28">
        <v>100</v>
      </c>
      <c r="D298" s="28">
        <v>0</v>
      </c>
    </row>
    <row r="299" spans="1:4" ht="12.75" customHeight="1" x14ac:dyDescent="0.2">
      <c r="A299" s="10" t="s">
        <v>267</v>
      </c>
      <c r="B299" s="28">
        <v>0</v>
      </c>
      <c r="C299" s="28">
        <v>0</v>
      </c>
      <c r="D299" s="28">
        <v>0</v>
      </c>
    </row>
    <row r="300" spans="1:4" ht="12.75" customHeight="1" x14ac:dyDescent="0.2">
      <c r="A300" s="11" t="s">
        <v>268</v>
      </c>
      <c r="B300" s="30">
        <v>22.479116439799999</v>
      </c>
      <c r="C300" s="30">
        <v>76.501502990700004</v>
      </c>
      <c r="D300" s="30">
        <v>23.498498916599999</v>
      </c>
    </row>
    <row r="301" spans="1:4" ht="12.75" customHeight="1" x14ac:dyDescent="0.2">
      <c r="A301" s="10" t="s">
        <v>269</v>
      </c>
      <c r="B301" s="28">
        <v>61.644287109399997</v>
      </c>
      <c r="C301" s="28">
        <v>14.133900642399999</v>
      </c>
      <c r="D301" s="28">
        <v>85.866096496599994</v>
      </c>
    </row>
    <row r="302" spans="1:4" ht="12.75" customHeight="1" x14ac:dyDescent="0.2">
      <c r="A302" s="10" t="s">
        <v>375</v>
      </c>
      <c r="B302" s="28">
        <v>0</v>
      </c>
      <c r="C302" s="28">
        <v>0</v>
      </c>
      <c r="D302" s="28">
        <v>0</v>
      </c>
    </row>
    <row r="303" spans="1:4" ht="12.75" customHeight="1" x14ac:dyDescent="0.2">
      <c r="A303" s="10" t="s">
        <v>376</v>
      </c>
      <c r="B303" s="28">
        <v>0</v>
      </c>
      <c r="C303" s="28">
        <v>0</v>
      </c>
      <c r="D303" s="28">
        <v>0</v>
      </c>
    </row>
    <row r="304" spans="1:4" ht="12.75" customHeight="1" x14ac:dyDescent="0.2">
      <c r="A304" s="10" t="s">
        <v>377</v>
      </c>
      <c r="B304" s="28">
        <v>0</v>
      </c>
      <c r="C304" s="28">
        <v>0</v>
      </c>
      <c r="D304" s="28">
        <v>0</v>
      </c>
    </row>
    <row r="305" spans="1:4" ht="12.75" customHeight="1" x14ac:dyDescent="0.2">
      <c r="A305" s="11" t="s">
        <v>378</v>
      </c>
      <c r="B305" s="30">
        <v>0</v>
      </c>
      <c r="C305" s="30">
        <v>0</v>
      </c>
      <c r="D305" s="30">
        <v>0</v>
      </c>
    </row>
    <row r="306" spans="1:4" ht="12.75" customHeight="1" x14ac:dyDescent="0.2">
      <c r="A306" s="10" t="s">
        <v>379</v>
      </c>
      <c r="B306" s="28">
        <v>0</v>
      </c>
      <c r="C306" s="28">
        <v>0</v>
      </c>
      <c r="D306" s="28">
        <v>0</v>
      </c>
    </row>
    <row r="307" spans="1:4" ht="13.5" thickBot="1" x14ac:dyDescent="0.25">
      <c r="A307" s="21"/>
      <c r="B307" s="12"/>
      <c r="C307" s="12"/>
      <c r="D307" s="12"/>
    </row>
    <row r="308" spans="1:4" ht="13.5" thickTop="1" x14ac:dyDescent="0.2">
      <c r="A308" s="34" t="s">
        <v>292</v>
      </c>
      <c r="B308" s="48"/>
      <c r="C308" s="48"/>
      <c r="D308" s="48"/>
    </row>
    <row r="309" spans="1:4" ht="13.5" thickBot="1" x14ac:dyDescent="0.25">
      <c r="A309" s="23" t="s">
        <v>293</v>
      </c>
      <c r="B309" s="46"/>
      <c r="C309" s="46"/>
      <c r="D309" s="46"/>
    </row>
    <row r="310" spans="1:4" ht="13.5" thickTop="1" x14ac:dyDescent="0.2"/>
  </sheetData>
  <hyperlinks>
    <hyperlink ref="A309" r:id="rId1" display="http://www.ingurumena.ejgv.euskadi.eus/r49-565/es/contenidos/informacion/cuadros_resumen_2016/es_def/index.shtml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G310"/>
  <sheetViews>
    <sheetView zoomScaleNormal="100" workbookViewId="0"/>
  </sheetViews>
  <sheetFormatPr baseColWidth="10" defaultRowHeight="12.75" x14ac:dyDescent="0.2"/>
  <cols>
    <col min="1" max="1" width="36.42578125" style="22" bestFit="1" customWidth="1"/>
    <col min="2" max="3" width="15.7109375" style="9" customWidth="1"/>
    <col min="4" max="4" width="15.7109375" style="54" customWidth="1"/>
    <col min="5" max="5" width="15.7109375" style="9" customWidth="1"/>
    <col min="6" max="16384" width="11.42578125" style="7"/>
  </cols>
  <sheetData>
    <row r="1" spans="1:7" ht="30" customHeight="1" thickTop="1" x14ac:dyDescent="0.3">
      <c r="A1" s="6" t="s">
        <v>344</v>
      </c>
      <c r="B1" s="42"/>
      <c r="C1" s="42"/>
      <c r="D1" s="42"/>
      <c r="E1" s="42"/>
    </row>
    <row r="2" spans="1:7" s="1" customFormat="1" ht="30" customHeight="1" x14ac:dyDescent="0.2">
      <c r="A2" s="5" t="s">
        <v>371</v>
      </c>
      <c r="B2" s="43"/>
      <c r="C2" s="43"/>
      <c r="D2" s="53"/>
      <c r="E2" s="43"/>
    </row>
    <row r="3" spans="1:7" ht="13.5" customHeight="1" x14ac:dyDescent="0.2">
      <c r="A3" s="65" t="s">
        <v>336</v>
      </c>
      <c r="D3" s="47"/>
    </row>
    <row r="4" spans="1:7" ht="13.5" customHeight="1" x14ac:dyDescent="0.2">
      <c r="A4" s="51"/>
      <c r="B4" s="51"/>
      <c r="C4" s="102"/>
      <c r="D4" s="102" t="s">
        <v>358</v>
      </c>
      <c r="E4" s="102" t="s">
        <v>359</v>
      </c>
    </row>
    <row r="5" spans="1:7" ht="75" customHeight="1" x14ac:dyDescent="0.2">
      <c r="A5" s="32"/>
      <c r="B5" s="44" t="s">
        <v>319</v>
      </c>
      <c r="C5" s="44" t="s">
        <v>321</v>
      </c>
      <c r="D5" s="44" t="s">
        <v>321</v>
      </c>
      <c r="E5" s="44" t="s">
        <v>322</v>
      </c>
    </row>
    <row r="6" spans="1:7" s="22" customFormat="1" ht="15" customHeight="1" x14ac:dyDescent="0.2">
      <c r="A6" s="41"/>
      <c r="B6" s="44" t="s">
        <v>320</v>
      </c>
      <c r="C6" s="44" t="s">
        <v>320</v>
      </c>
      <c r="D6" s="44" t="s">
        <v>317</v>
      </c>
      <c r="E6" s="44" t="s">
        <v>323</v>
      </c>
    </row>
    <row r="7" spans="1:7" x14ac:dyDescent="0.2">
      <c r="A7" s="24"/>
      <c r="B7" s="45"/>
      <c r="C7" s="45"/>
      <c r="D7" s="55"/>
      <c r="E7" s="45"/>
    </row>
    <row r="8" spans="1:7" ht="27.95" customHeight="1" x14ac:dyDescent="0.2">
      <c r="A8" s="81" t="s">
        <v>0</v>
      </c>
      <c r="B8" s="84">
        <v>971668</v>
      </c>
      <c r="C8" s="25">
        <v>193749</v>
      </c>
      <c r="D8" s="26">
        <f>0.19939835417*100</f>
        <v>19.939835416999998</v>
      </c>
      <c r="E8" s="26">
        <v>53.659215999399997</v>
      </c>
      <c r="F8" s="9"/>
      <c r="G8" s="9"/>
    </row>
    <row r="9" spans="1:7" ht="12.75" customHeight="1" x14ac:dyDescent="0.2">
      <c r="A9" s="81" t="s">
        <v>1</v>
      </c>
      <c r="B9" s="79"/>
      <c r="C9" s="52"/>
      <c r="D9" s="52"/>
      <c r="E9" s="52"/>
      <c r="F9" s="9"/>
      <c r="G9" s="9"/>
    </row>
    <row r="10" spans="1:7" x14ac:dyDescent="0.2">
      <c r="A10" s="82" t="s">
        <v>290</v>
      </c>
      <c r="B10" s="85">
        <v>151809</v>
      </c>
      <c r="C10" s="27">
        <v>48294</v>
      </c>
      <c r="D10" s="91">
        <f>0.318123431417*100</f>
        <v>31.812343141700001</v>
      </c>
      <c r="E10" s="28">
        <v>62.079203313299999</v>
      </c>
    </row>
    <row r="11" spans="1:7" x14ac:dyDescent="0.2">
      <c r="A11" s="82" t="s">
        <v>2</v>
      </c>
      <c r="B11" s="85">
        <v>504495</v>
      </c>
      <c r="C11" s="27">
        <v>85093</v>
      </c>
      <c r="D11" s="91">
        <f>0.168669659759*100</f>
        <v>16.866965975900001</v>
      </c>
      <c r="E11" s="28">
        <v>51.770379294199998</v>
      </c>
    </row>
    <row r="12" spans="1:7" x14ac:dyDescent="0.2">
      <c r="A12" s="83" t="s">
        <v>3</v>
      </c>
      <c r="B12" s="85">
        <v>315364</v>
      </c>
      <c r="C12" s="27">
        <v>60362</v>
      </c>
      <c r="D12" s="91">
        <f>0.191404218617*100</f>
        <v>19.140421861699998</v>
      </c>
      <c r="E12" s="28">
        <v>52.867106890499997</v>
      </c>
    </row>
    <row r="13" spans="1:7" x14ac:dyDescent="0.2">
      <c r="A13" s="81" t="s">
        <v>4</v>
      </c>
      <c r="B13" s="84"/>
      <c r="C13" s="25"/>
      <c r="D13" s="26"/>
      <c r="E13" s="26"/>
    </row>
    <row r="14" spans="1:7" ht="12.75" customHeight="1" x14ac:dyDescent="0.2">
      <c r="A14" s="82" t="s">
        <v>7</v>
      </c>
      <c r="B14" s="85">
        <v>129003</v>
      </c>
      <c r="C14" s="27">
        <v>40282</v>
      </c>
      <c r="D14" s="91">
        <v>31.225630411699999</v>
      </c>
      <c r="E14" s="28">
        <v>61.274758209300003</v>
      </c>
    </row>
    <row r="15" spans="1:7" ht="12.75" customHeight="1" x14ac:dyDescent="0.2">
      <c r="A15" s="82" t="s">
        <v>8</v>
      </c>
      <c r="B15" s="85">
        <v>12858</v>
      </c>
      <c r="C15" s="27">
        <v>4792</v>
      </c>
      <c r="D15" s="91">
        <v>37.268626535999999</v>
      </c>
      <c r="E15" s="28">
        <v>55.183841921000003</v>
      </c>
    </row>
    <row r="16" spans="1:7" ht="12.75" customHeight="1" x14ac:dyDescent="0.2">
      <c r="A16" s="82" t="s">
        <v>9</v>
      </c>
      <c r="B16" s="85">
        <v>30252</v>
      </c>
      <c r="C16" s="27">
        <v>5864</v>
      </c>
      <c r="D16" s="91">
        <v>19.383842390600002</v>
      </c>
      <c r="E16" s="28">
        <v>52.325345542000001</v>
      </c>
    </row>
    <row r="17" spans="1:5" ht="12.75" customHeight="1" x14ac:dyDescent="0.2">
      <c r="A17" s="82" t="s">
        <v>10</v>
      </c>
      <c r="B17" s="85">
        <v>400583</v>
      </c>
      <c r="C17" s="27">
        <v>58061</v>
      </c>
      <c r="D17" s="91">
        <v>14.494124813099999</v>
      </c>
      <c r="E17" s="28">
        <v>51.374465554099999</v>
      </c>
    </row>
    <row r="18" spans="1:5" s="1" customFormat="1" ht="12.75" customHeight="1" x14ac:dyDescent="0.2">
      <c r="A18" s="87" t="s">
        <v>11</v>
      </c>
      <c r="B18" s="86">
        <v>180564</v>
      </c>
      <c r="C18" s="29">
        <v>32984</v>
      </c>
      <c r="D18" s="92">
        <v>18.267207195200001</v>
      </c>
      <c r="E18" s="30">
        <v>53.217237013899997</v>
      </c>
    </row>
    <row r="19" spans="1:5" s="1" customFormat="1" ht="12.75" customHeight="1" x14ac:dyDescent="0.2">
      <c r="A19" s="82" t="s">
        <v>12</v>
      </c>
      <c r="B19" s="85">
        <v>31312</v>
      </c>
      <c r="C19" s="27">
        <v>7267</v>
      </c>
      <c r="D19" s="91">
        <v>23.208354624399998</v>
      </c>
      <c r="E19" s="28">
        <v>50.443253138099998</v>
      </c>
    </row>
    <row r="20" spans="1:5" ht="12.75" customHeight="1" x14ac:dyDescent="0.2">
      <c r="A20" s="82" t="s">
        <v>13</v>
      </c>
      <c r="B20" s="85">
        <v>32506</v>
      </c>
      <c r="C20" s="27">
        <v>5425</v>
      </c>
      <c r="D20" s="91">
        <v>16.6892266043</v>
      </c>
      <c r="E20" s="28">
        <v>52.3395565123</v>
      </c>
    </row>
    <row r="21" spans="1:5" ht="12.75" customHeight="1" x14ac:dyDescent="0.2">
      <c r="A21" s="10" t="s">
        <v>14</v>
      </c>
      <c r="B21" s="27">
        <v>34014</v>
      </c>
      <c r="C21" s="27">
        <v>5998</v>
      </c>
      <c r="D21" s="91">
        <v>17.6339154466</v>
      </c>
      <c r="E21" s="28">
        <v>55.803185406300003</v>
      </c>
    </row>
    <row r="22" spans="1:5" ht="12.75" customHeight="1" x14ac:dyDescent="0.2">
      <c r="A22" s="10" t="s">
        <v>15</v>
      </c>
      <c r="B22" s="27">
        <v>4528</v>
      </c>
      <c r="C22" s="27">
        <v>2003</v>
      </c>
      <c r="D22" s="91">
        <v>44.2358657244</v>
      </c>
      <c r="E22" s="28">
        <v>47.661096110300001</v>
      </c>
    </row>
    <row r="23" spans="1:5" ht="12.75" customHeight="1" x14ac:dyDescent="0.2">
      <c r="A23" s="11" t="s">
        <v>16</v>
      </c>
      <c r="B23" s="29">
        <v>8009</v>
      </c>
      <c r="C23" s="29">
        <v>4750</v>
      </c>
      <c r="D23" s="92">
        <v>59.308278186999999</v>
      </c>
      <c r="E23" s="30">
        <v>111.102403344</v>
      </c>
    </row>
    <row r="24" spans="1:5" ht="12.75" customHeight="1" x14ac:dyDescent="0.2">
      <c r="A24" s="10" t="s">
        <v>17</v>
      </c>
      <c r="B24" s="27">
        <v>18112</v>
      </c>
      <c r="C24" s="27">
        <v>4486</v>
      </c>
      <c r="D24" s="91">
        <v>24.768109540600001</v>
      </c>
      <c r="E24" s="28">
        <v>54.508176950200003</v>
      </c>
    </row>
    <row r="25" spans="1:5" ht="12.75" customHeight="1" x14ac:dyDescent="0.2">
      <c r="A25" s="10" t="s">
        <v>18</v>
      </c>
      <c r="B25" s="27">
        <v>28346</v>
      </c>
      <c r="C25" s="27">
        <v>4408</v>
      </c>
      <c r="D25" s="91">
        <v>15.550694983399998</v>
      </c>
      <c r="E25" s="28">
        <v>50.971055088699998</v>
      </c>
    </row>
    <row r="26" spans="1:5" ht="12.75" customHeight="1" x14ac:dyDescent="0.2">
      <c r="A26" s="10" t="s">
        <v>19</v>
      </c>
      <c r="B26" s="27">
        <v>10048</v>
      </c>
      <c r="C26" s="27">
        <v>4462</v>
      </c>
      <c r="D26" s="91">
        <v>44.406847133799999</v>
      </c>
      <c r="E26" s="28">
        <v>54.411819852299999</v>
      </c>
    </row>
    <row r="27" spans="1:5" ht="12.75" customHeight="1" x14ac:dyDescent="0.2">
      <c r="A27" s="10" t="s">
        <v>20</v>
      </c>
      <c r="B27" s="27">
        <v>18936</v>
      </c>
      <c r="C27" s="27">
        <v>5210</v>
      </c>
      <c r="D27" s="91">
        <v>27.513730460500003</v>
      </c>
      <c r="E27" s="28">
        <v>51.408375737199997</v>
      </c>
    </row>
    <row r="28" spans="1:5" ht="12.75" customHeight="1" x14ac:dyDescent="0.2">
      <c r="A28" s="33" t="s">
        <v>21</v>
      </c>
      <c r="B28" s="29">
        <v>32597</v>
      </c>
      <c r="C28" s="29">
        <v>7757</v>
      </c>
      <c r="D28" s="92">
        <v>23.7966684051</v>
      </c>
      <c r="E28" s="30">
        <v>53.526282978099999</v>
      </c>
    </row>
    <row r="29" spans="1:5" x14ac:dyDescent="0.2">
      <c r="A29" s="32" t="s">
        <v>5</v>
      </c>
      <c r="B29" s="114"/>
      <c r="C29" s="114"/>
      <c r="D29" s="113"/>
      <c r="E29" s="113"/>
    </row>
    <row r="30" spans="1:5" ht="12.75" customHeight="1" x14ac:dyDescent="0.2">
      <c r="A30" s="10" t="s">
        <v>270</v>
      </c>
      <c r="B30" s="27">
        <v>4113</v>
      </c>
      <c r="C30" s="27">
        <v>2515</v>
      </c>
      <c r="D30" s="91">
        <f>C30/B30*100</f>
        <v>61.147580841235104</v>
      </c>
      <c r="E30" s="28">
        <f>100*(B30+C30)/'A2'!B31</f>
        <v>111.77065767284992</v>
      </c>
    </row>
    <row r="31" spans="1:5" ht="12.75" customHeight="1" x14ac:dyDescent="0.2">
      <c r="A31" s="10" t="s">
        <v>271</v>
      </c>
      <c r="B31" s="27">
        <v>117365.99999999997</v>
      </c>
      <c r="C31" s="27">
        <v>33734</v>
      </c>
      <c r="D31" s="91">
        <f t="shared" ref="D31:D49" si="0">C31/B31*100</f>
        <v>28.742565990150474</v>
      </c>
      <c r="E31" s="28">
        <f>100*(B31+C31)/'A2'!B32</f>
        <v>58.420745357464583</v>
      </c>
    </row>
    <row r="32" spans="1:5" ht="12.75" customHeight="1" x14ac:dyDescent="0.2">
      <c r="A32" s="10" t="s">
        <v>272</v>
      </c>
      <c r="B32" s="27">
        <v>2836</v>
      </c>
      <c r="C32" s="27">
        <v>1756</v>
      </c>
      <c r="D32" s="91">
        <f t="shared" si="0"/>
        <v>61.918194640338506</v>
      </c>
      <c r="E32" s="28">
        <f>100*(B32+C32)/'A2'!B33</f>
        <v>154.04226769540423</v>
      </c>
    </row>
    <row r="33" spans="1:5" ht="12.75" customHeight="1" x14ac:dyDescent="0.2">
      <c r="A33" s="10" t="s">
        <v>273</v>
      </c>
      <c r="B33" s="27">
        <v>8368</v>
      </c>
      <c r="C33" s="27">
        <v>3555.0000000000005</v>
      </c>
      <c r="D33" s="91">
        <f t="shared" si="0"/>
        <v>42.483269598470372</v>
      </c>
      <c r="E33" s="28">
        <f>100*(B33+C33)/'A2'!B34</f>
        <v>50.337752258718233</v>
      </c>
    </row>
    <row r="34" spans="1:5" ht="12.75" customHeight="1" x14ac:dyDescent="0.2">
      <c r="A34" s="11" t="s">
        <v>274</v>
      </c>
      <c r="B34" s="29">
        <v>34319</v>
      </c>
      <c r="C34" s="29">
        <v>6847</v>
      </c>
      <c r="D34" s="92">
        <f t="shared" si="0"/>
        <v>19.951047524694776</v>
      </c>
      <c r="E34" s="30">
        <f>100*(B34+C34)/'A2'!B35</f>
        <v>53.626001432944705</v>
      </c>
    </row>
    <row r="35" spans="1:5" ht="12.75" customHeight="1" x14ac:dyDescent="0.2">
      <c r="A35" s="10" t="s">
        <v>275</v>
      </c>
      <c r="B35" s="27">
        <v>383867</v>
      </c>
      <c r="C35" s="27">
        <v>52238</v>
      </c>
      <c r="D35" s="91">
        <f t="shared" si="0"/>
        <v>13.608359145224776</v>
      </c>
      <c r="E35" s="28">
        <f>100*(B35+C35)/'A2'!B36</f>
        <v>50.884785378580339</v>
      </c>
    </row>
    <row r="36" spans="1:5" ht="12.75" customHeight="1" x14ac:dyDescent="0.2">
      <c r="A36" s="10" t="s">
        <v>276</v>
      </c>
      <c r="B36" s="27">
        <v>25085</v>
      </c>
      <c r="C36" s="27">
        <v>4437</v>
      </c>
      <c r="D36" s="91">
        <f t="shared" si="0"/>
        <v>17.687861271676301</v>
      </c>
      <c r="E36" s="28">
        <f>100*(B36+C36)/'A2'!B37</f>
        <v>53.378415028839029</v>
      </c>
    </row>
    <row r="37" spans="1:5" ht="12.75" customHeight="1" x14ac:dyDescent="0.2">
      <c r="A37" s="10" t="s">
        <v>277</v>
      </c>
      <c r="B37" s="27">
        <v>27930</v>
      </c>
      <c r="C37" s="27">
        <v>4110</v>
      </c>
      <c r="D37" s="91">
        <f t="shared" si="0"/>
        <v>14.715359828141782</v>
      </c>
      <c r="E37" s="28">
        <f>100*(B37+C37)/'A2'!B38</f>
        <v>51.072783498581309</v>
      </c>
    </row>
    <row r="38" spans="1:5" ht="12.75" customHeight="1" x14ac:dyDescent="0.2">
      <c r="A38" s="10" t="s">
        <v>278</v>
      </c>
      <c r="B38" s="27">
        <v>146245.00000000003</v>
      </c>
      <c r="C38" s="27">
        <v>26137</v>
      </c>
      <c r="D38" s="91">
        <f t="shared" si="0"/>
        <v>17.872064002188107</v>
      </c>
      <c r="E38" s="28">
        <f>100*(B38+C38)/'A2'!B39</f>
        <v>53.120541368397376</v>
      </c>
    </row>
    <row r="39" spans="1:5" ht="12.75" customHeight="1" x14ac:dyDescent="0.2">
      <c r="A39" s="11" t="s">
        <v>279</v>
      </c>
      <c r="B39" s="29">
        <v>40290</v>
      </c>
      <c r="C39" s="29">
        <v>9012</v>
      </c>
      <c r="D39" s="92">
        <f t="shared" si="0"/>
        <v>22.367833209233059</v>
      </c>
      <c r="E39" s="30">
        <f>100*(B39+C39)/'A2'!B40</f>
        <v>50.190880493540611</v>
      </c>
    </row>
    <row r="40" spans="1:5" ht="12.75" customHeight="1" x14ac:dyDescent="0.2">
      <c r="A40" s="10" t="s">
        <v>280</v>
      </c>
      <c r="B40" s="27">
        <v>12858</v>
      </c>
      <c r="C40" s="27">
        <v>4792</v>
      </c>
      <c r="D40" s="91">
        <f t="shared" si="0"/>
        <v>37.268626536008711</v>
      </c>
      <c r="E40" s="28">
        <f>100*(B40+C40)/'A2'!B41</f>
        <v>55.183841920960482</v>
      </c>
    </row>
    <row r="41" spans="1:5" ht="12.75" customHeight="1" x14ac:dyDescent="0.2">
      <c r="A41" s="10" t="s">
        <v>281</v>
      </c>
      <c r="B41" s="27">
        <v>8008.9999999999991</v>
      </c>
      <c r="C41" s="27">
        <v>4750</v>
      </c>
      <c r="D41" s="91">
        <f t="shared" si="0"/>
        <v>59.308278187039591</v>
      </c>
      <c r="E41" s="28">
        <f>100*(B41+C41)/'A2'!B42</f>
        <v>111.10240334378267</v>
      </c>
    </row>
    <row r="42" spans="1:5" ht="12.75" customHeight="1" x14ac:dyDescent="0.2">
      <c r="A42" s="15" t="s">
        <v>282</v>
      </c>
      <c r="B42" s="27">
        <v>21227.000000000004</v>
      </c>
      <c r="C42" s="27">
        <v>3804.0000000000005</v>
      </c>
      <c r="D42" s="91">
        <f t="shared" si="0"/>
        <v>17.920572855325766</v>
      </c>
      <c r="E42" s="28">
        <f>100*(B42+C42)/'A2'!B43</f>
        <v>54.786814918578195</v>
      </c>
    </row>
    <row r="43" spans="1:5" ht="12.75" customHeight="1" x14ac:dyDescent="0.2">
      <c r="A43" s="15" t="s">
        <v>283</v>
      </c>
      <c r="B43" s="27">
        <v>29613.999999999993</v>
      </c>
      <c r="C43" s="27">
        <v>5675.0000000000009</v>
      </c>
      <c r="D43" s="91">
        <f t="shared" si="0"/>
        <v>19.163233605727029</v>
      </c>
      <c r="E43" s="28">
        <f>100*(B43+C43)/'A2'!B44</f>
        <v>52.251358514591985</v>
      </c>
    </row>
    <row r="44" spans="1:5" ht="12.75" customHeight="1" x14ac:dyDescent="0.2">
      <c r="A44" s="11" t="s">
        <v>284</v>
      </c>
      <c r="B44" s="29">
        <v>4354</v>
      </c>
      <c r="C44" s="29">
        <v>2213</v>
      </c>
      <c r="D44" s="92">
        <f t="shared" si="0"/>
        <v>50.826825907211756</v>
      </c>
      <c r="E44" s="30">
        <f>100*(B44+C44)/'A2'!B45</f>
        <v>74.820553719949871</v>
      </c>
    </row>
    <row r="45" spans="1:5" ht="12.75" customHeight="1" x14ac:dyDescent="0.2">
      <c r="A45" s="10" t="s">
        <v>285</v>
      </c>
      <c r="B45" s="27">
        <v>15131</v>
      </c>
      <c r="C45" s="27">
        <v>3326</v>
      </c>
      <c r="D45" s="91">
        <f t="shared" si="0"/>
        <v>21.981362765184059</v>
      </c>
      <c r="E45" s="28">
        <f>100*(B45+C45)/'A2'!B46</f>
        <v>53.464457447424827</v>
      </c>
    </row>
    <row r="46" spans="1:5" ht="12.75" customHeight="1" x14ac:dyDescent="0.2">
      <c r="A46" s="15" t="s">
        <v>286</v>
      </c>
      <c r="B46" s="27">
        <v>12787</v>
      </c>
      <c r="C46" s="27">
        <v>2194</v>
      </c>
      <c r="D46" s="91">
        <f t="shared" si="0"/>
        <v>17.158051145694849</v>
      </c>
      <c r="E46" s="28">
        <f>100*(B46+C46)/'A2'!B47</f>
        <v>57.588221726762512</v>
      </c>
    </row>
    <row r="47" spans="1:5" ht="12.75" customHeight="1" x14ac:dyDescent="0.2">
      <c r="A47" s="15" t="s">
        <v>287</v>
      </c>
      <c r="B47" s="27">
        <v>25098</v>
      </c>
      <c r="C47" s="27">
        <v>9497.9999999999982</v>
      </c>
      <c r="D47" s="91">
        <f t="shared" si="0"/>
        <v>37.843652880707616</v>
      </c>
      <c r="E47" s="28">
        <f>100*(B47+C47)/'A2'!B48</f>
        <v>61.551052360026326</v>
      </c>
    </row>
    <row r="48" spans="1:5" ht="12.75" customHeight="1" x14ac:dyDescent="0.2">
      <c r="A48" s="10" t="s">
        <v>288</v>
      </c>
      <c r="B48" s="27">
        <v>19574</v>
      </c>
      <c r="C48" s="27">
        <v>5399</v>
      </c>
      <c r="D48" s="91">
        <f t="shared" si="0"/>
        <v>27.58250740778584</v>
      </c>
      <c r="E48" s="28">
        <f>100*(B48+C48)/'A2'!B49</f>
        <v>51.539604573409825</v>
      </c>
    </row>
    <row r="49" spans="1:5" ht="12.75" customHeight="1" x14ac:dyDescent="0.2">
      <c r="A49" s="33" t="s">
        <v>289</v>
      </c>
      <c r="B49" s="29">
        <v>32596.999999999996</v>
      </c>
      <c r="C49" s="29">
        <v>7757.0000000000009</v>
      </c>
      <c r="D49" s="92">
        <f t="shared" si="0"/>
        <v>23.796668405067955</v>
      </c>
      <c r="E49" s="30">
        <f>100*(B49+C49)/'A2'!B50</f>
        <v>53.526282978074306</v>
      </c>
    </row>
    <row r="50" spans="1:5" x14ac:dyDescent="0.2">
      <c r="A50" s="32" t="s">
        <v>6</v>
      </c>
      <c r="B50" s="114"/>
      <c r="C50" s="114"/>
      <c r="D50" s="113"/>
      <c r="E50" s="113"/>
    </row>
    <row r="51" spans="1:5" ht="12.75" customHeight="1" x14ac:dyDescent="0.2">
      <c r="A51" s="10" t="s">
        <v>22</v>
      </c>
      <c r="B51" s="27">
        <v>2913</v>
      </c>
      <c r="C51" s="27">
        <v>367</v>
      </c>
      <c r="D51" s="91">
        <v>12.5986955029</v>
      </c>
      <c r="E51" s="28">
        <v>43.455219925800002</v>
      </c>
    </row>
    <row r="52" spans="1:5" ht="12.75" customHeight="1" x14ac:dyDescent="0.2">
      <c r="A52" s="10" t="s">
        <v>23</v>
      </c>
      <c r="B52" s="27">
        <v>50</v>
      </c>
      <c r="C52" s="27">
        <v>31</v>
      </c>
      <c r="D52" s="91">
        <v>62</v>
      </c>
      <c r="E52" s="28">
        <v>25.796178343899999</v>
      </c>
    </row>
    <row r="53" spans="1:5" ht="12.75" customHeight="1" x14ac:dyDescent="0.2">
      <c r="A53" s="10" t="s">
        <v>24</v>
      </c>
      <c r="B53" s="27">
        <v>4050</v>
      </c>
      <c r="C53" s="27">
        <v>2312</v>
      </c>
      <c r="D53" s="91">
        <v>57.086419753100003</v>
      </c>
      <c r="E53" s="28">
        <v>66.478578892399995</v>
      </c>
    </row>
    <row r="54" spans="1:5" ht="12.75" customHeight="1" x14ac:dyDescent="0.2">
      <c r="A54" s="10" t="s">
        <v>25</v>
      </c>
      <c r="B54" s="27">
        <v>113</v>
      </c>
      <c r="C54" s="27">
        <v>59</v>
      </c>
      <c r="D54" s="91">
        <v>52.212389380499999</v>
      </c>
      <c r="E54" s="28">
        <v>36.9892473118</v>
      </c>
    </row>
    <row r="55" spans="1:5" ht="12.75" customHeight="1" x14ac:dyDescent="0.2">
      <c r="A55" s="11" t="s">
        <v>373</v>
      </c>
      <c r="B55" s="29">
        <v>2427</v>
      </c>
      <c r="C55" s="29">
        <v>1024</v>
      </c>
      <c r="D55" s="92">
        <v>42.1920065925</v>
      </c>
      <c r="E55" s="30">
        <v>66.944713870000001</v>
      </c>
    </row>
    <row r="56" spans="1:5" ht="12.75" customHeight="1" x14ac:dyDescent="0.2">
      <c r="A56" s="10" t="s">
        <v>26</v>
      </c>
      <c r="B56" s="27">
        <v>564</v>
      </c>
      <c r="C56" s="27">
        <v>280</v>
      </c>
      <c r="D56" s="91">
        <v>49.6453900709</v>
      </c>
      <c r="E56" s="28">
        <v>41.7408506429</v>
      </c>
    </row>
    <row r="57" spans="1:5" ht="12.75" customHeight="1" x14ac:dyDescent="0.2">
      <c r="A57" s="10" t="s">
        <v>27</v>
      </c>
      <c r="B57" s="27">
        <v>224</v>
      </c>
      <c r="C57" s="27">
        <v>86</v>
      </c>
      <c r="D57" s="91">
        <v>38.392857142899999</v>
      </c>
      <c r="E57" s="28">
        <v>41.114058355399997</v>
      </c>
    </row>
    <row r="58" spans="1:5" ht="12.75" customHeight="1" x14ac:dyDescent="0.2">
      <c r="A58" s="10" t="s">
        <v>28</v>
      </c>
      <c r="B58" s="27">
        <v>71</v>
      </c>
      <c r="C58" s="27">
        <v>32</v>
      </c>
      <c r="D58" s="91">
        <v>45.070422535200002</v>
      </c>
      <c r="E58" s="28">
        <v>22.150537634399999</v>
      </c>
    </row>
    <row r="59" spans="1:5" ht="12.75" customHeight="1" x14ac:dyDescent="0.2">
      <c r="A59" s="10" t="s">
        <v>29</v>
      </c>
      <c r="B59" s="27">
        <v>96</v>
      </c>
      <c r="C59" s="27">
        <v>23</v>
      </c>
      <c r="D59" s="91">
        <v>23.958333333300001</v>
      </c>
      <c r="E59" s="28">
        <v>38.511326860799997</v>
      </c>
    </row>
    <row r="60" spans="1:5" ht="12.75" customHeight="1" x14ac:dyDescent="0.2">
      <c r="A60" s="11" t="s">
        <v>30</v>
      </c>
      <c r="B60" s="29">
        <v>719</v>
      </c>
      <c r="C60" s="29">
        <v>16</v>
      </c>
      <c r="D60" s="92">
        <v>2.2253129346299998</v>
      </c>
      <c r="E60" s="30">
        <v>41.761363636399999</v>
      </c>
    </row>
    <row r="61" spans="1:5" ht="12.75" customHeight="1" x14ac:dyDescent="0.2">
      <c r="A61" s="10" t="s">
        <v>31</v>
      </c>
      <c r="B61" s="27">
        <v>1218</v>
      </c>
      <c r="C61" s="27">
        <v>1128</v>
      </c>
      <c r="D61" s="91">
        <v>92.610837438399997</v>
      </c>
      <c r="E61" s="28">
        <v>78.487788558000005</v>
      </c>
    </row>
    <row r="62" spans="1:5" ht="12.75" customHeight="1" x14ac:dyDescent="0.2">
      <c r="A62" s="10" t="s">
        <v>32</v>
      </c>
      <c r="B62" s="27">
        <v>81</v>
      </c>
      <c r="C62" s="27">
        <v>0</v>
      </c>
      <c r="D62" s="91">
        <v>0</v>
      </c>
      <c r="E62" s="28">
        <v>23.4104046243</v>
      </c>
    </row>
    <row r="63" spans="1:5" ht="12.75" customHeight="1" x14ac:dyDescent="0.2">
      <c r="A63" s="10" t="s">
        <v>33</v>
      </c>
      <c r="B63" s="27">
        <v>1100</v>
      </c>
      <c r="C63" s="27">
        <v>295</v>
      </c>
      <c r="D63" s="91">
        <v>26.818181818199999</v>
      </c>
      <c r="E63" s="28">
        <v>48.861646234699997</v>
      </c>
    </row>
    <row r="64" spans="1:5" ht="12.75" customHeight="1" x14ac:dyDescent="0.2">
      <c r="A64" s="10" t="s">
        <v>34</v>
      </c>
      <c r="B64" s="27">
        <v>45</v>
      </c>
      <c r="C64" s="27">
        <v>6</v>
      </c>
      <c r="D64" s="91">
        <v>13.333333333300001</v>
      </c>
      <c r="E64" s="28">
        <v>29.479768786099999</v>
      </c>
    </row>
    <row r="65" spans="1:5" ht="12.75" customHeight="1" x14ac:dyDescent="0.2">
      <c r="A65" s="11" t="s">
        <v>35</v>
      </c>
      <c r="B65" s="29">
        <v>88</v>
      </c>
      <c r="C65" s="29">
        <v>34</v>
      </c>
      <c r="D65" s="92">
        <v>38.636363636399999</v>
      </c>
      <c r="E65" s="30">
        <v>34.078212290499998</v>
      </c>
    </row>
    <row r="66" spans="1:5" ht="12.75" customHeight="1" x14ac:dyDescent="0.2">
      <c r="A66" s="10" t="s">
        <v>36</v>
      </c>
      <c r="B66" s="27">
        <v>438</v>
      </c>
      <c r="C66" s="27">
        <v>167</v>
      </c>
      <c r="D66" s="91">
        <v>38.127853881299998</v>
      </c>
      <c r="E66" s="28">
        <v>65.689467969600003</v>
      </c>
    </row>
    <row r="67" spans="1:5" ht="12.75" customHeight="1" x14ac:dyDescent="0.2">
      <c r="A67" s="10" t="s">
        <v>37</v>
      </c>
      <c r="B67" s="27">
        <v>7435</v>
      </c>
      <c r="C67" s="27">
        <v>2424</v>
      </c>
      <c r="D67" s="91">
        <v>32.6025554808</v>
      </c>
      <c r="E67" s="28">
        <v>53.3178302958</v>
      </c>
    </row>
    <row r="68" spans="1:5" ht="12.75" customHeight="1" x14ac:dyDescent="0.2">
      <c r="A68" s="10" t="s">
        <v>38</v>
      </c>
      <c r="B68" s="27">
        <v>89</v>
      </c>
      <c r="C68" s="27">
        <v>38</v>
      </c>
      <c r="D68" s="91">
        <v>42.696629213500003</v>
      </c>
      <c r="E68" s="28">
        <v>30.750605326900001</v>
      </c>
    </row>
    <row r="69" spans="1:5" ht="12.75" customHeight="1" x14ac:dyDescent="0.2">
      <c r="A69" s="10" t="s">
        <v>39</v>
      </c>
      <c r="B69" s="27">
        <v>4196</v>
      </c>
      <c r="C69" s="27">
        <v>1464</v>
      </c>
      <c r="D69" s="91">
        <v>34.890371782700001</v>
      </c>
      <c r="E69" s="28">
        <v>54.903482394000001</v>
      </c>
    </row>
    <row r="70" spans="1:5" ht="12.75" customHeight="1" x14ac:dyDescent="0.2">
      <c r="A70" s="11" t="s">
        <v>40</v>
      </c>
      <c r="B70" s="29">
        <v>6256</v>
      </c>
      <c r="C70" s="29">
        <v>2068</v>
      </c>
      <c r="D70" s="92">
        <v>33.056265984699998</v>
      </c>
      <c r="E70" s="30">
        <v>56.140824172099997</v>
      </c>
    </row>
    <row r="71" spans="1:5" ht="12.75" customHeight="1" x14ac:dyDescent="0.2">
      <c r="A71" s="10" t="s">
        <v>41</v>
      </c>
      <c r="B71" s="27">
        <v>854</v>
      </c>
      <c r="C71" s="27">
        <v>280</v>
      </c>
      <c r="D71" s="91">
        <v>32.786885245900002</v>
      </c>
      <c r="E71" s="28">
        <v>56.813627254499998</v>
      </c>
    </row>
    <row r="72" spans="1:5" ht="12.75" customHeight="1" x14ac:dyDescent="0.2">
      <c r="A72" s="10" t="s">
        <v>42</v>
      </c>
      <c r="B72" s="27">
        <v>843</v>
      </c>
      <c r="C72" s="27">
        <v>221</v>
      </c>
      <c r="D72" s="91">
        <v>26.215895610899999</v>
      </c>
      <c r="E72" s="28">
        <v>47.863247863200002</v>
      </c>
    </row>
    <row r="73" spans="1:5" ht="12.75" customHeight="1" x14ac:dyDescent="0.2">
      <c r="A73" s="10" t="s">
        <v>43</v>
      </c>
      <c r="B73" s="27">
        <v>192</v>
      </c>
      <c r="C73" s="27">
        <v>57</v>
      </c>
      <c r="D73" s="91">
        <v>29.6875</v>
      </c>
      <c r="E73" s="28">
        <v>144.76744185999999</v>
      </c>
    </row>
    <row r="74" spans="1:5" ht="12.75" customHeight="1" x14ac:dyDescent="0.2">
      <c r="A74" s="10" t="s">
        <v>44</v>
      </c>
      <c r="B74" s="27">
        <v>56</v>
      </c>
      <c r="C74" s="27">
        <v>33</v>
      </c>
      <c r="D74" s="91">
        <v>58.928571428599994</v>
      </c>
      <c r="E74" s="28">
        <v>53.939393939399999</v>
      </c>
    </row>
    <row r="75" spans="1:5" ht="12.75" customHeight="1" x14ac:dyDescent="0.2">
      <c r="A75" s="11" t="s">
        <v>45</v>
      </c>
      <c r="B75" s="29">
        <v>52</v>
      </c>
      <c r="C75" s="29">
        <v>26</v>
      </c>
      <c r="D75" s="92">
        <v>50</v>
      </c>
      <c r="E75" s="30">
        <v>37.142857142899999</v>
      </c>
    </row>
    <row r="76" spans="1:5" ht="12.75" customHeight="1" x14ac:dyDescent="0.2">
      <c r="A76" s="10" t="s">
        <v>46</v>
      </c>
      <c r="B76" s="27">
        <v>416</v>
      </c>
      <c r="C76" s="27">
        <v>298</v>
      </c>
      <c r="D76" s="91">
        <v>71.634615384599996</v>
      </c>
      <c r="E76" s="28">
        <v>46.788990825699997</v>
      </c>
    </row>
    <row r="77" spans="1:5" ht="12.75" customHeight="1" x14ac:dyDescent="0.2">
      <c r="A77" s="10" t="s">
        <v>47</v>
      </c>
      <c r="B77" s="27">
        <v>141</v>
      </c>
      <c r="C77" s="27">
        <v>32</v>
      </c>
      <c r="D77" s="91">
        <v>22.695035461</v>
      </c>
      <c r="E77" s="28">
        <v>45.7671957672</v>
      </c>
    </row>
    <row r="78" spans="1:5" ht="12.75" customHeight="1" x14ac:dyDescent="0.2">
      <c r="A78" s="10" t="s">
        <v>48</v>
      </c>
      <c r="B78" s="27">
        <v>598</v>
      </c>
      <c r="C78" s="27">
        <v>101</v>
      </c>
      <c r="D78" s="91">
        <v>16.889632107000001</v>
      </c>
      <c r="E78" s="28">
        <v>58.5427135678</v>
      </c>
    </row>
    <row r="79" spans="1:5" ht="12.75" customHeight="1" x14ac:dyDescent="0.2">
      <c r="A79" s="10" t="s">
        <v>49</v>
      </c>
      <c r="B79" s="27">
        <v>3051</v>
      </c>
      <c r="C79" s="27">
        <v>397</v>
      </c>
      <c r="D79" s="91">
        <v>13.012127171400001</v>
      </c>
      <c r="E79" s="28">
        <v>49.3487906111</v>
      </c>
    </row>
    <row r="80" spans="1:5" ht="12.75" customHeight="1" x14ac:dyDescent="0.2">
      <c r="A80" s="11" t="s">
        <v>50</v>
      </c>
      <c r="B80" s="29">
        <v>135</v>
      </c>
      <c r="C80" s="29">
        <v>49</v>
      </c>
      <c r="D80" s="92">
        <v>36.2962962963</v>
      </c>
      <c r="E80" s="30">
        <v>82.882882882900006</v>
      </c>
    </row>
    <row r="81" spans="1:5" ht="12.75" customHeight="1" x14ac:dyDescent="0.2">
      <c r="A81" s="10" t="s">
        <v>51</v>
      </c>
      <c r="B81" s="27">
        <v>583</v>
      </c>
      <c r="C81" s="27">
        <v>303</v>
      </c>
      <c r="D81" s="91">
        <v>51.972555746099999</v>
      </c>
      <c r="E81" s="28">
        <v>123.398328691</v>
      </c>
    </row>
    <row r="82" spans="1:5" ht="12.75" customHeight="1" x14ac:dyDescent="0.2">
      <c r="A82" s="10" t="s">
        <v>52</v>
      </c>
      <c r="B82" s="27">
        <v>278</v>
      </c>
      <c r="C82" s="27">
        <v>257</v>
      </c>
      <c r="D82" s="91">
        <v>92.446043165500001</v>
      </c>
      <c r="E82" s="28">
        <v>53.180914512900003</v>
      </c>
    </row>
    <row r="83" spans="1:5" ht="12.75" customHeight="1" x14ac:dyDescent="0.2">
      <c r="A83" s="10" t="s">
        <v>53</v>
      </c>
      <c r="B83" s="27">
        <v>10262</v>
      </c>
      <c r="C83" s="27">
        <v>1481</v>
      </c>
      <c r="D83" s="91">
        <v>14.431884622900002</v>
      </c>
      <c r="E83" s="28">
        <v>53.613660229200001</v>
      </c>
    </row>
    <row r="84" spans="1:5" ht="12.75" customHeight="1" x14ac:dyDescent="0.2">
      <c r="A84" s="10" t="s">
        <v>54</v>
      </c>
      <c r="B84" s="27">
        <v>44</v>
      </c>
      <c r="C84" s="27">
        <v>29</v>
      </c>
      <c r="D84" s="91">
        <v>65.909090909100001</v>
      </c>
      <c r="E84" s="28">
        <v>17.9361179361</v>
      </c>
    </row>
    <row r="85" spans="1:5" ht="12.75" customHeight="1" x14ac:dyDescent="0.2">
      <c r="A85" s="11" t="s">
        <v>55</v>
      </c>
      <c r="B85" s="29">
        <v>486</v>
      </c>
      <c r="C85" s="29">
        <v>747</v>
      </c>
      <c r="D85" s="92">
        <v>153.70370370399999</v>
      </c>
      <c r="E85" s="30">
        <v>120.292682927</v>
      </c>
    </row>
    <row r="86" spans="1:5" ht="12.75" customHeight="1" x14ac:dyDescent="0.2">
      <c r="A86" s="10" t="s">
        <v>56</v>
      </c>
      <c r="B86" s="27">
        <v>48</v>
      </c>
      <c r="C86" s="27">
        <v>112</v>
      </c>
      <c r="D86" s="91">
        <v>233.33333333300001</v>
      </c>
      <c r="E86" s="28">
        <v>28.776978417300001</v>
      </c>
    </row>
    <row r="87" spans="1:5" ht="12.75" customHeight="1" x14ac:dyDescent="0.2">
      <c r="A87" s="10" t="s">
        <v>57</v>
      </c>
      <c r="B87" s="27">
        <v>5185</v>
      </c>
      <c r="C87" s="27">
        <v>444</v>
      </c>
      <c r="D87" s="91">
        <v>8.5631629701099996</v>
      </c>
      <c r="E87" s="28">
        <v>46.795244824999997</v>
      </c>
    </row>
    <row r="88" spans="1:5" ht="12.75" customHeight="1" x14ac:dyDescent="0.2">
      <c r="A88" s="10" t="s">
        <v>58</v>
      </c>
      <c r="B88" s="27">
        <v>211</v>
      </c>
      <c r="C88" s="27">
        <v>252</v>
      </c>
      <c r="D88" s="91">
        <v>119.431279621</v>
      </c>
      <c r="E88" s="28">
        <v>62.907608695699999</v>
      </c>
    </row>
    <row r="89" spans="1:5" ht="12.75" customHeight="1" x14ac:dyDescent="0.2">
      <c r="A89" s="10" t="s">
        <v>59</v>
      </c>
      <c r="B89" s="27">
        <v>96</v>
      </c>
      <c r="C89" s="27">
        <v>102</v>
      </c>
      <c r="D89" s="91">
        <v>106.25</v>
      </c>
      <c r="E89" s="28">
        <v>27.0491803279</v>
      </c>
    </row>
    <row r="90" spans="1:5" ht="12.75" customHeight="1" x14ac:dyDescent="0.2">
      <c r="A90" s="11" t="s">
        <v>60</v>
      </c>
      <c r="B90" s="29">
        <v>964</v>
      </c>
      <c r="C90" s="29">
        <v>706</v>
      </c>
      <c r="D90" s="92">
        <v>73.236514522799993</v>
      </c>
      <c r="E90" s="30">
        <v>89.929994614999998</v>
      </c>
    </row>
    <row r="91" spans="1:5" ht="12.75" customHeight="1" x14ac:dyDescent="0.2">
      <c r="A91" s="10" t="s">
        <v>61</v>
      </c>
      <c r="B91" s="27">
        <v>1007</v>
      </c>
      <c r="C91" s="27">
        <v>580</v>
      </c>
      <c r="D91" s="91">
        <v>57.596822244300007</v>
      </c>
      <c r="E91" s="28">
        <v>96.945632254100005</v>
      </c>
    </row>
    <row r="92" spans="1:5" ht="12.75" customHeight="1" x14ac:dyDescent="0.2">
      <c r="A92" s="10" t="s">
        <v>62</v>
      </c>
      <c r="B92" s="27">
        <v>463</v>
      </c>
      <c r="C92" s="27">
        <v>210</v>
      </c>
      <c r="D92" s="91">
        <v>45.356371490299999</v>
      </c>
      <c r="E92" s="28">
        <v>45.077026121899998</v>
      </c>
    </row>
    <row r="93" spans="1:5" ht="12.75" customHeight="1" x14ac:dyDescent="0.2">
      <c r="A93" s="10" t="s">
        <v>63</v>
      </c>
      <c r="B93" s="27">
        <v>2619</v>
      </c>
      <c r="C93" s="27">
        <v>838</v>
      </c>
      <c r="D93" s="91">
        <v>31.996945398999998</v>
      </c>
      <c r="E93" s="28">
        <v>58.5832909676</v>
      </c>
    </row>
    <row r="94" spans="1:5" ht="12.75" customHeight="1" x14ac:dyDescent="0.2">
      <c r="A94" s="10" t="s">
        <v>64</v>
      </c>
      <c r="B94" s="27">
        <v>598</v>
      </c>
      <c r="C94" s="27">
        <v>204</v>
      </c>
      <c r="D94" s="91">
        <v>34.113712374599999</v>
      </c>
      <c r="E94" s="28">
        <v>47.287735849100002</v>
      </c>
    </row>
    <row r="95" spans="1:5" ht="12.75" customHeight="1" x14ac:dyDescent="0.2">
      <c r="A95" s="11" t="s">
        <v>65</v>
      </c>
      <c r="B95" s="29">
        <v>489</v>
      </c>
      <c r="C95" s="29">
        <v>168</v>
      </c>
      <c r="D95" s="92">
        <v>34.355828220900001</v>
      </c>
      <c r="E95" s="30">
        <v>47.747093023300003</v>
      </c>
    </row>
    <row r="96" spans="1:5" ht="12.75" customHeight="1" x14ac:dyDescent="0.2">
      <c r="A96" s="10" t="s">
        <v>66</v>
      </c>
      <c r="B96" s="27">
        <v>213</v>
      </c>
      <c r="C96" s="27">
        <v>132</v>
      </c>
      <c r="D96" s="91">
        <v>61.971830985899999</v>
      </c>
      <c r="E96" s="28">
        <v>52.8330781011</v>
      </c>
    </row>
    <row r="97" spans="1:5" ht="12.75" customHeight="1" x14ac:dyDescent="0.2">
      <c r="A97" s="10" t="s">
        <v>67</v>
      </c>
      <c r="B97" s="27">
        <v>808</v>
      </c>
      <c r="C97" s="27">
        <v>635</v>
      </c>
      <c r="D97" s="91">
        <v>78.589108910899995</v>
      </c>
      <c r="E97" s="28">
        <v>49.94807892</v>
      </c>
    </row>
    <row r="98" spans="1:5" ht="12.75" customHeight="1" x14ac:dyDescent="0.2">
      <c r="A98" s="10" t="s">
        <v>68</v>
      </c>
      <c r="B98" s="27">
        <v>4748</v>
      </c>
      <c r="C98" s="27">
        <v>2119</v>
      </c>
      <c r="D98" s="91">
        <v>44.629317607399997</v>
      </c>
      <c r="E98" s="28">
        <v>57.939588255099999</v>
      </c>
    </row>
    <row r="99" spans="1:5" ht="12.75" customHeight="1" x14ac:dyDescent="0.2">
      <c r="A99" s="10" t="s">
        <v>69</v>
      </c>
      <c r="B99" s="27">
        <v>6224</v>
      </c>
      <c r="C99" s="27">
        <v>1336</v>
      </c>
      <c r="D99" s="91">
        <v>21.4652956298</v>
      </c>
      <c r="E99" s="28">
        <v>51.039697542500001</v>
      </c>
    </row>
    <row r="100" spans="1:5" ht="12.75" customHeight="1" x14ac:dyDescent="0.2">
      <c r="A100" s="11" t="s">
        <v>70</v>
      </c>
      <c r="B100" s="29">
        <v>2910</v>
      </c>
      <c r="C100" s="29">
        <v>1086</v>
      </c>
      <c r="D100" s="92">
        <v>37.319587628900003</v>
      </c>
      <c r="E100" s="30">
        <v>153.92912172600001</v>
      </c>
    </row>
    <row r="101" spans="1:5" ht="12.75" customHeight="1" x14ac:dyDescent="0.2">
      <c r="A101" s="10" t="s">
        <v>71</v>
      </c>
      <c r="B101" s="27">
        <v>33</v>
      </c>
      <c r="C101" s="27">
        <v>2</v>
      </c>
      <c r="D101" s="91">
        <v>6.0606060606099996</v>
      </c>
      <c r="E101" s="28">
        <v>24.137931034499999</v>
      </c>
    </row>
    <row r="102" spans="1:5" ht="12.75" customHeight="1" x14ac:dyDescent="0.2">
      <c r="A102" s="10" t="s">
        <v>72</v>
      </c>
      <c r="B102" s="27">
        <v>3461</v>
      </c>
      <c r="C102" s="27">
        <v>1673</v>
      </c>
      <c r="D102" s="91">
        <v>48.338630453599997</v>
      </c>
      <c r="E102" s="28">
        <v>67.384171151100006</v>
      </c>
    </row>
    <row r="103" spans="1:5" ht="12.75" customHeight="1" x14ac:dyDescent="0.2">
      <c r="A103" s="10" t="s">
        <v>73</v>
      </c>
      <c r="B103" s="27">
        <v>136</v>
      </c>
      <c r="C103" s="27">
        <v>88</v>
      </c>
      <c r="D103" s="91">
        <v>64.705882352900005</v>
      </c>
      <c r="E103" s="28">
        <v>71.565495207699996</v>
      </c>
    </row>
    <row r="104" spans="1:5" ht="12.75" customHeight="1" x14ac:dyDescent="0.2">
      <c r="A104" s="10" t="s">
        <v>74</v>
      </c>
      <c r="B104" s="27">
        <v>47676</v>
      </c>
      <c r="C104" s="27">
        <v>4180</v>
      </c>
      <c r="D104" s="91">
        <v>8.7675140531900002</v>
      </c>
      <c r="E104" s="28">
        <v>52.697580358300002</v>
      </c>
    </row>
    <row r="105" spans="1:5" ht="12.75" customHeight="1" x14ac:dyDescent="0.2">
      <c r="A105" s="11" t="s">
        <v>75</v>
      </c>
      <c r="B105" s="29">
        <v>402</v>
      </c>
      <c r="C105" s="29">
        <v>97</v>
      </c>
      <c r="D105" s="92">
        <v>24.1293532338</v>
      </c>
      <c r="E105" s="30">
        <v>31.966688020500001</v>
      </c>
    </row>
    <row r="106" spans="1:5" ht="12.75" customHeight="1" x14ac:dyDescent="0.2">
      <c r="A106" s="10" t="s">
        <v>76</v>
      </c>
      <c r="B106" s="27">
        <v>527</v>
      </c>
      <c r="C106" s="27">
        <v>247</v>
      </c>
      <c r="D106" s="91">
        <v>46.869070208700002</v>
      </c>
      <c r="E106" s="28">
        <v>82.692307692300005</v>
      </c>
    </row>
    <row r="107" spans="1:5" ht="12.75" customHeight="1" x14ac:dyDescent="0.2">
      <c r="A107" s="10" t="s">
        <v>77</v>
      </c>
      <c r="B107" s="27">
        <v>18030</v>
      </c>
      <c r="C107" s="27">
        <v>2299</v>
      </c>
      <c r="D107" s="91">
        <v>12.750970604500001</v>
      </c>
      <c r="E107" s="28">
        <v>49.733339857099999</v>
      </c>
    </row>
    <row r="108" spans="1:5" ht="12.75" customHeight="1" x14ac:dyDescent="0.2">
      <c r="A108" s="10" t="s">
        <v>78</v>
      </c>
      <c r="B108" s="27">
        <v>6039</v>
      </c>
      <c r="C108" s="27">
        <v>1291</v>
      </c>
      <c r="D108" s="91">
        <v>21.3777115416</v>
      </c>
      <c r="E108" s="28">
        <v>52.874558176400001</v>
      </c>
    </row>
    <row r="109" spans="1:5" ht="12.75" customHeight="1" x14ac:dyDescent="0.2">
      <c r="A109" s="10" t="s">
        <v>79</v>
      </c>
      <c r="B109" s="27">
        <v>319</v>
      </c>
      <c r="C109" s="27">
        <v>71</v>
      </c>
      <c r="D109" s="91">
        <v>22.2570532915</v>
      </c>
      <c r="E109" s="28">
        <v>38.0116959064</v>
      </c>
    </row>
    <row r="110" spans="1:5" ht="12.75" customHeight="1" x14ac:dyDescent="0.2">
      <c r="A110" s="11" t="s">
        <v>80</v>
      </c>
      <c r="B110" s="29">
        <v>23</v>
      </c>
      <c r="C110" s="29">
        <v>12</v>
      </c>
      <c r="D110" s="92">
        <v>52.173913043500001</v>
      </c>
      <c r="E110" s="30">
        <v>28</v>
      </c>
    </row>
    <row r="111" spans="1:5" ht="12.75" customHeight="1" x14ac:dyDescent="0.2">
      <c r="A111" s="10" t="s">
        <v>81</v>
      </c>
      <c r="B111" s="27">
        <v>95</v>
      </c>
      <c r="C111" s="27">
        <v>50</v>
      </c>
      <c r="D111" s="91">
        <v>52.631578947400001</v>
      </c>
      <c r="E111" s="28">
        <v>56.862745097999998</v>
      </c>
    </row>
    <row r="112" spans="1:5" ht="12.75" customHeight="1" x14ac:dyDescent="0.2">
      <c r="A112" s="10" t="s">
        <v>82</v>
      </c>
      <c r="B112" s="27">
        <v>2687</v>
      </c>
      <c r="C112" s="27">
        <v>2427</v>
      </c>
      <c r="D112" s="91">
        <v>90.323781168599993</v>
      </c>
      <c r="E112" s="28">
        <v>71.8662169758</v>
      </c>
    </row>
    <row r="113" spans="1:5" ht="12.75" customHeight="1" x14ac:dyDescent="0.2">
      <c r="A113" s="10" t="s">
        <v>83</v>
      </c>
      <c r="B113" s="27">
        <v>306</v>
      </c>
      <c r="C113" s="27">
        <v>132</v>
      </c>
      <c r="D113" s="91">
        <v>43.137254902000002</v>
      </c>
      <c r="E113" s="28">
        <v>92.210526315799996</v>
      </c>
    </row>
    <row r="114" spans="1:5" ht="12.75" customHeight="1" x14ac:dyDescent="0.2">
      <c r="A114" s="10" t="s">
        <v>84</v>
      </c>
      <c r="B114" s="27">
        <v>327</v>
      </c>
      <c r="C114" s="27">
        <v>171</v>
      </c>
      <c r="D114" s="91">
        <v>52.293577981700004</v>
      </c>
      <c r="E114" s="28">
        <v>46.804511278200003</v>
      </c>
    </row>
    <row r="115" spans="1:5" ht="12.75" customHeight="1" x14ac:dyDescent="0.2">
      <c r="A115" s="11" t="s">
        <v>85</v>
      </c>
      <c r="B115" s="29">
        <v>6610</v>
      </c>
      <c r="C115" s="29">
        <v>1053</v>
      </c>
      <c r="D115" s="92">
        <v>15.930408471999998</v>
      </c>
      <c r="E115" s="30">
        <v>51.4122777591</v>
      </c>
    </row>
    <row r="116" spans="1:5" ht="12.75" customHeight="1" x14ac:dyDescent="0.2">
      <c r="A116" s="10" t="s">
        <v>86</v>
      </c>
      <c r="B116" s="27">
        <v>7856</v>
      </c>
      <c r="C116" s="27">
        <v>1555</v>
      </c>
      <c r="D116" s="91">
        <v>19.793788187400001</v>
      </c>
      <c r="E116" s="28">
        <v>56.3229397331</v>
      </c>
    </row>
    <row r="117" spans="1:5" ht="12.75" customHeight="1" x14ac:dyDescent="0.2">
      <c r="A117" s="10" t="s">
        <v>87</v>
      </c>
      <c r="B117" s="27">
        <v>516</v>
      </c>
      <c r="C117" s="27">
        <v>373</v>
      </c>
      <c r="D117" s="91">
        <v>72.286821705400001</v>
      </c>
      <c r="E117" s="28">
        <v>172.62135922300001</v>
      </c>
    </row>
    <row r="118" spans="1:5" ht="12.75" customHeight="1" x14ac:dyDescent="0.2">
      <c r="A118" s="10" t="s">
        <v>88</v>
      </c>
      <c r="B118" s="27">
        <v>347</v>
      </c>
      <c r="C118" s="27">
        <v>69</v>
      </c>
      <c r="D118" s="91">
        <v>19.884726224800001</v>
      </c>
      <c r="E118" s="28">
        <v>34.210526315800003</v>
      </c>
    </row>
    <row r="119" spans="1:5" ht="12.75" customHeight="1" x14ac:dyDescent="0.2">
      <c r="A119" s="10" t="s">
        <v>89</v>
      </c>
      <c r="B119" s="27">
        <v>1774</v>
      </c>
      <c r="C119" s="27">
        <v>258</v>
      </c>
      <c r="D119" s="91">
        <v>14.543404735099999</v>
      </c>
      <c r="E119" s="28">
        <v>43.197278911600002</v>
      </c>
    </row>
    <row r="120" spans="1:5" ht="12.75" customHeight="1" x14ac:dyDescent="0.2">
      <c r="A120" s="11" t="s">
        <v>90</v>
      </c>
      <c r="B120" s="29">
        <v>231</v>
      </c>
      <c r="C120" s="29">
        <v>95</v>
      </c>
      <c r="D120" s="92">
        <v>41.1255411255</v>
      </c>
      <c r="E120" s="30">
        <v>54.424040066800004</v>
      </c>
    </row>
    <row r="121" spans="1:5" ht="12.75" customHeight="1" x14ac:dyDescent="0.2">
      <c r="A121" s="10" t="s">
        <v>91</v>
      </c>
      <c r="B121" s="27">
        <v>160</v>
      </c>
      <c r="C121" s="27">
        <v>73</v>
      </c>
      <c r="D121" s="91">
        <v>45.625</v>
      </c>
      <c r="E121" s="28">
        <v>45.330739299599998</v>
      </c>
    </row>
    <row r="122" spans="1:5" ht="12.75" customHeight="1" x14ac:dyDescent="0.2">
      <c r="A122" s="10" t="s">
        <v>92</v>
      </c>
      <c r="B122" s="27">
        <v>154252</v>
      </c>
      <c r="C122" s="27">
        <v>16908</v>
      </c>
      <c r="D122" s="91">
        <v>10.961284132499999</v>
      </c>
      <c r="E122" s="28">
        <v>49.976495046399997</v>
      </c>
    </row>
    <row r="123" spans="1:5" ht="12.75" customHeight="1" x14ac:dyDescent="0.2">
      <c r="A123" s="10" t="s">
        <v>93</v>
      </c>
      <c r="B123" s="27">
        <v>941</v>
      </c>
      <c r="C123" s="27">
        <v>308</v>
      </c>
      <c r="D123" s="91">
        <v>32.731137088200001</v>
      </c>
      <c r="E123" s="28">
        <v>75.605326876500001</v>
      </c>
    </row>
    <row r="124" spans="1:5" ht="12.75" customHeight="1" x14ac:dyDescent="0.2">
      <c r="A124" s="10" t="s">
        <v>94</v>
      </c>
      <c r="B124" s="27">
        <v>874</v>
      </c>
      <c r="C124" s="27">
        <v>669</v>
      </c>
      <c r="D124" s="91">
        <v>76.544622425599997</v>
      </c>
      <c r="E124" s="28">
        <v>146.67300380200001</v>
      </c>
    </row>
    <row r="125" spans="1:5" ht="12.75" customHeight="1" x14ac:dyDescent="0.2">
      <c r="A125" s="11" t="s">
        <v>95</v>
      </c>
      <c r="B125" s="29">
        <v>1870</v>
      </c>
      <c r="C125" s="29">
        <v>784</v>
      </c>
      <c r="D125" s="92">
        <v>41.925133689799999</v>
      </c>
      <c r="E125" s="30">
        <v>48.903629998200003</v>
      </c>
    </row>
    <row r="126" spans="1:5" ht="12.75" customHeight="1" x14ac:dyDescent="0.2">
      <c r="A126" s="10" t="s">
        <v>96</v>
      </c>
      <c r="B126" s="27">
        <v>3068</v>
      </c>
      <c r="C126" s="27">
        <v>1307</v>
      </c>
      <c r="D126" s="91">
        <v>42.601043024799999</v>
      </c>
      <c r="E126" s="28">
        <v>67.349137931000001</v>
      </c>
    </row>
    <row r="127" spans="1:5" ht="12.75" customHeight="1" x14ac:dyDescent="0.2">
      <c r="A127" s="10" t="s">
        <v>97</v>
      </c>
      <c r="B127" s="27">
        <v>354</v>
      </c>
      <c r="C127" s="27">
        <v>275</v>
      </c>
      <c r="D127" s="91">
        <v>77.6836158192</v>
      </c>
      <c r="E127" s="28">
        <v>43.111720356399999</v>
      </c>
    </row>
    <row r="128" spans="1:5" ht="12.75" customHeight="1" x14ac:dyDescent="0.2">
      <c r="A128" s="10" t="s">
        <v>98</v>
      </c>
      <c r="B128" s="27">
        <v>86028</v>
      </c>
      <c r="C128" s="27">
        <v>13333</v>
      </c>
      <c r="D128" s="91">
        <v>15.498442367599999</v>
      </c>
      <c r="E128" s="28">
        <v>55.145716204400003</v>
      </c>
    </row>
    <row r="129" spans="1:5" ht="12.75" customHeight="1" x14ac:dyDescent="0.2">
      <c r="A129" s="10" t="s">
        <v>99</v>
      </c>
      <c r="B129" s="27">
        <v>13097</v>
      </c>
      <c r="C129" s="27">
        <v>2329</v>
      </c>
      <c r="D129" s="91">
        <v>17.7826983279</v>
      </c>
      <c r="E129" s="28">
        <v>52.8414345905</v>
      </c>
    </row>
    <row r="130" spans="1:5" ht="12.75" customHeight="1" x14ac:dyDescent="0.2">
      <c r="A130" s="11" t="s">
        <v>100</v>
      </c>
      <c r="B130" s="29">
        <v>590</v>
      </c>
      <c r="C130" s="29">
        <v>264</v>
      </c>
      <c r="D130" s="92">
        <v>44.745762711899999</v>
      </c>
      <c r="E130" s="30">
        <v>100.47058823499999</v>
      </c>
    </row>
    <row r="131" spans="1:5" ht="12.75" customHeight="1" x14ac:dyDescent="0.2">
      <c r="A131" s="10" t="s">
        <v>101</v>
      </c>
      <c r="B131" s="27">
        <v>12959</v>
      </c>
      <c r="C131" s="27">
        <v>1376</v>
      </c>
      <c r="D131" s="91">
        <v>10.618103248700001</v>
      </c>
      <c r="E131" s="28">
        <v>52.783710140700002</v>
      </c>
    </row>
    <row r="132" spans="1:5" ht="12.75" customHeight="1" x14ac:dyDescent="0.2">
      <c r="A132" s="10" t="s">
        <v>102</v>
      </c>
      <c r="B132" s="27">
        <v>396</v>
      </c>
      <c r="C132" s="27">
        <v>198</v>
      </c>
      <c r="D132" s="91">
        <v>50</v>
      </c>
      <c r="E132" s="28">
        <v>159.67741935500001</v>
      </c>
    </row>
    <row r="133" spans="1:5" ht="12.75" customHeight="1" x14ac:dyDescent="0.2">
      <c r="A133" s="10" t="s">
        <v>103</v>
      </c>
      <c r="B133" s="27">
        <v>286</v>
      </c>
      <c r="C133" s="27">
        <v>113</v>
      </c>
      <c r="D133" s="91">
        <v>39.510489510500001</v>
      </c>
      <c r="E133" s="28">
        <v>62.637362637400003</v>
      </c>
    </row>
    <row r="134" spans="1:5" ht="12.75" customHeight="1" x14ac:dyDescent="0.2">
      <c r="A134" s="10" t="s">
        <v>104</v>
      </c>
      <c r="B134" s="27">
        <v>780</v>
      </c>
      <c r="C134" s="27">
        <v>247</v>
      </c>
      <c r="D134" s="91">
        <v>31.666666666699999</v>
      </c>
      <c r="E134" s="28">
        <v>99.708737864100002</v>
      </c>
    </row>
    <row r="135" spans="1:5" ht="12.75" customHeight="1" x14ac:dyDescent="0.2">
      <c r="A135" s="11" t="s">
        <v>105</v>
      </c>
      <c r="B135" s="29">
        <v>83</v>
      </c>
      <c r="C135" s="29">
        <v>28</v>
      </c>
      <c r="D135" s="92">
        <v>33.734939759</v>
      </c>
      <c r="E135" s="30">
        <v>45.679012345700002</v>
      </c>
    </row>
    <row r="136" spans="1:5" ht="12.75" customHeight="1" x14ac:dyDescent="0.2">
      <c r="A136" s="10" t="s">
        <v>106</v>
      </c>
      <c r="B136" s="27">
        <v>511</v>
      </c>
      <c r="C136" s="27">
        <v>193</v>
      </c>
      <c r="D136" s="91">
        <v>37.769080234800001</v>
      </c>
      <c r="E136" s="28">
        <v>64.058234758899999</v>
      </c>
    </row>
    <row r="137" spans="1:5" ht="12.75" customHeight="1" x14ac:dyDescent="0.2">
      <c r="A137" s="10" t="s">
        <v>107</v>
      </c>
      <c r="B137" s="27">
        <v>5101</v>
      </c>
      <c r="C137" s="27">
        <v>1363</v>
      </c>
      <c r="D137" s="91">
        <v>26.720250931200002</v>
      </c>
      <c r="E137" s="28">
        <v>56.301715878400003</v>
      </c>
    </row>
    <row r="138" spans="1:5" ht="12.75" customHeight="1" x14ac:dyDescent="0.2">
      <c r="A138" s="10" t="s">
        <v>108</v>
      </c>
      <c r="B138" s="27">
        <v>2631</v>
      </c>
      <c r="C138" s="27">
        <v>512</v>
      </c>
      <c r="D138" s="91">
        <v>19.460281261900001</v>
      </c>
      <c r="E138" s="28">
        <v>42.761904761899999</v>
      </c>
    </row>
    <row r="139" spans="1:5" ht="12.75" customHeight="1" x14ac:dyDescent="0.2">
      <c r="A139" s="10" t="s">
        <v>109</v>
      </c>
      <c r="B139" s="27">
        <v>253</v>
      </c>
      <c r="C139" s="27">
        <v>119</v>
      </c>
      <c r="D139" s="91">
        <v>47.035573122499997</v>
      </c>
      <c r="E139" s="28">
        <v>106.89655172400001</v>
      </c>
    </row>
    <row r="140" spans="1:5" ht="12.75" customHeight="1" x14ac:dyDescent="0.2">
      <c r="A140" s="11" t="s">
        <v>110</v>
      </c>
      <c r="B140" s="29">
        <v>9200</v>
      </c>
      <c r="C140" s="29">
        <v>2047</v>
      </c>
      <c r="D140" s="92">
        <v>22.25</v>
      </c>
      <c r="E140" s="30">
        <v>47.046766502099999</v>
      </c>
    </row>
    <row r="141" spans="1:5" ht="12.75" customHeight="1" x14ac:dyDescent="0.2">
      <c r="A141" s="10" t="s">
        <v>111</v>
      </c>
      <c r="B141" s="27">
        <v>81</v>
      </c>
      <c r="C141" s="27">
        <v>75</v>
      </c>
      <c r="D141" s="91">
        <v>92.592592592599999</v>
      </c>
      <c r="E141" s="28">
        <v>59.770114942500001</v>
      </c>
    </row>
    <row r="142" spans="1:5" ht="12.75" customHeight="1" x14ac:dyDescent="0.2">
      <c r="A142" s="10" t="s">
        <v>112</v>
      </c>
      <c r="B142" s="27">
        <v>7116</v>
      </c>
      <c r="C142" s="27">
        <v>874</v>
      </c>
      <c r="D142" s="91">
        <v>12.2821810006</v>
      </c>
      <c r="E142" s="28">
        <v>49.971855650800002</v>
      </c>
    </row>
    <row r="143" spans="1:5" ht="12.75" customHeight="1" x14ac:dyDescent="0.2">
      <c r="A143" s="10" t="s">
        <v>113</v>
      </c>
      <c r="B143" s="27">
        <v>17141</v>
      </c>
      <c r="C143" s="27">
        <v>1892</v>
      </c>
      <c r="D143" s="91">
        <v>11.037862435099999</v>
      </c>
      <c r="E143" s="28">
        <v>47.695777471500001</v>
      </c>
    </row>
    <row r="144" spans="1:5" ht="12.75" customHeight="1" x14ac:dyDescent="0.2">
      <c r="A144" s="10" t="s">
        <v>114</v>
      </c>
      <c r="B144" s="27">
        <v>84</v>
      </c>
      <c r="C144" s="27">
        <v>34</v>
      </c>
      <c r="D144" s="91">
        <v>40.476190476200003</v>
      </c>
      <c r="E144" s="28">
        <v>19.407894736799999</v>
      </c>
    </row>
    <row r="145" spans="1:5" ht="12.75" customHeight="1" x14ac:dyDescent="0.2">
      <c r="A145" s="11" t="s">
        <v>115</v>
      </c>
      <c r="B145" s="29">
        <v>560</v>
      </c>
      <c r="C145" s="29">
        <v>322</v>
      </c>
      <c r="D145" s="92">
        <v>57.499999999999993</v>
      </c>
      <c r="E145" s="30">
        <v>107.16889428899999</v>
      </c>
    </row>
    <row r="146" spans="1:5" ht="12.75" customHeight="1" x14ac:dyDescent="0.2">
      <c r="A146" s="10" t="s">
        <v>116</v>
      </c>
      <c r="B146" s="27">
        <v>67</v>
      </c>
      <c r="C146" s="27">
        <v>96</v>
      </c>
      <c r="D146" s="91">
        <v>143.28358209000001</v>
      </c>
      <c r="E146" s="28">
        <v>32.862903225799997</v>
      </c>
    </row>
    <row r="147" spans="1:5" ht="12.75" customHeight="1" x14ac:dyDescent="0.2">
      <c r="A147" s="10" t="s">
        <v>117</v>
      </c>
      <c r="B147" s="27">
        <v>1770</v>
      </c>
      <c r="C147" s="27">
        <v>149</v>
      </c>
      <c r="D147" s="91">
        <v>8.4180790960500005</v>
      </c>
      <c r="E147" s="28">
        <v>46.839150598000003</v>
      </c>
    </row>
    <row r="148" spans="1:5" ht="12.75" customHeight="1" x14ac:dyDescent="0.2">
      <c r="A148" s="10" t="s">
        <v>118</v>
      </c>
      <c r="B148" s="27">
        <v>4075</v>
      </c>
      <c r="C148" s="27">
        <v>667</v>
      </c>
      <c r="D148" s="91">
        <v>16.368098159500001</v>
      </c>
      <c r="E148" s="28">
        <v>43.301981554199998</v>
      </c>
    </row>
    <row r="149" spans="1:5" ht="12.75" customHeight="1" x14ac:dyDescent="0.2">
      <c r="A149" s="10" t="s">
        <v>119</v>
      </c>
      <c r="B149" s="27">
        <v>237</v>
      </c>
      <c r="C149" s="27">
        <v>42</v>
      </c>
      <c r="D149" s="91">
        <v>17.721518987300001</v>
      </c>
      <c r="E149" s="28">
        <v>39.518413597699997</v>
      </c>
    </row>
    <row r="150" spans="1:5" ht="12.75" customHeight="1" x14ac:dyDescent="0.2">
      <c r="A150" s="11" t="s">
        <v>120</v>
      </c>
      <c r="B150" s="29">
        <v>155</v>
      </c>
      <c r="C150" s="29">
        <v>64</v>
      </c>
      <c r="D150" s="92">
        <v>41.290322580599998</v>
      </c>
      <c r="E150" s="30">
        <v>35.209003215400003</v>
      </c>
    </row>
    <row r="151" spans="1:5" ht="12.75" customHeight="1" x14ac:dyDescent="0.2">
      <c r="A151" s="10" t="s">
        <v>121</v>
      </c>
      <c r="B151" s="27">
        <v>260</v>
      </c>
      <c r="C151" s="27">
        <v>4</v>
      </c>
      <c r="D151" s="91">
        <v>1.53846153846</v>
      </c>
      <c r="E151" s="28">
        <v>28.265524625299999</v>
      </c>
    </row>
    <row r="152" spans="1:5" ht="12.75" customHeight="1" x14ac:dyDescent="0.2">
      <c r="A152" s="10" t="s">
        <v>122</v>
      </c>
      <c r="B152" s="27">
        <v>117</v>
      </c>
      <c r="C152" s="27">
        <v>32</v>
      </c>
      <c r="D152" s="91">
        <v>27.350427350400004</v>
      </c>
      <c r="E152" s="28">
        <v>27.239488117</v>
      </c>
    </row>
    <row r="153" spans="1:5" ht="12.75" customHeight="1" x14ac:dyDescent="0.2">
      <c r="A153" s="10" t="s">
        <v>123</v>
      </c>
      <c r="B153" s="27">
        <v>106</v>
      </c>
      <c r="C153" s="27">
        <v>41</v>
      </c>
      <c r="D153" s="91">
        <v>38.679245283</v>
      </c>
      <c r="E153" s="28">
        <v>28.994082840200001</v>
      </c>
    </row>
    <row r="154" spans="1:5" ht="12.75" customHeight="1" x14ac:dyDescent="0.2">
      <c r="A154" s="10" t="s">
        <v>124</v>
      </c>
      <c r="B154" s="27">
        <v>28</v>
      </c>
      <c r="C154" s="27">
        <v>0</v>
      </c>
      <c r="D154" s="91">
        <v>0</v>
      </c>
      <c r="E154" s="28">
        <v>22.9508196721</v>
      </c>
    </row>
    <row r="155" spans="1:5" ht="12.75" customHeight="1" x14ac:dyDescent="0.2">
      <c r="A155" s="11" t="s">
        <v>125</v>
      </c>
      <c r="B155" s="29">
        <v>12219</v>
      </c>
      <c r="C155" s="29">
        <v>1705</v>
      </c>
      <c r="D155" s="92">
        <v>13.953678697099999</v>
      </c>
      <c r="E155" s="30">
        <v>47.572516997500003</v>
      </c>
    </row>
    <row r="156" spans="1:5" ht="12.75" customHeight="1" x14ac:dyDescent="0.2">
      <c r="A156" s="10" t="s">
        <v>126</v>
      </c>
      <c r="B156" s="27">
        <v>265</v>
      </c>
      <c r="C156" s="27">
        <v>112</v>
      </c>
      <c r="D156" s="91">
        <v>42.264150943399997</v>
      </c>
      <c r="E156" s="28">
        <v>46.031746031700003</v>
      </c>
    </row>
    <row r="157" spans="1:5" ht="12.75" customHeight="1" x14ac:dyDescent="0.2">
      <c r="A157" s="10" t="s">
        <v>127</v>
      </c>
      <c r="B157" s="27">
        <v>190</v>
      </c>
      <c r="C157" s="27">
        <v>381</v>
      </c>
      <c r="D157" s="91">
        <v>200.52631578899999</v>
      </c>
      <c r="E157" s="28">
        <v>41.800878477300003</v>
      </c>
    </row>
    <row r="158" spans="1:5" ht="12.75" customHeight="1" x14ac:dyDescent="0.2">
      <c r="A158" s="10" t="s">
        <v>128</v>
      </c>
      <c r="B158" s="27">
        <v>56</v>
      </c>
      <c r="C158" s="27">
        <v>12</v>
      </c>
      <c r="D158" s="91">
        <v>21.428571428600002</v>
      </c>
      <c r="E158" s="28">
        <v>22.006472491899999</v>
      </c>
    </row>
    <row r="159" spans="1:5" ht="12.75" customHeight="1" x14ac:dyDescent="0.2">
      <c r="A159" s="10" t="s">
        <v>129</v>
      </c>
      <c r="B159" s="27">
        <v>254</v>
      </c>
      <c r="C159" s="27">
        <v>26</v>
      </c>
      <c r="D159" s="91">
        <v>10.236220472399999</v>
      </c>
      <c r="E159" s="28">
        <v>16.8471720818</v>
      </c>
    </row>
    <row r="160" spans="1:5" ht="12.75" customHeight="1" x14ac:dyDescent="0.2">
      <c r="A160" s="11" t="s">
        <v>130</v>
      </c>
      <c r="B160" s="29">
        <v>548</v>
      </c>
      <c r="C160" s="29">
        <v>137</v>
      </c>
      <c r="D160" s="92">
        <v>25</v>
      </c>
      <c r="E160" s="30">
        <v>80.969267139500005</v>
      </c>
    </row>
    <row r="161" spans="1:5" ht="12.75" customHeight="1" x14ac:dyDescent="0.2">
      <c r="A161" s="10" t="s">
        <v>131</v>
      </c>
      <c r="B161" s="27">
        <v>11</v>
      </c>
      <c r="C161" s="27">
        <v>13</v>
      </c>
      <c r="D161" s="91">
        <v>118.181818182</v>
      </c>
      <c r="E161" s="28">
        <v>14.5454545455</v>
      </c>
    </row>
    <row r="162" spans="1:5" ht="12.75" customHeight="1" x14ac:dyDescent="0.2">
      <c r="A162" s="10" t="s">
        <v>132</v>
      </c>
      <c r="B162" s="27">
        <v>7624</v>
      </c>
      <c r="C162" s="27">
        <v>497</v>
      </c>
      <c r="D162" s="91">
        <v>6.5188877229799989</v>
      </c>
      <c r="E162" s="28">
        <v>48.936426634500002</v>
      </c>
    </row>
    <row r="163" spans="1:5" ht="12.75" customHeight="1" x14ac:dyDescent="0.2">
      <c r="A163" s="10" t="s">
        <v>133</v>
      </c>
      <c r="B163" s="27">
        <v>1323</v>
      </c>
      <c r="C163" s="27">
        <v>178</v>
      </c>
      <c r="D163" s="91">
        <v>13.454270597100001</v>
      </c>
      <c r="E163" s="28">
        <v>53.780007165900003</v>
      </c>
    </row>
    <row r="164" spans="1:5" ht="12.75" customHeight="1" x14ac:dyDescent="0.2">
      <c r="A164" s="10" t="s">
        <v>134</v>
      </c>
      <c r="B164" s="27">
        <v>32740</v>
      </c>
      <c r="C164" s="27">
        <v>4560</v>
      </c>
      <c r="D164" s="91">
        <v>13.927916921200001</v>
      </c>
      <c r="E164" s="28">
        <v>47.968723877599999</v>
      </c>
    </row>
    <row r="165" spans="1:5" ht="12.75" customHeight="1" x14ac:dyDescent="0.2">
      <c r="A165" s="11" t="s">
        <v>135</v>
      </c>
      <c r="B165" s="29">
        <v>78</v>
      </c>
      <c r="C165" s="29">
        <v>12</v>
      </c>
      <c r="D165" s="92">
        <v>15.3846153846</v>
      </c>
      <c r="E165" s="30">
        <v>43.0622009569</v>
      </c>
    </row>
    <row r="166" spans="1:5" ht="12.75" customHeight="1" x14ac:dyDescent="0.2">
      <c r="A166" s="10" t="s">
        <v>136</v>
      </c>
      <c r="B166" s="27">
        <v>783</v>
      </c>
      <c r="C166" s="27">
        <v>294</v>
      </c>
      <c r="D166" s="91">
        <v>37.547892720299998</v>
      </c>
      <c r="E166" s="28">
        <v>63.278495887200002</v>
      </c>
    </row>
    <row r="167" spans="1:5" ht="12.75" customHeight="1" x14ac:dyDescent="0.2">
      <c r="A167" s="10" t="s">
        <v>137</v>
      </c>
      <c r="B167" s="27">
        <v>4011</v>
      </c>
      <c r="C167" s="27">
        <v>649</v>
      </c>
      <c r="D167" s="91">
        <v>16.180503615100001</v>
      </c>
      <c r="E167" s="28">
        <v>82.404951370500001</v>
      </c>
    </row>
    <row r="168" spans="1:5" ht="12.75" customHeight="1" x14ac:dyDescent="0.2">
      <c r="A168" s="10" t="s">
        <v>138</v>
      </c>
      <c r="B168" s="27">
        <v>3155</v>
      </c>
      <c r="C168" s="27">
        <v>954</v>
      </c>
      <c r="D168" s="91">
        <v>30.237717908099999</v>
      </c>
      <c r="E168" s="28">
        <v>62.191614953799998</v>
      </c>
    </row>
    <row r="169" spans="1:5" ht="12.75" customHeight="1" x14ac:dyDescent="0.2">
      <c r="A169" s="10" t="s">
        <v>139</v>
      </c>
      <c r="B169" s="27">
        <v>253</v>
      </c>
      <c r="C169" s="27">
        <v>67</v>
      </c>
      <c r="D169" s="91">
        <v>26.482213438700004</v>
      </c>
      <c r="E169" s="28">
        <v>131.687242798</v>
      </c>
    </row>
    <row r="170" spans="1:5" ht="12.75" customHeight="1" x14ac:dyDescent="0.2">
      <c r="A170" s="11" t="s">
        <v>140</v>
      </c>
      <c r="B170" s="29">
        <v>8342</v>
      </c>
      <c r="C170" s="29">
        <v>1715</v>
      </c>
      <c r="D170" s="92">
        <v>20.5586190362</v>
      </c>
      <c r="E170" s="30">
        <v>50.252335981599998</v>
      </c>
    </row>
    <row r="171" spans="1:5" ht="12.75" customHeight="1" x14ac:dyDescent="0.2">
      <c r="A171" s="10" t="s">
        <v>141</v>
      </c>
      <c r="B171" s="27">
        <v>48</v>
      </c>
      <c r="C171" s="27">
        <v>22</v>
      </c>
      <c r="D171" s="91">
        <v>45.833333333299997</v>
      </c>
      <c r="E171" s="28">
        <v>22.3642172524</v>
      </c>
    </row>
    <row r="172" spans="1:5" ht="12.75" customHeight="1" x14ac:dyDescent="0.2">
      <c r="A172" s="10" t="s">
        <v>142</v>
      </c>
      <c r="B172" s="27">
        <v>7143</v>
      </c>
      <c r="C172" s="27">
        <v>891</v>
      </c>
      <c r="D172" s="91">
        <v>12.473750525</v>
      </c>
      <c r="E172" s="28">
        <v>47.004446524700001</v>
      </c>
    </row>
    <row r="173" spans="1:5" ht="12.75" customHeight="1" x14ac:dyDescent="0.2">
      <c r="A173" s="10" t="s">
        <v>143</v>
      </c>
      <c r="B173" s="27">
        <v>1680</v>
      </c>
      <c r="C173" s="27">
        <v>22</v>
      </c>
      <c r="D173" s="91">
        <v>1.3095238095199999</v>
      </c>
      <c r="E173" s="28">
        <v>40.746947570000003</v>
      </c>
    </row>
    <row r="174" spans="1:5" ht="12.75" customHeight="1" x14ac:dyDescent="0.2">
      <c r="A174" s="10" t="s">
        <v>144</v>
      </c>
      <c r="B174" s="27">
        <v>464</v>
      </c>
      <c r="C174" s="27">
        <v>66</v>
      </c>
      <c r="D174" s="91">
        <v>14.224137931</v>
      </c>
      <c r="E174" s="28">
        <v>82.554517133999994</v>
      </c>
    </row>
    <row r="175" spans="1:5" ht="12.75" customHeight="1" x14ac:dyDescent="0.2">
      <c r="A175" s="11" t="s">
        <v>145</v>
      </c>
      <c r="B175" s="29">
        <v>813</v>
      </c>
      <c r="C175" s="29">
        <v>40</v>
      </c>
      <c r="D175" s="92">
        <v>4.9200492004900003</v>
      </c>
      <c r="E175" s="30">
        <v>36.5623660523</v>
      </c>
    </row>
    <row r="176" spans="1:5" ht="12.75" customHeight="1" x14ac:dyDescent="0.2">
      <c r="A176" s="10" t="s">
        <v>146</v>
      </c>
      <c r="B176" s="27">
        <v>1377</v>
      </c>
      <c r="C176" s="27">
        <v>510</v>
      </c>
      <c r="D176" s="91">
        <v>37.037037036999997</v>
      </c>
      <c r="E176" s="28">
        <v>45.934761441100001</v>
      </c>
    </row>
    <row r="177" spans="1:5" ht="12.75" customHeight="1" x14ac:dyDescent="0.2">
      <c r="A177" s="10" t="s">
        <v>147</v>
      </c>
      <c r="B177" s="27">
        <v>159</v>
      </c>
      <c r="C177" s="27">
        <v>114</v>
      </c>
      <c r="D177" s="91">
        <v>71.6981132075</v>
      </c>
      <c r="E177" s="28">
        <v>56.404958677700002</v>
      </c>
    </row>
    <row r="178" spans="1:5" ht="12.75" customHeight="1" x14ac:dyDescent="0.2">
      <c r="A178" s="10" t="s">
        <v>148</v>
      </c>
      <c r="B178" s="27">
        <v>27176</v>
      </c>
      <c r="C178" s="27">
        <v>5956</v>
      </c>
      <c r="D178" s="91">
        <v>21.916396820700001</v>
      </c>
      <c r="E178" s="28">
        <v>55.522598160000001</v>
      </c>
    </row>
    <row r="179" spans="1:5" ht="12.75" customHeight="1" x14ac:dyDescent="0.2">
      <c r="A179" s="10" t="s">
        <v>149</v>
      </c>
      <c r="B179" s="27">
        <v>1603</v>
      </c>
      <c r="C179" s="27">
        <v>447</v>
      </c>
      <c r="D179" s="91">
        <v>27.885215221500005</v>
      </c>
      <c r="E179" s="28">
        <v>61.487702459499999</v>
      </c>
    </row>
    <row r="180" spans="1:5" ht="12.75" customHeight="1" x14ac:dyDescent="0.2">
      <c r="A180" s="11" t="s">
        <v>150</v>
      </c>
      <c r="B180" s="29">
        <v>802</v>
      </c>
      <c r="C180" s="29">
        <v>377</v>
      </c>
      <c r="D180" s="92">
        <v>47.007481296800002</v>
      </c>
      <c r="E180" s="30">
        <v>67.371428571400003</v>
      </c>
    </row>
    <row r="181" spans="1:5" ht="12.75" customHeight="1" x14ac:dyDescent="0.2">
      <c r="A181" s="10" t="s">
        <v>151</v>
      </c>
      <c r="B181" s="27">
        <v>313</v>
      </c>
      <c r="C181" s="27">
        <v>207</v>
      </c>
      <c r="D181" s="91">
        <v>66.134185303500004</v>
      </c>
      <c r="E181" s="28">
        <v>95.588235294100002</v>
      </c>
    </row>
    <row r="182" spans="1:5" ht="12.75" customHeight="1" x14ac:dyDescent="0.2">
      <c r="A182" s="10" t="s">
        <v>152</v>
      </c>
      <c r="B182" s="27">
        <v>238</v>
      </c>
      <c r="C182" s="27">
        <v>113</v>
      </c>
      <c r="D182" s="91">
        <v>47.478991596599997</v>
      </c>
      <c r="E182" s="28">
        <v>48.817802503499998</v>
      </c>
    </row>
    <row r="183" spans="1:5" ht="12.75" customHeight="1" x14ac:dyDescent="0.2">
      <c r="A183" s="10" t="s">
        <v>153</v>
      </c>
      <c r="B183" s="27">
        <v>344</v>
      </c>
      <c r="C183" s="27">
        <v>141</v>
      </c>
      <c r="D183" s="91">
        <v>40.988372093000002</v>
      </c>
      <c r="E183" s="28">
        <v>73.820395738200006</v>
      </c>
    </row>
    <row r="184" spans="1:5" ht="12.75" customHeight="1" x14ac:dyDescent="0.2">
      <c r="A184" s="10" t="s">
        <v>154</v>
      </c>
      <c r="B184" s="27">
        <v>1283</v>
      </c>
      <c r="C184" s="27">
        <v>656</v>
      </c>
      <c r="D184" s="91">
        <v>51.130163678899997</v>
      </c>
      <c r="E184" s="28">
        <v>52.718868950500003</v>
      </c>
    </row>
    <row r="185" spans="1:5" ht="12.75" customHeight="1" x14ac:dyDescent="0.2">
      <c r="A185" s="11" t="s">
        <v>155</v>
      </c>
      <c r="B185" s="29">
        <v>34</v>
      </c>
      <c r="C185" s="29">
        <v>99</v>
      </c>
      <c r="D185" s="92">
        <v>291.17647058799997</v>
      </c>
      <c r="E185" s="30">
        <v>52.988047808799998</v>
      </c>
    </row>
    <row r="186" spans="1:5" ht="12.75" customHeight="1" x14ac:dyDescent="0.2">
      <c r="A186" s="10" t="s">
        <v>156</v>
      </c>
      <c r="B186" s="27">
        <v>498</v>
      </c>
      <c r="C186" s="27">
        <v>367</v>
      </c>
      <c r="D186" s="91">
        <v>73.694779116500001</v>
      </c>
      <c r="E186" s="28">
        <v>31.5118397086</v>
      </c>
    </row>
    <row r="187" spans="1:5" ht="12.75" customHeight="1" x14ac:dyDescent="0.2">
      <c r="A187" s="10" t="s">
        <v>157</v>
      </c>
      <c r="B187" s="27">
        <v>40</v>
      </c>
      <c r="C187" s="27">
        <v>0</v>
      </c>
      <c r="D187" s="91">
        <v>0</v>
      </c>
      <c r="E187" s="28">
        <v>9.0909090909099994</v>
      </c>
    </row>
    <row r="188" spans="1:5" ht="12.75" customHeight="1" x14ac:dyDescent="0.2">
      <c r="A188" s="10" t="s">
        <v>158</v>
      </c>
      <c r="B188" s="27">
        <v>152</v>
      </c>
      <c r="C188" s="27">
        <v>72</v>
      </c>
      <c r="D188" s="91">
        <v>47.368421052599999</v>
      </c>
      <c r="E188" s="28">
        <v>119.786096257</v>
      </c>
    </row>
    <row r="189" spans="1:5" ht="12.75" customHeight="1" x14ac:dyDescent="0.2">
      <c r="A189" s="10" t="s">
        <v>159</v>
      </c>
      <c r="B189" s="27">
        <v>315</v>
      </c>
      <c r="C189" s="27">
        <v>206</v>
      </c>
      <c r="D189" s="91">
        <v>65.396825396799997</v>
      </c>
      <c r="E189" s="28">
        <v>146.34831460699999</v>
      </c>
    </row>
    <row r="190" spans="1:5" ht="12.75" customHeight="1" x14ac:dyDescent="0.2">
      <c r="A190" s="11" t="s">
        <v>160</v>
      </c>
      <c r="B190" s="29">
        <v>1723</v>
      </c>
      <c r="C190" s="29">
        <v>1139</v>
      </c>
      <c r="D190" s="92">
        <v>66.105629715600003</v>
      </c>
      <c r="E190" s="30">
        <v>191.694574682</v>
      </c>
    </row>
    <row r="191" spans="1:5" ht="12.75" customHeight="1" x14ac:dyDescent="0.2">
      <c r="A191" s="10" t="s">
        <v>161</v>
      </c>
      <c r="B191" s="27">
        <v>265</v>
      </c>
      <c r="C191" s="27">
        <v>242</v>
      </c>
      <c r="D191" s="91">
        <v>91.320754717</v>
      </c>
      <c r="E191" s="28">
        <v>293.06358381500002</v>
      </c>
    </row>
    <row r="192" spans="1:5" ht="12.75" customHeight="1" x14ac:dyDescent="0.2">
      <c r="A192" s="10" t="s">
        <v>162</v>
      </c>
      <c r="B192" s="27">
        <v>1054</v>
      </c>
      <c r="C192" s="27">
        <v>655</v>
      </c>
      <c r="D192" s="91">
        <v>62.144212523699991</v>
      </c>
      <c r="E192" s="28">
        <v>110.258064516</v>
      </c>
    </row>
    <row r="193" spans="1:5" ht="12.75" customHeight="1" x14ac:dyDescent="0.2">
      <c r="A193" s="10" t="s">
        <v>163</v>
      </c>
      <c r="B193" s="27">
        <v>526</v>
      </c>
      <c r="C193" s="27">
        <v>254</v>
      </c>
      <c r="D193" s="91">
        <v>48.288973384000002</v>
      </c>
      <c r="E193" s="28">
        <v>111.269614836</v>
      </c>
    </row>
    <row r="194" spans="1:5" ht="12.75" customHeight="1" x14ac:dyDescent="0.2">
      <c r="A194" s="10" t="s">
        <v>164</v>
      </c>
      <c r="B194" s="27">
        <v>184</v>
      </c>
      <c r="C194" s="27">
        <v>62</v>
      </c>
      <c r="D194" s="91">
        <v>33.695652173900001</v>
      </c>
      <c r="E194" s="28">
        <v>87.857142857100001</v>
      </c>
    </row>
    <row r="195" spans="1:5" ht="12.75" customHeight="1" x14ac:dyDescent="0.2">
      <c r="A195" s="11" t="s">
        <v>165</v>
      </c>
      <c r="B195" s="29">
        <v>628</v>
      </c>
      <c r="C195" s="29">
        <v>407</v>
      </c>
      <c r="D195" s="92">
        <v>64.808917197499994</v>
      </c>
      <c r="E195" s="30">
        <v>113.48684210499999</v>
      </c>
    </row>
    <row r="196" spans="1:5" ht="12.75" customHeight="1" x14ac:dyDescent="0.2">
      <c r="A196" s="10" t="s">
        <v>166</v>
      </c>
      <c r="B196" s="27">
        <v>531</v>
      </c>
      <c r="C196" s="27">
        <v>397</v>
      </c>
      <c r="D196" s="91">
        <v>74.764595103600001</v>
      </c>
      <c r="E196" s="28">
        <v>107.28323699400001</v>
      </c>
    </row>
    <row r="197" spans="1:5" ht="12.75" customHeight="1" x14ac:dyDescent="0.2">
      <c r="A197" s="10" t="s">
        <v>167</v>
      </c>
      <c r="B197" s="27">
        <v>623</v>
      </c>
      <c r="C197" s="27">
        <v>85</v>
      </c>
      <c r="D197" s="91">
        <v>13.643659711100002</v>
      </c>
      <c r="E197" s="28">
        <v>34.419056878900001</v>
      </c>
    </row>
    <row r="198" spans="1:5" ht="12.75" customHeight="1" x14ac:dyDescent="0.2">
      <c r="A198" s="10" t="s">
        <v>168</v>
      </c>
      <c r="B198" s="27">
        <v>61</v>
      </c>
      <c r="C198" s="27">
        <v>0</v>
      </c>
      <c r="D198" s="91">
        <v>0</v>
      </c>
      <c r="E198" s="28">
        <v>24.7967479675</v>
      </c>
    </row>
    <row r="199" spans="1:5" ht="12.75" customHeight="1" x14ac:dyDescent="0.2">
      <c r="A199" s="10" t="s">
        <v>169</v>
      </c>
      <c r="B199" s="27">
        <v>8061</v>
      </c>
      <c r="C199" s="27">
        <v>1902</v>
      </c>
      <c r="D199" s="91">
        <v>23.5950874581</v>
      </c>
      <c r="E199" s="28">
        <v>53.8715259003</v>
      </c>
    </row>
    <row r="200" spans="1:5" ht="12.75" customHeight="1" x14ac:dyDescent="0.2">
      <c r="A200" s="11" t="s">
        <v>170</v>
      </c>
      <c r="B200" s="29">
        <v>8544</v>
      </c>
      <c r="C200" s="29">
        <v>490</v>
      </c>
      <c r="D200" s="92">
        <v>5.7350187265899999</v>
      </c>
      <c r="E200" s="30">
        <v>49.358028738500003</v>
      </c>
    </row>
    <row r="201" spans="1:5" ht="12.75" customHeight="1" x14ac:dyDescent="0.2">
      <c r="A201" s="10" t="s">
        <v>171</v>
      </c>
      <c r="B201" s="27">
        <v>246</v>
      </c>
      <c r="C201" s="27">
        <v>60</v>
      </c>
      <c r="D201" s="91">
        <v>24.390243902400002</v>
      </c>
      <c r="E201" s="28">
        <v>25.866441251099999</v>
      </c>
    </row>
    <row r="202" spans="1:5" ht="12.75" customHeight="1" x14ac:dyDescent="0.2">
      <c r="A202" s="10" t="s">
        <v>172</v>
      </c>
      <c r="B202" s="27">
        <v>2405</v>
      </c>
      <c r="C202" s="27">
        <v>659</v>
      </c>
      <c r="D202" s="91">
        <v>27.401247401200003</v>
      </c>
      <c r="E202" s="28">
        <v>56.468853667499999</v>
      </c>
    </row>
    <row r="203" spans="1:5" ht="12.75" customHeight="1" x14ac:dyDescent="0.2">
      <c r="A203" s="10" t="s">
        <v>173</v>
      </c>
      <c r="B203" s="27">
        <v>53</v>
      </c>
      <c r="C203" s="27">
        <v>6</v>
      </c>
      <c r="D203" s="91">
        <v>11.320754717</v>
      </c>
      <c r="E203" s="28">
        <v>16.388888888899999</v>
      </c>
    </row>
    <row r="204" spans="1:5" ht="12.75" customHeight="1" x14ac:dyDescent="0.2">
      <c r="A204" s="10" t="s">
        <v>174</v>
      </c>
      <c r="B204" s="27">
        <v>4463</v>
      </c>
      <c r="C204" s="27">
        <v>1082</v>
      </c>
      <c r="D204" s="91">
        <v>24.243782209300001</v>
      </c>
      <c r="E204" s="28">
        <v>65.714624318600002</v>
      </c>
    </row>
    <row r="205" spans="1:5" ht="12.75" customHeight="1" x14ac:dyDescent="0.2">
      <c r="A205" s="11" t="s">
        <v>175</v>
      </c>
      <c r="B205" s="29">
        <v>638</v>
      </c>
      <c r="C205" s="29">
        <v>189</v>
      </c>
      <c r="D205" s="92">
        <v>29.623824451400001</v>
      </c>
      <c r="E205" s="30">
        <v>55.690235690199998</v>
      </c>
    </row>
    <row r="206" spans="1:5" ht="12.75" customHeight="1" x14ac:dyDescent="0.2">
      <c r="A206" s="10" t="s">
        <v>176</v>
      </c>
      <c r="B206" s="27">
        <v>939</v>
      </c>
      <c r="C206" s="27">
        <v>223</v>
      </c>
      <c r="D206" s="91">
        <v>23.748668796600001</v>
      </c>
      <c r="E206" s="28">
        <v>67.090069284099997</v>
      </c>
    </row>
    <row r="207" spans="1:5" ht="12.75" customHeight="1" x14ac:dyDescent="0.2">
      <c r="A207" s="10" t="s">
        <v>177</v>
      </c>
      <c r="B207" s="27">
        <v>80</v>
      </c>
      <c r="C207" s="27">
        <v>63</v>
      </c>
      <c r="D207" s="91">
        <v>78.75</v>
      </c>
      <c r="E207" s="28">
        <v>58.367346938799997</v>
      </c>
    </row>
    <row r="208" spans="1:5" ht="12.75" customHeight="1" x14ac:dyDescent="0.2">
      <c r="A208" s="10" t="s">
        <v>178</v>
      </c>
      <c r="B208" s="27">
        <v>13897</v>
      </c>
      <c r="C208" s="27">
        <v>1753</v>
      </c>
      <c r="D208" s="91">
        <v>12.614233287799999</v>
      </c>
      <c r="E208" s="28">
        <v>50.823239047800001</v>
      </c>
    </row>
    <row r="209" spans="1:5" ht="12.75" customHeight="1" x14ac:dyDescent="0.2">
      <c r="A209" s="10" t="s">
        <v>179</v>
      </c>
      <c r="B209" s="27">
        <v>5028</v>
      </c>
      <c r="C209" s="27">
        <v>614</v>
      </c>
      <c r="D209" s="91">
        <v>12.2116149562</v>
      </c>
      <c r="E209" s="28">
        <v>78.502852372299998</v>
      </c>
    </row>
    <row r="210" spans="1:5" ht="12.75" customHeight="1" x14ac:dyDescent="0.2">
      <c r="A210" s="11" t="s">
        <v>180</v>
      </c>
      <c r="B210" s="29">
        <v>1238</v>
      </c>
      <c r="C210" s="29">
        <v>686</v>
      </c>
      <c r="D210" s="92">
        <v>55.411954765799997</v>
      </c>
      <c r="E210" s="30">
        <v>54.060129249799999</v>
      </c>
    </row>
    <row r="211" spans="1:5" ht="12.75" customHeight="1" x14ac:dyDescent="0.2">
      <c r="A211" s="10" t="s">
        <v>181</v>
      </c>
      <c r="B211" s="27">
        <v>642</v>
      </c>
      <c r="C211" s="27">
        <v>320</v>
      </c>
      <c r="D211" s="91">
        <v>49.844236760100003</v>
      </c>
      <c r="E211" s="28">
        <v>77.3311897106</v>
      </c>
    </row>
    <row r="212" spans="1:5" ht="12.75" customHeight="1" x14ac:dyDescent="0.2">
      <c r="A212" s="10" t="s">
        <v>182</v>
      </c>
      <c r="B212" s="27">
        <v>228</v>
      </c>
      <c r="C212" s="27">
        <v>102</v>
      </c>
      <c r="D212" s="91">
        <v>44.736842105299999</v>
      </c>
      <c r="E212" s="28">
        <v>152.777777778</v>
      </c>
    </row>
    <row r="213" spans="1:5" ht="12.75" customHeight="1" x14ac:dyDescent="0.2">
      <c r="A213" s="10" t="s">
        <v>183</v>
      </c>
      <c r="B213" s="27">
        <v>550</v>
      </c>
      <c r="C213" s="27">
        <v>473</v>
      </c>
      <c r="D213" s="91">
        <v>86</v>
      </c>
      <c r="E213" s="28">
        <v>43.476413089700003</v>
      </c>
    </row>
    <row r="214" spans="1:5" ht="12.75" customHeight="1" x14ac:dyDescent="0.2">
      <c r="A214" s="10" t="s">
        <v>184</v>
      </c>
      <c r="B214" s="27">
        <v>2576</v>
      </c>
      <c r="C214" s="27">
        <v>726</v>
      </c>
      <c r="D214" s="91">
        <v>28.183229813699999</v>
      </c>
      <c r="E214" s="28">
        <v>55.014995001700001</v>
      </c>
    </row>
    <row r="215" spans="1:5" ht="12.75" customHeight="1" x14ac:dyDescent="0.2">
      <c r="A215" s="11" t="s">
        <v>185</v>
      </c>
      <c r="B215" s="29">
        <v>226</v>
      </c>
      <c r="C215" s="29">
        <v>94</v>
      </c>
      <c r="D215" s="92">
        <v>41.592920354</v>
      </c>
      <c r="E215" s="30">
        <v>50.156739811900003</v>
      </c>
    </row>
    <row r="216" spans="1:5" ht="12.75" customHeight="1" x14ac:dyDescent="0.2">
      <c r="A216" s="10" t="s">
        <v>186</v>
      </c>
      <c r="B216" s="27">
        <v>531</v>
      </c>
      <c r="C216" s="27">
        <v>800</v>
      </c>
      <c r="D216" s="91">
        <v>150.65913370999999</v>
      </c>
      <c r="E216" s="28">
        <v>58.454106280200001</v>
      </c>
    </row>
    <row r="217" spans="1:5" ht="12.75" customHeight="1" x14ac:dyDescent="0.2">
      <c r="A217" s="10" t="s">
        <v>187</v>
      </c>
      <c r="B217" s="27">
        <v>305</v>
      </c>
      <c r="C217" s="27">
        <v>114</v>
      </c>
      <c r="D217" s="91">
        <v>37.377049180299998</v>
      </c>
      <c r="E217" s="28">
        <v>35.659574468099997</v>
      </c>
    </row>
    <row r="218" spans="1:5" ht="12.75" customHeight="1" x14ac:dyDescent="0.2">
      <c r="A218" s="10" t="s">
        <v>188</v>
      </c>
      <c r="B218" s="27">
        <v>159</v>
      </c>
      <c r="C218" s="27">
        <v>89</v>
      </c>
      <c r="D218" s="91">
        <v>55.97484276729999</v>
      </c>
      <c r="E218" s="28">
        <v>47.8764478764</v>
      </c>
    </row>
    <row r="219" spans="1:5" ht="12.75" customHeight="1" x14ac:dyDescent="0.2">
      <c r="A219" s="10" t="s">
        <v>189</v>
      </c>
      <c r="B219" s="27">
        <v>2047</v>
      </c>
      <c r="C219" s="27">
        <v>253</v>
      </c>
      <c r="D219" s="91">
        <v>12.359550561800001</v>
      </c>
      <c r="E219" s="28">
        <v>46.948356807499998</v>
      </c>
    </row>
    <row r="220" spans="1:5" ht="12.75" customHeight="1" x14ac:dyDescent="0.2">
      <c r="A220" s="11" t="s">
        <v>190</v>
      </c>
      <c r="B220" s="29">
        <v>155</v>
      </c>
      <c r="C220" s="29">
        <v>209</v>
      </c>
      <c r="D220" s="92">
        <v>134.838709677</v>
      </c>
      <c r="E220" s="30">
        <v>38.682252922399996</v>
      </c>
    </row>
    <row r="221" spans="1:5" ht="12.75" customHeight="1" x14ac:dyDescent="0.2">
      <c r="A221" s="10" t="s">
        <v>191</v>
      </c>
      <c r="B221" s="27">
        <v>838</v>
      </c>
      <c r="C221" s="27">
        <v>186</v>
      </c>
      <c r="D221" s="91">
        <v>22.195704057299999</v>
      </c>
      <c r="E221" s="28">
        <v>50.220696419799999</v>
      </c>
    </row>
    <row r="222" spans="1:5" ht="12.75" customHeight="1" x14ac:dyDescent="0.2">
      <c r="A222" s="10" t="s">
        <v>192</v>
      </c>
      <c r="B222" s="27">
        <v>107</v>
      </c>
      <c r="C222" s="27">
        <v>49</v>
      </c>
      <c r="D222" s="91">
        <v>45.794392523399999</v>
      </c>
      <c r="E222" s="28">
        <v>39</v>
      </c>
    </row>
    <row r="223" spans="1:5" ht="12.75" customHeight="1" x14ac:dyDescent="0.2">
      <c r="A223" s="10" t="s">
        <v>193</v>
      </c>
      <c r="B223" s="27">
        <v>178</v>
      </c>
      <c r="C223" s="27">
        <v>152</v>
      </c>
      <c r="D223" s="91">
        <v>85.393258427000006</v>
      </c>
      <c r="E223" s="28">
        <v>69.915254237300005</v>
      </c>
    </row>
    <row r="224" spans="1:5" ht="12.75" customHeight="1" x14ac:dyDescent="0.2">
      <c r="A224" s="10" t="s">
        <v>194</v>
      </c>
      <c r="B224" s="27">
        <v>54</v>
      </c>
      <c r="C224" s="27">
        <v>65</v>
      </c>
      <c r="D224" s="91">
        <v>120.37037037</v>
      </c>
      <c r="E224" s="28">
        <v>16.4137931034</v>
      </c>
    </row>
    <row r="225" spans="1:5" ht="12.75" customHeight="1" x14ac:dyDescent="0.2">
      <c r="A225" s="11" t="s">
        <v>195</v>
      </c>
      <c r="B225" s="29">
        <v>179</v>
      </c>
      <c r="C225" s="29">
        <v>89</v>
      </c>
      <c r="D225" s="92">
        <v>49.720670391100001</v>
      </c>
      <c r="E225" s="30">
        <v>102.290076336</v>
      </c>
    </row>
    <row r="226" spans="1:5" ht="12.75" customHeight="1" x14ac:dyDescent="0.2">
      <c r="A226" s="10" t="s">
        <v>196</v>
      </c>
      <c r="B226" s="27">
        <v>51</v>
      </c>
      <c r="C226" s="27">
        <v>108</v>
      </c>
      <c r="D226" s="91">
        <v>211.76470588199999</v>
      </c>
      <c r="E226" s="28">
        <v>38.038277512000001</v>
      </c>
    </row>
    <row r="227" spans="1:5" ht="12.75" customHeight="1" x14ac:dyDescent="0.2">
      <c r="A227" s="10" t="s">
        <v>197</v>
      </c>
      <c r="B227" s="27">
        <v>1430</v>
      </c>
      <c r="C227" s="27">
        <v>157</v>
      </c>
      <c r="D227" s="91">
        <v>10.979020979</v>
      </c>
      <c r="E227" s="28">
        <v>85.414424111900004</v>
      </c>
    </row>
    <row r="228" spans="1:5" ht="12.75" customHeight="1" x14ac:dyDescent="0.2">
      <c r="A228" s="10" t="s">
        <v>198</v>
      </c>
      <c r="B228" s="27">
        <v>6074</v>
      </c>
      <c r="C228" s="27">
        <v>2491</v>
      </c>
      <c r="D228" s="91">
        <v>41.010865986200002</v>
      </c>
      <c r="E228" s="28">
        <v>50.1140951378</v>
      </c>
    </row>
    <row r="229" spans="1:5" ht="12.75" customHeight="1" x14ac:dyDescent="0.2">
      <c r="A229" s="10" t="s">
        <v>199</v>
      </c>
      <c r="B229" s="27">
        <v>168</v>
      </c>
      <c r="C229" s="27">
        <v>59</v>
      </c>
      <c r="D229" s="91">
        <v>35.119047619</v>
      </c>
      <c r="E229" s="28">
        <v>49.134199134200003</v>
      </c>
    </row>
    <row r="230" spans="1:5" ht="12.75" customHeight="1" x14ac:dyDescent="0.2">
      <c r="A230" s="11" t="s">
        <v>200</v>
      </c>
      <c r="B230" s="29">
        <v>84</v>
      </c>
      <c r="C230" s="29">
        <v>28</v>
      </c>
      <c r="D230" s="92">
        <v>33.333333333299997</v>
      </c>
      <c r="E230" s="30">
        <v>37.583892617399997</v>
      </c>
    </row>
    <row r="231" spans="1:5" ht="12.75" customHeight="1" x14ac:dyDescent="0.2">
      <c r="A231" s="10" t="s">
        <v>201</v>
      </c>
      <c r="B231" s="27">
        <v>2560</v>
      </c>
      <c r="C231" s="27">
        <v>346</v>
      </c>
      <c r="D231" s="91">
        <v>13.515625</v>
      </c>
      <c r="E231" s="28">
        <v>39.011947912499998</v>
      </c>
    </row>
    <row r="232" spans="1:5" ht="12.75" customHeight="1" x14ac:dyDescent="0.2">
      <c r="A232" s="10" t="s">
        <v>202</v>
      </c>
      <c r="B232" s="27">
        <v>64</v>
      </c>
      <c r="C232" s="27">
        <v>6</v>
      </c>
      <c r="D232" s="91">
        <v>9.375</v>
      </c>
      <c r="E232" s="28">
        <v>28.6885245902</v>
      </c>
    </row>
    <row r="233" spans="1:5" ht="12.75" customHeight="1" x14ac:dyDescent="0.2">
      <c r="A233" s="10" t="s">
        <v>203</v>
      </c>
      <c r="B233" s="27">
        <v>2419</v>
      </c>
      <c r="C233" s="27">
        <v>491</v>
      </c>
      <c r="D233" s="91">
        <v>20.297643654400002</v>
      </c>
      <c r="E233" s="28">
        <v>54.647887323900001</v>
      </c>
    </row>
    <row r="234" spans="1:5" ht="12.75" customHeight="1" x14ac:dyDescent="0.2">
      <c r="A234" s="10" t="s">
        <v>204</v>
      </c>
      <c r="B234" s="27">
        <v>157</v>
      </c>
      <c r="C234" s="27">
        <v>92</v>
      </c>
      <c r="D234" s="91">
        <v>58.598726114599998</v>
      </c>
      <c r="E234" s="28">
        <v>17.376133984599999</v>
      </c>
    </row>
    <row r="235" spans="1:5" ht="12.75" customHeight="1" x14ac:dyDescent="0.2">
      <c r="A235" s="11" t="s">
        <v>205</v>
      </c>
      <c r="B235" s="29">
        <v>43</v>
      </c>
      <c r="C235" s="29">
        <v>17</v>
      </c>
      <c r="D235" s="92">
        <v>39.534883720899998</v>
      </c>
      <c r="E235" s="30">
        <v>23.529411764700001</v>
      </c>
    </row>
    <row r="236" spans="1:5" ht="12.75" customHeight="1" x14ac:dyDescent="0.2">
      <c r="A236" s="10" t="s">
        <v>206</v>
      </c>
      <c r="B236" s="27">
        <v>136</v>
      </c>
      <c r="C236" s="27">
        <v>60</v>
      </c>
      <c r="D236" s="91">
        <v>44.117647058800003</v>
      </c>
      <c r="E236" s="28">
        <v>78.714859437800001</v>
      </c>
    </row>
    <row r="237" spans="1:5" ht="12.75" customHeight="1" x14ac:dyDescent="0.2">
      <c r="A237" s="10" t="s">
        <v>207</v>
      </c>
      <c r="B237" s="27">
        <v>3303</v>
      </c>
      <c r="C237" s="27">
        <v>1290</v>
      </c>
      <c r="D237" s="91">
        <v>39.055404178000003</v>
      </c>
      <c r="E237" s="28">
        <v>44.980902947799997</v>
      </c>
    </row>
    <row r="238" spans="1:5" ht="12.75" customHeight="1" x14ac:dyDescent="0.2">
      <c r="A238" s="10" t="s">
        <v>208</v>
      </c>
      <c r="B238" s="27">
        <v>619</v>
      </c>
      <c r="C238" s="27">
        <v>31</v>
      </c>
      <c r="D238" s="91">
        <v>5.0080775444299999</v>
      </c>
      <c r="E238" s="28">
        <v>55.8419243986</v>
      </c>
    </row>
    <row r="239" spans="1:5" ht="12.75" customHeight="1" x14ac:dyDescent="0.2">
      <c r="A239" s="10" t="s">
        <v>209</v>
      </c>
      <c r="B239" s="27">
        <v>501</v>
      </c>
      <c r="C239" s="27">
        <v>90</v>
      </c>
      <c r="D239" s="91">
        <v>17.964071856299999</v>
      </c>
      <c r="E239" s="28">
        <v>62.539682539700003</v>
      </c>
    </row>
    <row r="240" spans="1:5" ht="12.75" customHeight="1" x14ac:dyDescent="0.2">
      <c r="A240" s="11" t="s">
        <v>210</v>
      </c>
      <c r="B240" s="29">
        <v>4071</v>
      </c>
      <c r="C240" s="29">
        <v>624</v>
      </c>
      <c r="D240" s="92">
        <v>15.327929255700001</v>
      </c>
      <c r="E240" s="30">
        <v>54.485319716799999</v>
      </c>
    </row>
    <row r="241" spans="1:5" ht="12.75" customHeight="1" x14ac:dyDescent="0.2">
      <c r="A241" s="10" t="s">
        <v>211</v>
      </c>
      <c r="B241" s="27">
        <v>4803</v>
      </c>
      <c r="C241" s="27">
        <v>553</v>
      </c>
      <c r="D241" s="91">
        <v>11.51363731</v>
      </c>
      <c r="E241" s="28">
        <v>47.503325942399997</v>
      </c>
    </row>
    <row r="242" spans="1:5" ht="12.75" customHeight="1" x14ac:dyDescent="0.2">
      <c r="A242" s="10" t="s">
        <v>212</v>
      </c>
      <c r="B242" s="27">
        <v>4447</v>
      </c>
      <c r="C242" s="27">
        <v>296</v>
      </c>
      <c r="D242" s="91">
        <v>6.6561727007</v>
      </c>
      <c r="E242" s="28">
        <v>49.989460371</v>
      </c>
    </row>
    <row r="243" spans="1:5" ht="12.75" customHeight="1" x14ac:dyDescent="0.2">
      <c r="A243" s="10" t="s">
        <v>213</v>
      </c>
      <c r="B243" s="27">
        <v>49</v>
      </c>
      <c r="C243" s="27">
        <v>13</v>
      </c>
      <c r="D243" s="91">
        <v>26.530612244899999</v>
      </c>
      <c r="E243" s="28">
        <v>31.632653061199999</v>
      </c>
    </row>
    <row r="244" spans="1:5" ht="12.75" customHeight="1" x14ac:dyDescent="0.2">
      <c r="A244" s="10" t="s">
        <v>214</v>
      </c>
      <c r="B244" s="27">
        <v>29</v>
      </c>
      <c r="C244" s="27">
        <v>6</v>
      </c>
      <c r="D244" s="91">
        <v>20.689655172399998</v>
      </c>
      <c r="E244" s="28">
        <v>30.701754386000001</v>
      </c>
    </row>
    <row r="245" spans="1:5" ht="12.75" customHeight="1" x14ac:dyDescent="0.2">
      <c r="A245" s="11" t="s">
        <v>215</v>
      </c>
      <c r="B245" s="29">
        <v>2545</v>
      </c>
      <c r="C245" s="29">
        <v>318</v>
      </c>
      <c r="D245" s="92">
        <v>12.495088408599999</v>
      </c>
      <c r="E245" s="30">
        <v>48.517200474500001</v>
      </c>
    </row>
    <row r="246" spans="1:5" ht="12.75" customHeight="1" x14ac:dyDescent="0.2">
      <c r="A246" s="10" t="s">
        <v>216</v>
      </c>
      <c r="B246" s="27">
        <v>510</v>
      </c>
      <c r="C246" s="27">
        <v>254</v>
      </c>
      <c r="D246" s="91">
        <v>49.803921568600003</v>
      </c>
      <c r="E246" s="28">
        <v>58.7692307692</v>
      </c>
    </row>
    <row r="247" spans="1:5" ht="12.75" customHeight="1" x14ac:dyDescent="0.2">
      <c r="A247" s="10" t="s">
        <v>217</v>
      </c>
      <c r="B247" s="27">
        <v>935</v>
      </c>
      <c r="C247" s="27">
        <v>462</v>
      </c>
      <c r="D247" s="91">
        <v>49.411764705899998</v>
      </c>
      <c r="E247" s="28">
        <v>53.017077798899997</v>
      </c>
    </row>
    <row r="248" spans="1:5" ht="12.75" customHeight="1" x14ac:dyDescent="0.2">
      <c r="A248" s="10" t="s">
        <v>218</v>
      </c>
      <c r="B248" s="27">
        <v>3514</v>
      </c>
      <c r="C248" s="27">
        <v>473</v>
      </c>
      <c r="D248" s="91">
        <v>13.460443938499999</v>
      </c>
      <c r="E248" s="28">
        <v>47.702799712800001</v>
      </c>
    </row>
    <row r="249" spans="1:5" ht="12.75" customHeight="1" x14ac:dyDescent="0.2">
      <c r="A249" s="10" t="s">
        <v>219</v>
      </c>
      <c r="B249" s="27">
        <v>615</v>
      </c>
      <c r="C249" s="27">
        <v>348</v>
      </c>
      <c r="D249" s="91">
        <v>56.585365853699997</v>
      </c>
      <c r="E249" s="28">
        <v>74.7090768037</v>
      </c>
    </row>
    <row r="250" spans="1:5" ht="12.75" customHeight="1" x14ac:dyDescent="0.2">
      <c r="A250" s="11" t="s">
        <v>220</v>
      </c>
      <c r="B250" s="29">
        <v>1653</v>
      </c>
      <c r="C250" s="29">
        <v>1350</v>
      </c>
      <c r="D250" s="92">
        <v>81.669691470100005</v>
      </c>
      <c r="E250" s="30">
        <v>87.627662678700005</v>
      </c>
    </row>
    <row r="251" spans="1:5" ht="12.75" customHeight="1" x14ac:dyDescent="0.2">
      <c r="A251" s="10" t="s">
        <v>221</v>
      </c>
      <c r="B251" s="27">
        <v>7258</v>
      </c>
      <c r="C251" s="27">
        <v>167</v>
      </c>
      <c r="D251" s="91">
        <v>2.3009093414200001</v>
      </c>
      <c r="E251" s="28">
        <v>44.763971785099997</v>
      </c>
    </row>
    <row r="252" spans="1:5" ht="12.75" customHeight="1" x14ac:dyDescent="0.2">
      <c r="A252" s="10" t="s">
        <v>222</v>
      </c>
      <c r="B252" s="27">
        <v>345</v>
      </c>
      <c r="C252" s="27">
        <v>102</v>
      </c>
      <c r="D252" s="91">
        <v>29.565217391299996</v>
      </c>
      <c r="E252" s="28">
        <v>159.64285714299999</v>
      </c>
    </row>
    <row r="253" spans="1:5" ht="12.75" customHeight="1" x14ac:dyDescent="0.2">
      <c r="A253" s="10" t="s">
        <v>223</v>
      </c>
      <c r="B253" s="27">
        <v>2157</v>
      </c>
      <c r="C253" s="27">
        <v>158</v>
      </c>
      <c r="D253" s="91">
        <v>7.3249884098300004</v>
      </c>
      <c r="E253" s="28">
        <v>53.096330275200003</v>
      </c>
    </row>
    <row r="254" spans="1:5" ht="12.75" customHeight="1" x14ac:dyDescent="0.2">
      <c r="A254" s="10" t="s">
        <v>224</v>
      </c>
      <c r="B254" s="27">
        <v>20811</v>
      </c>
      <c r="C254" s="27">
        <v>1666</v>
      </c>
      <c r="D254" s="91">
        <v>8.0053817692599996</v>
      </c>
      <c r="E254" s="28">
        <v>48.471060122499999</v>
      </c>
    </row>
    <row r="255" spans="1:5" ht="12.75" customHeight="1" x14ac:dyDescent="0.2">
      <c r="A255" s="11" t="s">
        <v>225</v>
      </c>
      <c r="B255" s="29">
        <v>569</v>
      </c>
      <c r="C255" s="29">
        <v>565</v>
      </c>
      <c r="D255" s="92">
        <v>99.297012302300004</v>
      </c>
      <c r="E255" s="30">
        <v>76.005361930299998</v>
      </c>
    </row>
    <row r="256" spans="1:5" ht="12.75" customHeight="1" x14ac:dyDescent="0.2">
      <c r="A256" s="10" t="s">
        <v>226</v>
      </c>
      <c r="B256" s="27">
        <v>210</v>
      </c>
      <c r="C256" s="27">
        <v>73</v>
      </c>
      <c r="D256" s="91">
        <v>34.761904761899999</v>
      </c>
      <c r="E256" s="28">
        <v>102.536231884</v>
      </c>
    </row>
    <row r="257" spans="1:5" ht="12.75" customHeight="1" x14ac:dyDescent="0.2">
      <c r="A257" s="10" t="s">
        <v>227</v>
      </c>
      <c r="B257" s="27">
        <v>453</v>
      </c>
      <c r="C257" s="27">
        <v>497</v>
      </c>
      <c r="D257" s="91">
        <v>109.71302428300001</v>
      </c>
      <c r="E257" s="28">
        <v>129.25170068</v>
      </c>
    </row>
    <row r="258" spans="1:5" ht="12.75" customHeight="1" x14ac:dyDescent="0.2">
      <c r="A258" s="10" t="s">
        <v>228</v>
      </c>
      <c r="B258" s="27">
        <v>21354</v>
      </c>
      <c r="C258" s="27">
        <v>2858</v>
      </c>
      <c r="D258" s="91">
        <v>13.3839093378</v>
      </c>
      <c r="E258" s="28">
        <v>52.976828654599998</v>
      </c>
    </row>
    <row r="259" spans="1:5" ht="12.75" customHeight="1" x14ac:dyDescent="0.2">
      <c r="A259" s="10" t="s">
        <v>229</v>
      </c>
      <c r="B259" s="27">
        <v>640</v>
      </c>
      <c r="C259" s="27">
        <v>42</v>
      </c>
      <c r="D259" s="91">
        <v>6.5625</v>
      </c>
      <c r="E259" s="28">
        <v>45.527369826399998</v>
      </c>
    </row>
    <row r="260" spans="1:5" ht="12.75" customHeight="1" x14ac:dyDescent="0.2">
      <c r="A260" s="11" t="s">
        <v>230</v>
      </c>
      <c r="B260" s="29">
        <v>13520</v>
      </c>
      <c r="C260" s="29">
        <v>1297</v>
      </c>
      <c r="D260" s="92">
        <v>9.5931952662699995</v>
      </c>
      <c r="E260" s="30">
        <v>54.302572747900001</v>
      </c>
    </row>
    <row r="261" spans="1:5" ht="12.75" customHeight="1" x14ac:dyDescent="0.2">
      <c r="A261" s="10" t="s">
        <v>231</v>
      </c>
      <c r="B261" s="27">
        <v>1717</v>
      </c>
      <c r="C261" s="27">
        <v>729</v>
      </c>
      <c r="D261" s="91">
        <v>42.457775189300001</v>
      </c>
      <c r="E261" s="28">
        <v>54.830755435999997</v>
      </c>
    </row>
    <row r="262" spans="1:5" ht="12.75" customHeight="1" x14ac:dyDescent="0.2">
      <c r="A262" s="10" t="s">
        <v>374</v>
      </c>
      <c r="B262" s="27">
        <v>6172</v>
      </c>
      <c r="C262" s="27">
        <v>1924</v>
      </c>
      <c r="D262" s="91">
        <v>31.173039533399997</v>
      </c>
      <c r="E262" s="28">
        <v>64.294790343100004</v>
      </c>
    </row>
    <row r="263" spans="1:5" ht="12.75" customHeight="1" x14ac:dyDescent="0.2">
      <c r="A263" s="10" t="s">
        <v>232</v>
      </c>
      <c r="B263" s="27">
        <v>956</v>
      </c>
      <c r="C263" s="27">
        <v>591</v>
      </c>
      <c r="D263" s="91">
        <v>61.820083682000003</v>
      </c>
      <c r="E263" s="28">
        <v>59.868421052599999</v>
      </c>
    </row>
    <row r="264" spans="1:5" ht="12.75" customHeight="1" x14ac:dyDescent="0.2">
      <c r="A264" s="10" t="s">
        <v>233</v>
      </c>
      <c r="B264" s="27">
        <v>1898</v>
      </c>
      <c r="C264" s="27">
        <v>237</v>
      </c>
      <c r="D264" s="91">
        <v>12.486828240299999</v>
      </c>
      <c r="E264" s="28">
        <v>55.068351818399996</v>
      </c>
    </row>
    <row r="265" spans="1:5" ht="12.75" customHeight="1" x14ac:dyDescent="0.2">
      <c r="A265" s="11" t="s">
        <v>234</v>
      </c>
      <c r="B265" s="29">
        <v>373</v>
      </c>
      <c r="C265" s="29">
        <v>92</v>
      </c>
      <c r="D265" s="92">
        <v>24.6648793566</v>
      </c>
      <c r="E265" s="30">
        <v>130.25210084</v>
      </c>
    </row>
    <row r="266" spans="1:5" ht="12.75" customHeight="1" x14ac:dyDescent="0.2">
      <c r="A266" s="10" t="s">
        <v>235</v>
      </c>
      <c r="B266" s="27">
        <v>8526</v>
      </c>
      <c r="C266" s="27">
        <v>2040</v>
      </c>
      <c r="D266" s="91">
        <v>23.9268121042</v>
      </c>
      <c r="E266" s="28">
        <v>55.490783047100003</v>
      </c>
    </row>
    <row r="267" spans="1:5" ht="12.75" customHeight="1" x14ac:dyDescent="0.2">
      <c r="A267" s="10" t="s">
        <v>236</v>
      </c>
      <c r="B267" s="27">
        <v>197</v>
      </c>
      <c r="C267" s="27">
        <v>104</v>
      </c>
      <c r="D267" s="91">
        <v>52.791878172600008</v>
      </c>
      <c r="E267" s="28">
        <v>57.884615384600004</v>
      </c>
    </row>
    <row r="268" spans="1:5" ht="12.75" customHeight="1" x14ac:dyDescent="0.2">
      <c r="A268" s="10" t="s">
        <v>237</v>
      </c>
      <c r="B268" s="27">
        <v>135</v>
      </c>
      <c r="C268" s="27">
        <v>14</v>
      </c>
      <c r="D268" s="91">
        <v>10.3703703704</v>
      </c>
      <c r="E268" s="28">
        <v>82.777777777799997</v>
      </c>
    </row>
    <row r="269" spans="1:5" ht="12.75" customHeight="1" x14ac:dyDescent="0.2">
      <c r="A269" s="10" t="s">
        <v>238</v>
      </c>
      <c r="B269" s="27">
        <v>1221</v>
      </c>
      <c r="C269" s="27">
        <v>472</v>
      </c>
      <c r="D269" s="91">
        <v>38.656838656799998</v>
      </c>
      <c r="E269" s="28">
        <v>41.413894324899999</v>
      </c>
    </row>
    <row r="270" spans="1:5" ht="12.75" customHeight="1" x14ac:dyDescent="0.2">
      <c r="A270" s="11" t="s">
        <v>239</v>
      </c>
      <c r="B270" s="29">
        <v>1666</v>
      </c>
      <c r="C270" s="29">
        <v>1888</v>
      </c>
      <c r="D270" s="92">
        <v>113.32533013200002</v>
      </c>
      <c r="E270" s="30">
        <v>86.094961240299995</v>
      </c>
    </row>
    <row r="271" spans="1:5" ht="12.75" customHeight="1" x14ac:dyDescent="0.2">
      <c r="A271" s="10" t="s">
        <v>291</v>
      </c>
      <c r="B271" s="27">
        <v>1990</v>
      </c>
      <c r="C271" s="27">
        <v>665</v>
      </c>
      <c r="D271" s="91">
        <v>33.417085427099998</v>
      </c>
      <c r="E271" s="28">
        <v>64.192456479699999</v>
      </c>
    </row>
    <row r="272" spans="1:5" ht="12.75" customHeight="1" x14ac:dyDescent="0.2">
      <c r="A272" s="10" t="s">
        <v>240</v>
      </c>
      <c r="B272" s="27">
        <v>797</v>
      </c>
      <c r="C272" s="27">
        <v>441</v>
      </c>
      <c r="D272" s="91">
        <v>55.332496863199999</v>
      </c>
      <c r="E272" s="28">
        <v>89.905591866400002</v>
      </c>
    </row>
    <row r="273" spans="1:5" ht="12.75" customHeight="1" x14ac:dyDescent="0.2">
      <c r="A273" s="10" t="s">
        <v>241</v>
      </c>
      <c r="B273" s="27">
        <v>2401</v>
      </c>
      <c r="C273" s="27">
        <v>1060</v>
      </c>
      <c r="D273" s="91">
        <v>44.148271553500003</v>
      </c>
      <c r="E273" s="28">
        <v>56.1030961258</v>
      </c>
    </row>
    <row r="274" spans="1:5" ht="12.75" customHeight="1" x14ac:dyDescent="0.2">
      <c r="A274" s="10" t="s">
        <v>242</v>
      </c>
      <c r="B274" s="27">
        <v>2600</v>
      </c>
      <c r="C274" s="27">
        <v>420</v>
      </c>
      <c r="D274" s="91">
        <v>16.1538461538</v>
      </c>
      <c r="E274" s="28">
        <v>44.087591240899997</v>
      </c>
    </row>
    <row r="275" spans="1:5" ht="12.75" customHeight="1" x14ac:dyDescent="0.2">
      <c r="A275" s="11" t="s">
        <v>243</v>
      </c>
      <c r="B275" s="29">
        <v>2260</v>
      </c>
      <c r="C275" s="29">
        <v>1146</v>
      </c>
      <c r="D275" s="92">
        <v>50.707964601800001</v>
      </c>
      <c r="E275" s="30">
        <v>54.7324441588</v>
      </c>
    </row>
    <row r="276" spans="1:5" ht="12.75" customHeight="1" x14ac:dyDescent="0.2">
      <c r="A276" s="10" t="s">
        <v>244</v>
      </c>
      <c r="B276" s="27">
        <v>1073</v>
      </c>
      <c r="C276" s="27">
        <v>600</v>
      </c>
      <c r="D276" s="91">
        <v>55.917986952500002</v>
      </c>
      <c r="E276" s="28">
        <v>157.384760113</v>
      </c>
    </row>
    <row r="277" spans="1:5" ht="12.75" customHeight="1" x14ac:dyDescent="0.2">
      <c r="A277" s="10" t="s">
        <v>245</v>
      </c>
      <c r="B277" s="27">
        <v>8269</v>
      </c>
      <c r="C277" s="27">
        <v>1398</v>
      </c>
      <c r="D277" s="91">
        <v>16.9065183214</v>
      </c>
      <c r="E277" s="28">
        <v>80.9767130173</v>
      </c>
    </row>
    <row r="278" spans="1:5" ht="12.75" customHeight="1" x14ac:dyDescent="0.2">
      <c r="A278" s="10" t="s">
        <v>246</v>
      </c>
      <c r="B278" s="27">
        <v>2368</v>
      </c>
      <c r="C278" s="27">
        <v>639</v>
      </c>
      <c r="D278" s="91">
        <v>26.984797297300002</v>
      </c>
      <c r="E278" s="28">
        <v>52.132454923700003</v>
      </c>
    </row>
    <row r="279" spans="1:5" ht="12.75" customHeight="1" x14ac:dyDescent="0.2">
      <c r="A279" s="10" t="s">
        <v>247</v>
      </c>
      <c r="B279" s="27">
        <v>235</v>
      </c>
      <c r="C279" s="27">
        <v>49</v>
      </c>
      <c r="D279" s="91">
        <v>20.851063829800001</v>
      </c>
      <c r="E279" s="28">
        <v>96.271186440700006</v>
      </c>
    </row>
    <row r="280" spans="1:5" ht="12.75" customHeight="1" x14ac:dyDescent="0.2">
      <c r="A280" s="11" t="s">
        <v>248</v>
      </c>
      <c r="B280" s="29">
        <v>108953</v>
      </c>
      <c r="C280" s="29">
        <v>28726</v>
      </c>
      <c r="D280" s="92">
        <v>26.365497049199998</v>
      </c>
      <c r="E280" s="30">
        <v>57.021507469399999</v>
      </c>
    </row>
    <row r="281" spans="1:5" ht="12.75" customHeight="1" x14ac:dyDescent="0.2">
      <c r="A281" s="10" t="s">
        <v>249</v>
      </c>
      <c r="B281" s="27">
        <v>213</v>
      </c>
      <c r="C281" s="27">
        <v>56</v>
      </c>
      <c r="D281" s="91">
        <v>26.291079812200003</v>
      </c>
      <c r="E281" s="28">
        <v>98.897058823500004</v>
      </c>
    </row>
    <row r="282" spans="1:5" ht="12.75" customHeight="1" x14ac:dyDescent="0.2">
      <c r="A282" s="10" t="s">
        <v>250</v>
      </c>
      <c r="B282" s="27">
        <v>1441</v>
      </c>
      <c r="C282" s="27">
        <v>353</v>
      </c>
      <c r="D282" s="91">
        <v>24.496877168600001</v>
      </c>
      <c r="E282" s="28">
        <v>58.589157413499997</v>
      </c>
    </row>
    <row r="283" spans="1:5" ht="12.75" customHeight="1" x14ac:dyDescent="0.2">
      <c r="A283" s="10" t="s">
        <v>251</v>
      </c>
      <c r="B283" s="27">
        <v>693</v>
      </c>
      <c r="C283" s="27">
        <v>72</v>
      </c>
      <c r="D283" s="91">
        <v>10.3896103896</v>
      </c>
      <c r="E283" s="28">
        <v>48.8505747126</v>
      </c>
    </row>
    <row r="284" spans="1:5" ht="12.75" customHeight="1" x14ac:dyDescent="0.2">
      <c r="A284" s="10" t="s">
        <v>252</v>
      </c>
      <c r="B284" s="27">
        <v>93</v>
      </c>
      <c r="C284" s="27">
        <v>18</v>
      </c>
      <c r="D284" s="91">
        <v>19.354838709700001</v>
      </c>
      <c r="E284" s="28">
        <v>56.060606060600001</v>
      </c>
    </row>
    <row r="285" spans="1:5" ht="12.75" customHeight="1" x14ac:dyDescent="0.2">
      <c r="A285" s="11" t="s">
        <v>253</v>
      </c>
      <c r="B285" s="29">
        <v>3263</v>
      </c>
      <c r="C285" s="29">
        <v>533</v>
      </c>
      <c r="D285" s="92">
        <v>16.334661354600001</v>
      </c>
      <c r="E285" s="30">
        <v>45.319961795600001</v>
      </c>
    </row>
    <row r="286" spans="1:5" ht="12.75" customHeight="1" x14ac:dyDescent="0.2">
      <c r="A286" s="10" t="s">
        <v>254</v>
      </c>
      <c r="B286" s="27">
        <v>335</v>
      </c>
      <c r="C286" s="27">
        <v>177</v>
      </c>
      <c r="D286" s="91">
        <v>52.835820895499999</v>
      </c>
      <c r="E286" s="28">
        <v>123.37349397600001</v>
      </c>
    </row>
    <row r="287" spans="1:5" ht="12.75" customHeight="1" x14ac:dyDescent="0.2">
      <c r="A287" s="10" t="s">
        <v>255</v>
      </c>
      <c r="B287" s="27">
        <v>1108</v>
      </c>
      <c r="C287" s="27">
        <v>514</v>
      </c>
      <c r="D287" s="91">
        <v>46.389891696799999</v>
      </c>
      <c r="E287" s="28">
        <v>50.958215519900001</v>
      </c>
    </row>
    <row r="288" spans="1:5" ht="12.75" customHeight="1" x14ac:dyDescent="0.2">
      <c r="A288" s="10" t="s">
        <v>256</v>
      </c>
      <c r="B288" s="27">
        <v>488</v>
      </c>
      <c r="C288" s="27">
        <v>268</v>
      </c>
      <c r="D288" s="91">
        <v>54.918032786899992</v>
      </c>
      <c r="E288" s="28">
        <v>46.985705407099999</v>
      </c>
    </row>
    <row r="289" spans="1:5" ht="12.75" customHeight="1" x14ac:dyDescent="0.2">
      <c r="A289" s="10" t="s">
        <v>257</v>
      </c>
      <c r="B289" s="27">
        <v>11251</v>
      </c>
      <c r="C289" s="27">
        <v>2487</v>
      </c>
      <c r="D289" s="91">
        <v>22.104701804299999</v>
      </c>
      <c r="E289" s="28">
        <v>59.626736111100001</v>
      </c>
    </row>
    <row r="290" spans="1:5" ht="12.75" customHeight="1" x14ac:dyDescent="0.2">
      <c r="A290" s="11" t="s">
        <v>258</v>
      </c>
      <c r="B290" s="29">
        <v>290</v>
      </c>
      <c r="C290" s="29">
        <v>76</v>
      </c>
      <c r="D290" s="92">
        <v>26.206896551700005</v>
      </c>
      <c r="E290" s="30">
        <v>29.444891391799999</v>
      </c>
    </row>
    <row r="291" spans="1:5" ht="12.75" customHeight="1" x14ac:dyDescent="0.2">
      <c r="A291" s="10" t="s">
        <v>259</v>
      </c>
      <c r="B291" s="27">
        <v>167</v>
      </c>
      <c r="C291" s="27">
        <v>58</v>
      </c>
      <c r="D291" s="91">
        <v>34.730538922199997</v>
      </c>
      <c r="E291" s="28">
        <v>21.047708138400001</v>
      </c>
    </row>
    <row r="292" spans="1:5" ht="12.75" customHeight="1" x14ac:dyDescent="0.2">
      <c r="A292" s="10" t="s">
        <v>260</v>
      </c>
      <c r="B292" s="27">
        <v>645</v>
      </c>
      <c r="C292" s="27">
        <v>158</v>
      </c>
      <c r="D292" s="91">
        <v>24.496124031000001</v>
      </c>
      <c r="E292" s="28">
        <v>52.794214332700001</v>
      </c>
    </row>
    <row r="293" spans="1:5" ht="12.75" customHeight="1" x14ac:dyDescent="0.2">
      <c r="A293" s="10" t="s">
        <v>261</v>
      </c>
      <c r="B293" s="27">
        <v>51</v>
      </c>
      <c r="C293" s="27">
        <v>36</v>
      </c>
      <c r="D293" s="91">
        <v>70.588235294100002</v>
      </c>
      <c r="E293" s="28">
        <v>33.720930232599997</v>
      </c>
    </row>
    <row r="294" spans="1:5" ht="12.75" customHeight="1" x14ac:dyDescent="0.2">
      <c r="A294" s="10" t="s">
        <v>262</v>
      </c>
      <c r="B294" s="27">
        <v>1381</v>
      </c>
      <c r="C294" s="27">
        <v>491</v>
      </c>
      <c r="D294" s="91">
        <v>35.553946415600002</v>
      </c>
      <c r="E294" s="28">
        <v>50.053475935800002</v>
      </c>
    </row>
    <row r="295" spans="1:5" ht="12.75" customHeight="1" x14ac:dyDescent="0.2">
      <c r="A295" s="11" t="s">
        <v>263</v>
      </c>
      <c r="B295" s="29">
        <v>643</v>
      </c>
      <c r="C295" s="29">
        <v>427</v>
      </c>
      <c r="D295" s="92">
        <v>66.407465007799999</v>
      </c>
      <c r="E295" s="30">
        <v>71.619812583699996</v>
      </c>
    </row>
    <row r="296" spans="1:5" ht="12.75" customHeight="1" x14ac:dyDescent="0.2">
      <c r="A296" s="10" t="s">
        <v>264</v>
      </c>
      <c r="B296" s="27">
        <v>982</v>
      </c>
      <c r="C296" s="27">
        <v>418</v>
      </c>
      <c r="D296" s="91">
        <v>42.566191445999998</v>
      </c>
      <c r="E296" s="28">
        <v>79.455164585700004</v>
      </c>
    </row>
    <row r="297" spans="1:5" ht="12.75" customHeight="1" x14ac:dyDescent="0.2">
      <c r="A297" s="10" t="s">
        <v>265</v>
      </c>
      <c r="B297" s="27">
        <v>93</v>
      </c>
      <c r="C297" s="27">
        <v>86</v>
      </c>
      <c r="D297" s="91">
        <v>92.473118279600001</v>
      </c>
      <c r="E297" s="28">
        <v>38.828633405600002</v>
      </c>
    </row>
    <row r="298" spans="1:5" ht="12.75" customHeight="1" x14ac:dyDescent="0.2">
      <c r="A298" s="10" t="s">
        <v>266</v>
      </c>
      <c r="B298" s="27">
        <v>1093</v>
      </c>
      <c r="C298" s="27">
        <v>625</v>
      </c>
      <c r="D298" s="91">
        <v>57.182067703599991</v>
      </c>
      <c r="E298" s="28">
        <v>58.534923339000002</v>
      </c>
    </row>
    <row r="299" spans="1:5" ht="12.75" customHeight="1" x14ac:dyDescent="0.2">
      <c r="A299" s="10" t="s">
        <v>267</v>
      </c>
      <c r="B299" s="27">
        <v>1220</v>
      </c>
      <c r="C299" s="27">
        <v>833</v>
      </c>
      <c r="D299" s="91">
        <v>68.2786885246</v>
      </c>
      <c r="E299" s="28">
        <v>86.260504201700002</v>
      </c>
    </row>
    <row r="300" spans="1:5" ht="12.75" customHeight="1" x14ac:dyDescent="0.2">
      <c r="A300" s="11" t="s">
        <v>268</v>
      </c>
      <c r="B300" s="29">
        <v>4230</v>
      </c>
      <c r="C300" s="29">
        <v>416</v>
      </c>
      <c r="D300" s="92">
        <v>9.8345153664300007</v>
      </c>
      <c r="E300" s="30">
        <v>47.670839318699997</v>
      </c>
    </row>
    <row r="301" spans="1:5" ht="12.75" customHeight="1" x14ac:dyDescent="0.2">
      <c r="A301" s="10" t="s">
        <v>269</v>
      </c>
      <c r="B301" s="27">
        <v>4415</v>
      </c>
      <c r="C301" s="27">
        <v>747</v>
      </c>
      <c r="D301" s="91">
        <v>16.919592299000001</v>
      </c>
      <c r="E301" s="28">
        <v>52.566191445999998</v>
      </c>
    </row>
    <row r="302" spans="1:5" ht="12.75" customHeight="1" x14ac:dyDescent="0.2">
      <c r="A302" s="10" t="s">
        <v>375</v>
      </c>
      <c r="B302" s="27">
        <v>0</v>
      </c>
      <c r="C302" s="27">
        <v>0</v>
      </c>
      <c r="D302" s="91">
        <v>0</v>
      </c>
      <c r="E302" s="28">
        <v>0</v>
      </c>
    </row>
    <row r="303" spans="1:5" ht="12.75" customHeight="1" x14ac:dyDescent="0.2">
      <c r="A303" s="10" t="s">
        <v>376</v>
      </c>
      <c r="B303" s="27">
        <v>0</v>
      </c>
      <c r="C303" s="27">
        <v>0</v>
      </c>
      <c r="D303" s="91">
        <v>0</v>
      </c>
      <c r="E303" s="28">
        <v>0</v>
      </c>
    </row>
    <row r="304" spans="1:5" ht="12.75" customHeight="1" x14ac:dyDescent="0.2">
      <c r="A304" s="10" t="s">
        <v>377</v>
      </c>
      <c r="B304" s="27">
        <v>0</v>
      </c>
      <c r="C304" s="27">
        <v>0</v>
      </c>
      <c r="D304" s="91">
        <v>0</v>
      </c>
      <c r="E304" s="28">
        <v>0</v>
      </c>
    </row>
    <row r="305" spans="1:5" ht="12.75" customHeight="1" x14ac:dyDescent="0.2">
      <c r="A305" s="11" t="s">
        <v>378</v>
      </c>
      <c r="B305" s="29">
        <v>0</v>
      </c>
      <c r="C305" s="29">
        <v>0</v>
      </c>
      <c r="D305" s="92">
        <v>0</v>
      </c>
      <c r="E305" s="30">
        <v>0</v>
      </c>
    </row>
    <row r="306" spans="1:5" ht="12.75" customHeight="1" x14ac:dyDescent="0.2">
      <c r="A306" s="10" t="s">
        <v>379</v>
      </c>
      <c r="B306" s="27">
        <v>0</v>
      </c>
      <c r="C306" s="27">
        <v>0</v>
      </c>
      <c r="D306" s="91">
        <v>0</v>
      </c>
      <c r="E306" s="28">
        <v>0</v>
      </c>
    </row>
    <row r="307" spans="1:5" ht="13.5" thickBot="1" x14ac:dyDescent="0.25">
      <c r="A307" s="21"/>
      <c r="B307" s="12"/>
      <c r="C307" s="12"/>
      <c r="D307" s="56"/>
      <c r="E307" s="12"/>
    </row>
    <row r="308" spans="1:5" ht="13.5" thickTop="1" x14ac:dyDescent="0.2">
      <c r="A308" s="34" t="s">
        <v>292</v>
      </c>
      <c r="B308" s="48"/>
      <c r="C308" s="48"/>
      <c r="D308" s="57"/>
      <c r="E308" s="48"/>
    </row>
    <row r="309" spans="1:5" ht="13.5" thickBot="1" x14ac:dyDescent="0.25">
      <c r="A309" s="23" t="s">
        <v>293</v>
      </c>
      <c r="B309" s="46"/>
      <c r="C309" s="46"/>
      <c r="D309" s="58"/>
      <c r="E309" s="46"/>
    </row>
    <row r="310" spans="1:5" ht="13.5" thickTop="1" x14ac:dyDescent="0.2"/>
  </sheetData>
  <hyperlinks>
    <hyperlink ref="A309" r:id="rId1" display="http://www.ingurumena.ejgv.euskadi.eus/r49-565/es/contenidos/informacion/cuadros_resumen_2016/es_def/index.shtml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310"/>
  <sheetViews>
    <sheetView zoomScale="90" zoomScaleNormal="90" workbookViewId="0"/>
  </sheetViews>
  <sheetFormatPr baseColWidth="10" defaultRowHeight="12.75" x14ac:dyDescent="0.2"/>
  <cols>
    <col min="1" max="1" width="36.42578125" style="22" bestFit="1" customWidth="1"/>
    <col min="2" max="4" width="15.7109375" style="9" customWidth="1"/>
    <col min="5" max="16384" width="11.42578125" style="7"/>
  </cols>
  <sheetData>
    <row r="1" spans="1:6" ht="30" customHeight="1" thickTop="1" x14ac:dyDescent="0.3">
      <c r="A1" s="6" t="s">
        <v>341</v>
      </c>
      <c r="B1" s="42"/>
      <c r="C1" s="42"/>
      <c r="D1" s="42"/>
    </row>
    <row r="2" spans="1:6" s="1" customFormat="1" ht="30" customHeight="1" x14ac:dyDescent="0.2">
      <c r="A2" s="5" t="s">
        <v>371</v>
      </c>
      <c r="B2" s="43"/>
      <c r="C2" s="43"/>
      <c r="D2" s="43"/>
    </row>
    <row r="3" spans="1:6" ht="13.5" customHeight="1" x14ac:dyDescent="0.2">
      <c r="A3" s="65" t="s">
        <v>345</v>
      </c>
      <c r="D3" s="47"/>
    </row>
    <row r="4" spans="1:6" ht="13.5" customHeight="1" x14ac:dyDescent="0.2">
      <c r="A4" s="51"/>
      <c r="B4" s="50" t="s">
        <v>324</v>
      </c>
      <c r="C4" s="50" t="s">
        <v>325</v>
      </c>
      <c r="D4" s="50" t="s">
        <v>326</v>
      </c>
    </row>
    <row r="5" spans="1:6" ht="75" customHeight="1" x14ac:dyDescent="0.2">
      <c r="A5" s="32"/>
      <c r="B5" s="44" t="s">
        <v>327</v>
      </c>
      <c r="C5" s="44" t="s">
        <v>328</v>
      </c>
      <c r="D5" s="44" t="s">
        <v>342</v>
      </c>
    </row>
    <row r="6" spans="1:6" s="22" customFormat="1" ht="15" customHeight="1" x14ac:dyDescent="0.2">
      <c r="A6" s="41"/>
      <c r="B6" s="44" t="s">
        <v>329</v>
      </c>
      <c r="C6" s="44" t="s">
        <v>329</v>
      </c>
      <c r="D6" s="44" t="s">
        <v>329</v>
      </c>
    </row>
    <row r="7" spans="1:6" x14ac:dyDescent="0.2">
      <c r="A7" s="24"/>
      <c r="B7" s="45"/>
      <c r="C7" s="45"/>
      <c r="D7" s="45"/>
    </row>
    <row r="8" spans="1:6" ht="27.95" customHeight="1" x14ac:dyDescent="0.2">
      <c r="A8" s="81" t="s">
        <v>0</v>
      </c>
      <c r="B8" s="88">
        <v>59.584772748200002</v>
      </c>
      <c r="C8" s="61">
        <v>67.661249201000004</v>
      </c>
      <c r="D8" s="61">
        <v>26.5040936559</v>
      </c>
      <c r="E8" s="9"/>
      <c r="F8" s="9"/>
    </row>
    <row r="9" spans="1:6" ht="12.75" customHeight="1" x14ac:dyDescent="0.2">
      <c r="A9" s="81" t="s">
        <v>1</v>
      </c>
      <c r="B9" s="88"/>
      <c r="C9" s="61"/>
      <c r="D9" s="61"/>
      <c r="E9" s="9"/>
      <c r="F9" s="9"/>
    </row>
    <row r="10" spans="1:6" x14ac:dyDescent="0.2">
      <c r="A10" s="82" t="s">
        <v>290</v>
      </c>
      <c r="B10" s="89">
        <v>30.9635194373</v>
      </c>
      <c r="C10" s="62">
        <v>38.1178453566</v>
      </c>
      <c r="D10" s="62">
        <v>18.9056172013</v>
      </c>
    </row>
    <row r="11" spans="1:6" x14ac:dyDescent="0.2">
      <c r="A11" s="82" t="s">
        <v>2</v>
      </c>
      <c r="B11" s="89">
        <v>73.254822267099996</v>
      </c>
      <c r="C11" s="62">
        <v>81.750112623800007</v>
      </c>
      <c r="D11" s="62">
        <v>24.357219178299999</v>
      </c>
    </row>
    <row r="12" spans="1:6" x14ac:dyDescent="0.2">
      <c r="A12" s="83" t="s">
        <v>3</v>
      </c>
      <c r="B12" s="89">
        <v>69.928890189100002</v>
      </c>
      <c r="C12" s="62">
        <v>78.371624011400002</v>
      </c>
      <c r="D12" s="62">
        <v>40.060666443999999</v>
      </c>
    </row>
    <row r="13" spans="1:6" x14ac:dyDescent="0.2">
      <c r="A13" s="81" t="s">
        <v>4</v>
      </c>
      <c r="B13" s="88"/>
      <c r="C13" s="61"/>
      <c r="D13" s="61"/>
    </row>
    <row r="14" spans="1:6" ht="12.75" customHeight="1" x14ac:dyDescent="0.2">
      <c r="A14" s="82" t="s">
        <v>7</v>
      </c>
      <c r="B14" s="89">
        <v>31.451599186799999</v>
      </c>
      <c r="C14" s="62">
        <v>38.905539427599997</v>
      </c>
      <c r="D14" s="62">
        <v>18.800559537800002</v>
      </c>
    </row>
    <row r="15" spans="1:6" ht="12.75" customHeight="1" x14ac:dyDescent="0.2">
      <c r="A15" s="82" t="s">
        <v>8</v>
      </c>
      <c r="B15" s="89">
        <v>34.863432832000001</v>
      </c>
      <c r="C15" s="62">
        <v>41.399647047899997</v>
      </c>
      <c r="D15" s="62">
        <v>21.6266996582</v>
      </c>
    </row>
    <row r="16" spans="1:6" ht="12.75" customHeight="1" x14ac:dyDescent="0.2">
      <c r="A16" s="82" t="s">
        <v>9</v>
      </c>
      <c r="B16" s="89">
        <v>64.323272778100005</v>
      </c>
      <c r="C16" s="62">
        <v>72.642356207899994</v>
      </c>
      <c r="D16" s="62">
        <v>40.551855964600001</v>
      </c>
    </row>
    <row r="17" spans="1:4" ht="12.75" customHeight="1" x14ac:dyDescent="0.2">
      <c r="A17" s="82" t="s">
        <v>10</v>
      </c>
      <c r="B17" s="89">
        <v>91.807294814700001</v>
      </c>
      <c r="C17" s="62">
        <v>101.51478199500001</v>
      </c>
      <c r="D17" s="62">
        <v>25.690668837099999</v>
      </c>
    </row>
    <row r="18" spans="1:4" s="1" customFormat="1" ht="12.75" customHeight="1" x14ac:dyDescent="0.2">
      <c r="A18" s="87" t="s">
        <v>11</v>
      </c>
      <c r="B18" s="90">
        <v>69.374978745199996</v>
      </c>
      <c r="C18" s="63">
        <v>75.909138647800006</v>
      </c>
      <c r="D18" s="63">
        <v>38.427002448099998</v>
      </c>
    </row>
    <row r="19" spans="1:4" s="1" customFormat="1" ht="12.75" customHeight="1" x14ac:dyDescent="0.2">
      <c r="A19" s="82" t="s">
        <v>12</v>
      </c>
      <c r="B19" s="89">
        <v>62.264037653400003</v>
      </c>
      <c r="C19" s="62">
        <v>72.649367514199994</v>
      </c>
      <c r="D19" s="62">
        <v>42.681314730499999</v>
      </c>
    </row>
    <row r="20" spans="1:4" ht="12.75" customHeight="1" x14ac:dyDescent="0.2">
      <c r="A20" s="82" t="s">
        <v>13</v>
      </c>
      <c r="B20" s="89">
        <v>115.53128697299999</v>
      </c>
      <c r="C20" s="62">
        <v>130.571662664</v>
      </c>
      <c r="D20" s="62">
        <v>37.478026528500003</v>
      </c>
    </row>
    <row r="21" spans="1:4" ht="12.75" customHeight="1" x14ac:dyDescent="0.2">
      <c r="A21" s="82" t="s">
        <v>14</v>
      </c>
      <c r="B21" s="89">
        <v>54.702423939100001</v>
      </c>
      <c r="C21" s="62">
        <v>61.737939744099997</v>
      </c>
      <c r="D21" s="62">
        <v>23.372830733699999</v>
      </c>
    </row>
    <row r="22" spans="1:4" ht="12.75" customHeight="1" x14ac:dyDescent="0.2">
      <c r="A22" s="82" t="s">
        <v>15</v>
      </c>
      <c r="B22" s="89">
        <v>30.261692410199998</v>
      </c>
      <c r="C22" s="62">
        <v>36.901447368699998</v>
      </c>
      <c r="D22" s="62">
        <v>25.513806242800001</v>
      </c>
    </row>
    <row r="23" spans="1:4" ht="12.75" customHeight="1" x14ac:dyDescent="0.2">
      <c r="A23" s="11" t="s">
        <v>16</v>
      </c>
      <c r="B23" s="63">
        <v>19.460379036199999</v>
      </c>
      <c r="C23" s="63">
        <v>26.407389189300002</v>
      </c>
      <c r="D23" s="63">
        <v>20.957753134000001</v>
      </c>
    </row>
    <row r="24" spans="1:4" ht="12.75" customHeight="1" x14ac:dyDescent="0.2">
      <c r="A24" s="10" t="s">
        <v>17</v>
      </c>
      <c r="B24" s="62">
        <v>32.686575452100001</v>
      </c>
      <c r="C24" s="62">
        <v>37.385507787900004</v>
      </c>
      <c r="D24" s="62">
        <v>15.867857111099999</v>
      </c>
    </row>
    <row r="25" spans="1:4" ht="12.75" customHeight="1" x14ac:dyDescent="0.2">
      <c r="A25" s="10" t="s">
        <v>18</v>
      </c>
      <c r="B25" s="62">
        <v>70.916255305500002</v>
      </c>
      <c r="C25" s="62">
        <v>79.315883959600001</v>
      </c>
      <c r="D25" s="62">
        <v>42.697882070399999</v>
      </c>
    </row>
    <row r="26" spans="1:4" ht="12.75" customHeight="1" x14ac:dyDescent="0.2">
      <c r="A26" s="10" t="s">
        <v>19</v>
      </c>
      <c r="B26" s="62">
        <v>15.0763822233</v>
      </c>
      <c r="C26" s="62">
        <v>17.128394841999999</v>
      </c>
      <c r="D26" s="62">
        <v>17.894795133300001</v>
      </c>
    </row>
    <row r="27" spans="1:4" ht="12.75" customHeight="1" x14ac:dyDescent="0.2">
      <c r="A27" s="10" t="s">
        <v>20</v>
      </c>
      <c r="B27" s="62">
        <v>55.904251152500002</v>
      </c>
      <c r="C27" s="62">
        <v>67.745380807100005</v>
      </c>
      <c r="D27" s="62">
        <v>44.898506336899999</v>
      </c>
    </row>
    <row r="28" spans="1:4" ht="12.75" customHeight="1" x14ac:dyDescent="0.2">
      <c r="A28" s="33" t="s">
        <v>21</v>
      </c>
      <c r="B28" s="63">
        <v>68.947848824399998</v>
      </c>
      <c r="C28" s="63">
        <v>82.465540209899999</v>
      </c>
      <c r="D28" s="63">
        <v>49.287986096200001</v>
      </c>
    </row>
    <row r="29" spans="1:4" x14ac:dyDescent="0.2">
      <c r="A29" s="32" t="s">
        <v>5</v>
      </c>
      <c r="B29" s="116"/>
      <c r="C29" s="116"/>
      <c r="D29" s="116"/>
    </row>
    <row r="30" spans="1:4" ht="12.75" customHeight="1" x14ac:dyDescent="0.2">
      <c r="A30" s="10" t="s">
        <v>270</v>
      </c>
      <c r="B30" s="62">
        <v>6.8516204062152388</v>
      </c>
      <c r="C30" s="62">
        <v>9.2643505492599036</v>
      </c>
      <c r="D30" s="62">
        <v>9.5579022731340615</v>
      </c>
    </row>
    <row r="31" spans="1:4" ht="12.75" customHeight="1" x14ac:dyDescent="0.2">
      <c r="A31" s="10" t="s">
        <v>271</v>
      </c>
      <c r="B31" s="62">
        <v>45.819975556369869</v>
      </c>
      <c r="C31" s="62">
        <v>55.932554553832865</v>
      </c>
      <c r="D31" s="62">
        <v>22.892308050587804</v>
      </c>
    </row>
    <row r="32" spans="1:4" ht="12.75" customHeight="1" x14ac:dyDescent="0.2">
      <c r="A32" s="10" t="s">
        <v>272</v>
      </c>
      <c r="B32" s="62">
        <v>10.217477532008369</v>
      </c>
      <c r="C32" s="62">
        <v>14.530962575524786</v>
      </c>
      <c r="D32" s="62">
        <v>12.217881944444443</v>
      </c>
    </row>
    <row r="33" spans="1:4" ht="12.75" customHeight="1" x14ac:dyDescent="0.2">
      <c r="A33" s="10" t="s">
        <v>273</v>
      </c>
      <c r="B33" s="62">
        <v>23.513900937936427</v>
      </c>
      <c r="C33" s="62">
        <v>30.217827594912691</v>
      </c>
      <c r="D33" s="62">
        <v>19.716820734094384</v>
      </c>
    </row>
    <row r="34" spans="1:4" ht="12.75" customHeight="1" x14ac:dyDescent="0.2">
      <c r="A34" s="11" t="s">
        <v>274</v>
      </c>
      <c r="B34" s="63">
        <v>51.439880635857328</v>
      </c>
      <c r="C34" s="63">
        <v>58.66101209890229</v>
      </c>
      <c r="D34" s="63">
        <v>52.07267144319345</v>
      </c>
    </row>
    <row r="35" spans="1:4" ht="12.75" customHeight="1" x14ac:dyDescent="0.2">
      <c r="A35" s="10" t="s">
        <v>275</v>
      </c>
      <c r="B35" s="62">
        <v>102.98764276193594</v>
      </c>
      <c r="C35" s="62">
        <v>113.48114910979608</v>
      </c>
      <c r="D35" s="62">
        <v>24.588723528969304</v>
      </c>
    </row>
    <row r="36" spans="1:4" ht="12.75" customHeight="1" x14ac:dyDescent="0.2">
      <c r="A36" s="10" t="s">
        <v>276</v>
      </c>
      <c r="B36" s="62">
        <v>106.53919712315827</v>
      </c>
      <c r="C36" s="62">
        <v>121.62311471856435</v>
      </c>
      <c r="D36" s="62">
        <v>50.698659139026113</v>
      </c>
    </row>
    <row r="37" spans="1:4" ht="12.75" customHeight="1" x14ac:dyDescent="0.2">
      <c r="A37" s="10" t="s">
        <v>277</v>
      </c>
      <c r="B37" s="62">
        <v>71.562227573196324</v>
      </c>
      <c r="C37" s="62">
        <v>79.764047420408062</v>
      </c>
      <c r="D37" s="62">
        <v>43.687635574837316</v>
      </c>
    </row>
    <row r="38" spans="1:4" ht="12.75" customHeight="1" x14ac:dyDescent="0.2">
      <c r="A38" s="10" t="s">
        <v>278</v>
      </c>
      <c r="B38" s="62">
        <v>75.578681801442684</v>
      </c>
      <c r="C38" s="62">
        <v>81.875220054778183</v>
      </c>
      <c r="D38" s="62">
        <v>37.062436028659164</v>
      </c>
    </row>
    <row r="39" spans="1:4" ht="12.75" customHeight="1" x14ac:dyDescent="0.2">
      <c r="A39" s="11" t="s">
        <v>279</v>
      </c>
      <c r="B39" s="63">
        <v>67.698696492754081</v>
      </c>
      <c r="C39" s="63">
        <v>78.320615557449329</v>
      </c>
      <c r="D39" s="63">
        <v>35.663478047584007</v>
      </c>
    </row>
    <row r="40" spans="1:4" ht="12.75" customHeight="1" x14ac:dyDescent="0.2">
      <c r="A40" s="10" t="s">
        <v>280</v>
      </c>
      <c r="B40" s="62">
        <v>34.863432831384429</v>
      </c>
      <c r="C40" s="62">
        <v>41.399647047121846</v>
      </c>
      <c r="D40" s="62">
        <v>21.626700071581965</v>
      </c>
    </row>
    <row r="41" spans="1:4" ht="12.75" customHeight="1" x14ac:dyDescent="0.2">
      <c r="A41" s="10" t="s">
        <v>281</v>
      </c>
      <c r="B41" s="62">
        <v>19.460379035717651</v>
      </c>
      <c r="C41" s="62">
        <v>26.407389188613099</v>
      </c>
      <c r="D41" s="62">
        <v>20.95775270957753</v>
      </c>
    </row>
    <row r="42" spans="1:4" ht="12.75" customHeight="1" x14ac:dyDescent="0.2">
      <c r="A42" s="15" t="s">
        <v>282</v>
      </c>
      <c r="B42" s="62">
        <v>49.853137869549649</v>
      </c>
      <c r="C42" s="62">
        <v>56.05188304771103</v>
      </c>
      <c r="D42" s="62">
        <v>26.258336519880263</v>
      </c>
    </row>
    <row r="43" spans="1:4" ht="12.75" customHeight="1" x14ac:dyDescent="0.2">
      <c r="A43" s="15" t="s">
        <v>283</v>
      </c>
      <c r="B43" s="62">
        <v>64.660317615663516</v>
      </c>
      <c r="C43" s="62">
        <v>72.924163821269431</v>
      </c>
      <c r="D43" s="62">
        <v>40.290025475210662</v>
      </c>
    </row>
    <row r="44" spans="1:4" ht="12.75" customHeight="1" x14ac:dyDescent="0.2">
      <c r="A44" s="11" t="s">
        <v>284</v>
      </c>
      <c r="B44" s="63">
        <v>6.7355588414404233</v>
      </c>
      <c r="C44" s="63">
        <v>9.7351565891558529</v>
      </c>
      <c r="D44" s="63">
        <v>14.255983350676379</v>
      </c>
    </row>
    <row r="45" spans="1:4" ht="12.75" customHeight="1" x14ac:dyDescent="0.2">
      <c r="A45" s="10" t="s">
        <v>285</v>
      </c>
      <c r="B45" s="62">
        <v>37.306364232552326</v>
      </c>
      <c r="C45" s="62">
        <v>41.571287781751153</v>
      </c>
      <c r="D45" s="62">
        <v>17.661308081920282</v>
      </c>
    </row>
    <row r="46" spans="1:4" ht="12.75" customHeight="1" x14ac:dyDescent="0.2">
      <c r="A46" s="15" t="s">
        <v>286</v>
      </c>
      <c r="B46" s="62">
        <v>65.270381180911031</v>
      </c>
      <c r="C46" s="62">
        <v>74.129455356572109</v>
      </c>
      <c r="D46" s="62">
        <v>18.607221812822402</v>
      </c>
    </row>
    <row r="47" spans="1:4" ht="12.75" customHeight="1" x14ac:dyDescent="0.2">
      <c r="A47" s="15" t="s">
        <v>287</v>
      </c>
      <c r="B47" s="62">
        <v>20.503603070294982</v>
      </c>
      <c r="C47" s="62">
        <v>23.710967097218958</v>
      </c>
      <c r="D47" s="62">
        <v>22.929329043022285</v>
      </c>
    </row>
    <row r="48" spans="1:4" ht="12.75" customHeight="1" x14ac:dyDescent="0.2">
      <c r="A48" s="10" t="s">
        <v>288</v>
      </c>
      <c r="B48" s="62">
        <v>55.756621856183273</v>
      </c>
      <c r="C48" s="62">
        <v>67.547602640025673</v>
      </c>
      <c r="D48" s="62">
        <v>45.119031645026176</v>
      </c>
    </row>
    <row r="49" spans="1:4" ht="12.75" customHeight="1" x14ac:dyDescent="0.2">
      <c r="A49" s="33" t="s">
        <v>289</v>
      </c>
      <c r="B49" s="63">
        <v>68.947848820686261</v>
      </c>
      <c r="C49" s="63">
        <v>82.46554020546796</v>
      </c>
      <c r="D49" s="63">
        <v>49.295323697848097</v>
      </c>
    </row>
    <row r="50" spans="1:4" x14ac:dyDescent="0.2">
      <c r="A50" s="32" t="s">
        <v>6</v>
      </c>
      <c r="B50" s="116"/>
      <c r="C50" s="116"/>
      <c r="D50" s="116"/>
    </row>
    <row r="51" spans="1:4" ht="12.75" customHeight="1" x14ac:dyDescent="0.2">
      <c r="A51" s="10" t="s">
        <v>22</v>
      </c>
      <c r="B51" s="62">
        <v>57.539201918400003</v>
      </c>
      <c r="C51" s="62">
        <v>62.726173999099998</v>
      </c>
      <c r="D51" s="62">
        <v>62.992126930300003</v>
      </c>
    </row>
    <row r="52" spans="1:4" ht="12.75" customHeight="1" x14ac:dyDescent="0.2">
      <c r="A52" s="10" t="s">
        <v>23</v>
      </c>
      <c r="B52" s="62">
        <v>21.008402351200001</v>
      </c>
      <c r="C52" s="62">
        <v>22.268906492199999</v>
      </c>
      <c r="D52" s="62">
        <v>21.8750004889</v>
      </c>
    </row>
    <row r="53" spans="1:4" ht="12.75" customHeight="1" x14ac:dyDescent="0.2">
      <c r="A53" s="10" t="s">
        <v>24</v>
      </c>
      <c r="B53" s="62">
        <v>44.471285973100002</v>
      </c>
      <c r="C53" s="62">
        <v>53.211815265600002</v>
      </c>
      <c r="D53" s="62">
        <v>49.656074873999998</v>
      </c>
    </row>
    <row r="54" spans="1:4" ht="12.75" customHeight="1" x14ac:dyDescent="0.2">
      <c r="A54" s="10" t="s">
        <v>25</v>
      </c>
      <c r="B54" s="62">
        <v>20.178571772200002</v>
      </c>
      <c r="C54" s="62">
        <v>25.7142861522</v>
      </c>
      <c r="D54" s="62">
        <v>37.837837350199997</v>
      </c>
    </row>
    <row r="55" spans="1:4" ht="12.75" customHeight="1" x14ac:dyDescent="0.2">
      <c r="A55" s="11" t="s">
        <v>373</v>
      </c>
      <c r="B55" s="63">
        <v>36.981076375800001</v>
      </c>
      <c r="C55" s="63">
        <v>46.489623871500001</v>
      </c>
      <c r="D55" s="63">
        <v>44.705438731999998</v>
      </c>
    </row>
    <row r="56" spans="1:4" ht="12.75" customHeight="1" x14ac:dyDescent="0.2">
      <c r="A56" s="10" t="s">
        <v>26</v>
      </c>
      <c r="B56" s="62">
        <v>20.2731849816</v>
      </c>
      <c r="C56" s="62">
        <v>26.5276782205</v>
      </c>
      <c r="D56" s="62">
        <v>28.418230417699998</v>
      </c>
    </row>
    <row r="57" spans="1:4" ht="12.75" customHeight="1" x14ac:dyDescent="0.2">
      <c r="A57" s="10" t="s">
        <v>27</v>
      </c>
      <c r="B57" s="62">
        <v>32.276659012099998</v>
      </c>
      <c r="C57" s="62">
        <v>40.3458237651</v>
      </c>
      <c r="D57" s="62">
        <v>28.846154904199999</v>
      </c>
    </row>
    <row r="58" spans="1:4" ht="12.75" customHeight="1" x14ac:dyDescent="0.2">
      <c r="A58" s="10" t="s">
        <v>28</v>
      </c>
      <c r="B58" s="62">
        <v>24.149659393899999</v>
      </c>
      <c r="C58" s="62">
        <v>35.034012923600002</v>
      </c>
      <c r="D58" s="62">
        <v>0</v>
      </c>
    </row>
    <row r="59" spans="1:4" ht="12.75" customHeight="1" x14ac:dyDescent="0.2">
      <c r="A59" s="10" t="s">
        <v>29</v>
      </c>
      <c r="B59" s="62">
        <v>13.994168823800001</v>
      </c>
      <c r="C59" s="62">
        <v>17.3469384379</v>
      </c>
      <c r="D59" s="62">
        <v>0</v>
      </c>
    </row>
    <row r="60" spans="1:4" ht="12.75" customHeight="1" x14ac:dyDescent="0.2">
      <c r="A60" s="11" t="s">
        <v>30</v>
      </c>
      <c r="B60" s="63">
        <v>76.980726793800002</v>
      </c>
      <c r="C60" s="63">
        <v>78.693788864300004</v>
      </c>
      <c r="D60" s="63">
        <v>0</v>
      </c>
    </row>
    <row r="61" spans="1:4" ht="12.75" customHeight="1" x14ac:dyDescent="0.2">
      <c r="A61" s="10" t="s">
        <v>31</v>
      </c>
      <c r="B61" s="62">
        <v>27.217877094999999</v>
      </c>
      <c r="C61" s="62">
        <v>30.972067039100001</v>
      </c>
      <c r="D61" s="62">
        <v>28.6719505334</v>
      </c>
    </row>
    <row r="62" spans="1:4" ht="12.75" customHeight="1" x14ac:dyDescent="0.2">
      <c r="A62" s="10" t="s">
        <v>32</v>
      </c>
      <c r="B62" s="62">
        <v>21.6</v>
      </c>
      <c r="C62" s="62">
        <v>21.6</v>
      </c>
      <c r="D62" s="62">
        <v>0</v>
      </c>
    </row>
    <row r="63" spans="1:4" ht="12.75" customHeight="1" x14ac:dyDescent="0.2">
      <c r="A63" s="10" t="s">
        <v>33</v>
      </c>
      <c r="B63" s="62">
        <v>45.522390075600001</v>
      </c>
      <c r="C63" s="62">
        <v>52.487564513400002</v>
      </c>
      <c r="D63" s="62">
        <v>56.0869576845</v>
      </c>
    </row>
    <row r="64" spans="1:4" ht="12.75" customHeight="1" x14ac:dyDescent="0.2">
      <c r="A64" s="10" t="s">
        <v>34</v>
      </c>
      <c r="B64" s="62">
        <v>11.811023799399999</v>
      </c>
      <c r="C64" s="62">
        <v>13.3858269727</v>
      </c>
      <c r="D64" s="62">
        <v>0</v>
      </c>
    </row>
    <row r="65" spans="1:4" ht="12.75" customHeight="1" x14ac:dyDescent="0.2">
      <c r="A65" s="11" t="s">
        <v>35</v>
      </c>
      <c r="B65" s="63">
        <v>20.304568233000001</v>
      </c>
      <c r="C65" s="63">
        <v>20.812182438899999</v>
      </c>
      <c r="D65" s="63">
        <v>28.9855073465</v>
      </c>
    </row>
    <row r="66" spans="1:4" ht="12.75" customHeight="1" x14ac:dyDescent="0.2">
      <c r="A66" s="10" t="s">
        <v>36</v>
      </c>
      <c r="B66" s="62">
        <v>31.241083145400001</v>
      </c>
      <c r="C66" s="62">
        <v>38.445077204100002</v>
      </c>
      <c r="D66" s="62">
        <v>28.2051292397</v>
      </c>
    </row>
    <row r="67" spans="1:4" ht="12.75" customHeight="1" x14ac:dyDescent="0.2">
      <c r="A67" s="10" t="s">
        <v>37</v>
      </c>
      <c r="B67" s="62">
        <v>60.740801236199999</v>
      </c>
      <c r="C67" s="62">
        <v>68.850024055099993</v>
      </c>
      <c r="D67" s="62">
        <v>99.278216714099997</v>
      </c>
    </row>
    <row r="68" spans="1:4" ht="12.75" customHeight="1" x14ac:dyDescent="0.2">
      <c r="A68" s="10" t="s">
        <v>38</v>
      </c>
      <c r="B68" s="62">
        <v>11.9463090307</v>
      </c>
      <c r="C68" s="62">
        <v>17.046980302200001</v>
      </c>
      <c r="D68" s="62">
        <v>0</v>
      </c>
    </row>
    <row r="69" spans="1:4" ht="12.75" customHeight="1" x14ac:dyDescent="0.2">
      <c r="A69" s="10" t="s">
        <v>39</v>
      </c>
      <c r="B69" s="62">
        <v>29.126753235500001</v>
      </c>
      <c r="C69" s="62">
        <v>35.5615721701</v>
      </c>
      <c r="D69" s="62">
        <v>12.070127663299999</v>
      </c>
    </row>
    <row r="70" spans="1:4" ht="12.75" customHeight="1" x14ac:dyDescent="0.2">
      <c r="A70" s="11" t="s">
        <v>40</v>
      </c>
      <c r="B70" s="63">
        <v>74.233931037399998</v>
      </c>
      <c r="C70" s="63">
        <v>88.661020108299994</v>
      </c>
      <c r="D70" s="63">
        <v>37.405223612500002</v>
      </c>
    </row>
    <row r="71" spans="1:4" ht="12.75" customHeight="1" x14ac:dyDescent="0.2">
      <c r="A71" s="10" t="s">
        <v>41</v>
      </c>
      <c r="B71" s="62">
        <v>82.972139815899993</v>
      </c>
      <c r="C71" s="62">
        <v>90.402480694999994</v>
      </c>
      <c r="D71" s="62">
        <v>61.722490573100004</v>
      </c>
    </row>
    <row r="72" spans="1:4" ht="12.75" customHeight="1" x14ac:dyDescent="0.2">
      <c r="A72" s="10" t="s">
        <v>42</v>
      </c>
      <c r="B72" s="62">
        <v>51.152914042200003</v>
      </c>
      <c r="C72" s="62">
        <v>61.8932056027</v>
      </c>
      <c r="D72" s="62">
        <v>15.384615948900001</v>
      </c>
    </row>
    <row r="73" spans="1:4" ht="12.75" customHeight="1" x14ac:dyDescent="0.2">
      <c r="A73" s="10" t="s">
        <v>43</v>
      </c>
      <c r="B73" s="62">
        <v>14.4360900185</v>
      </c>
      <c r="C73" s="62">
        <v>18.721804242800001</v>
      </c>
      <c r="D73" s="62">
        <v>0</v>
      </c>
    </row>
    <row r="74" spans="1:4" ht="12.75" customHeight="1" x14ac:dyDescent="0.2">
      <c r="A74" s="10" t="s">
        <v>44</v>
      </c>
      <c r="B74" s="62">
        <v>7.5983718954599997</v>
      </c>
      <c r="C74" s="62">
        <v>12.075983905299999</v>
      </c>
      <c r="D74" s="62">
        <v>0</v>
      </c>
    </row>
    <row r="75" spans="1:4" ht="12.75" customHeight="1" x14ac:dyDescent="0.2">
      <c r="A75" s="11" t="s">
        <v>45</v>
      </c>
      <c r="B75" s="63">
        <v>22.510823068400001</v>
      </c>
      <c r="C75" s="63">
        <v>22.510823068400001</v>
      </c>
      <c r="D75" s="63">
        <v>22.033899284499999</v>
      </c>
    </row>
    <row r="76" spans="1:4" ht="12.75" customHeight="1" x14ac:dyDescent="0.2">
      <c r="A76" s="10" t="s">
        <v>46</v>
      </c>
      <c r="B76" s="62">
        <v>44.208289771099999</v>
      </c>
      <c r="C76" s="62">
        <v>60.786398435199999</v>
      </c>
      <c r="D76" s="62">
        <v>36.787565766599997</v>
      </c>
    </row>
    <row r="77" spans="1:4" ht="12.75" customHeight="1" x14ac:dyDescent="0.2">
      <c r="A77" s="10" t="s">
        <v>47</v>
      </c>
      <c r="B77" s="62">
        <v>14.213709568100001</v>
      </c>
      <c r="C77" s="62">
        <v>17.439515994899999</v>
      </c>
      <c r="D77" s="62">
        <v>0</v>
      </c>
    </row>
    <row r="78" spans="1:4" ht="12.75" customHeight="1" x14ac:dyDescent="0.2">
      <c r="A78" s="10" t="s">
        <v>48</v>
      </c>
      <c r="B78" s="62">
        <v>37.004950844500001</v>
      </c>
      <c r="C78" s="62">
        <v>42.017327129400002</v>
      </c>
      <c r="D78" s="62">
        <v>17.857142781099999</v>
      </c>
    </row>
    <row r="79" spans="1:4" ht="12.75" customHeight="1" x14ac:dyDescent="0.2">
      <c r="A79" s="10" t="s">
        <v>49</v>
      </c>
      <c r="B79" s="62">
        <v>67.709718309300001</v>
      </c>
      <c r="C79" s="62">
        <v>76.520192963100001</v>
      </c>
      <c r="D79" s="62">
        <v>0</v>
      </c>
    </row>
    <row r="80" spans="1:4" ht="12.75" customHeight="1" x14ac:dyDescent="0.2">
      <c r="A80" s="11" t="s">
        <v>50</v>
      </c>
      <c r="B80" s="63">
        <v>9.4142258412499995</v>
      </c>
      <c r="C80" s="63">
        <v>10.1115759036</v>
      </c>
      <c r="D80" s="63">
        <v>12.828947529400001</v>
      </c>
    </row>
    <row r="81" spans="1:4" ht="12.75" customHeight="1" x14ac:dyDescent="0.2">
      <c r="A81" s="10" t="s">
        <v>51</v>
      </c>
      <c r="B81" s="62">
        <v>8.70019372354</v>
      </c>
      <c r="C81" s="62">
        <v>12.3265180371</v>
      </c>
      <c r="D81" s="62">
        <v>13.513513339399999</v>
      </c>
    </row>
    <row r="82" spans="1:4" ht="12.75" customHeight="1" x14ac:dyDescent="0.2">
      <c r="A82" s="10" t="s">
        <v>52</v>
      </c>
      <c r="B82" s="62">
        <v>6.5658951109599997</v>
      </c>
      <c r="C82" s="62">
        <v>12.2815304234</v>
      </c>
      <c r="D82" s="62">
        <v>7.5</v>
      </c>
    </row>
    <row r="83" spans="1:4" ht="12.75" customHeight="1" x14ac:dyDescent="0.2">
      <c r="A83" s="10" t="s">
        <v>53</v>
      </c>
      <c r="B83" s="62">
        <v>86.566913983099994</v>
      </c>
      <c r="C83" s="62">
        <v>95.145387388000003</v>
      </c>
      <c r="D83" s="62">
        <v>71.781533926199998</v>
      </c>
    </row>
    <row r="84" spans="1:4" ht="12.75" customHeight="1" x14ac:dyDescent="0.2">
      <c r="A84" s="10" t="s">
        <v>54</v>
      </c>
      <c r="B84" s="62">
        <v>6.1797753802299997</v>
      </c>
      <c r="C84" s="62">
        <v>10.252809153599999</v>
      </c>
      <c r="D84" s="62">
        <v>0</v>
      </c>
    </row>
    <row r="85" spans="1:4" ht="12.75" customHeight="1" x14ac:dyDescent="0.2">
      <c r="A85" s="11" t="s">
        <v>55</v>
      </c>
      <c r="B85" s="63">
        <v>6.03052458215</v>
      </c>
      <c r="C85" s="63">
        <v>8.3136861523400007</v>
      </c>
      <c r="D85" s="63">
        <v>19.712885522699999</v>
      </c>
    </row>
    <row r="86" spans="1:4" ht="12.75" customHeight="1" x14ac:dyDescent="0.2">
      <c r="A86" s="10" t="s">
        <v>56</v>
      </c>
      <c r="B86" s="62">
        <v>10.643016106199999</v>
      </c>
      <c r="C86" s="62">
        <v>14.4124176438</v>
      </c>
      <c r="D86" s="62">
        <v>24.484535360300001</v>
      </c>
    </row>
    <row r="87" spans="1:4" ht="12.75" customHeight="1" x14ac:dyDescent="0.2">
      <c r="A87" s="10" t="s">
        <v>57</v>
      </c>
      <c r="B87" s="62">
        <v>91.591596776000003</v>
      </c>
      <c r="C87" s="62">
        <v>97.668262020200004</v>
      </c>
      <c r="D87" s="62">
        <v>20.8333325055</v>
      </c>
    </row>
    <row r="88" spans="1:4" ht="12.75" customHeight="1" x14ac:dyDescent="0.2">
      <c r="A88" s="10" t="s">
        <v>58</v>
      </c>
      <c r="B88" s="62">
        <v>14.462809461399999</v>
      </c>
      <c r="C88" s="62">
        <v>23.002754095699999</v>
      </c>
      <c r="D88" s="62">
        <v>24.248119518300001</v>
      </c>
    </row>
    <row r="89" spans="1:4" ht="12.75" customHeight="1" x14ac:dyDescent="0.2">
      <c r="A89" s="10" t="s">
        <v>59</v>
      </c>
      <c r="B89" s="62">
        <v>8.45815020615</v>
      </c>
      <c r="C89" s="62">
        <v>11.7180622648</v>
      </c>
      <c r="D89" s="62">
        <v>21.666666666699999</v>
      </c>
    </row>
    <row r="90" spans="1:4" ht="12.75" customHeight="1" x14ac:dyDescent="0.2">
      <c r="A90" s="11" t="s">
        <v>60</v>
      </c>
      <c r="B90" s="63">
        <v>23.426487588200001</v>
      </c>
      <c r="C90" s="63">
        <v>24.471445022099999</v>
      </c>
      <c r="D90" s="63">
        <v>26.701570762700001</v>
      </c>
    </row>
    <row r="91" spans="1:4" ht="12.75" customHeight="1" x14ac:dyDescent="0.2">
      <c r="A91" s="10" t="s">
        <v>61</v>
      </c>
      <c r="B91" s="62">
        <v>14.7805655046</v>
      </c>
      <c r="C91" s="62">
        <v>19.286656477699999</v>
      </c>
      <c r="D91" s="62">
        <v>26.024786077800002</v>
      </c>
    </row>
    <row r="92" spans="1:4" ht="12.75" customHeight="1" x14ac:dyDescent="0.2">
      <c r="A92" s="10" t="s">
        <v>62</v>
      </c>
      <c r="B92" s="62">
        <v>27.9927433115</v>
      </c>
      <c r="C92" s="62">
        <v>40.689235958200001</v>
      </c>
      <c r="D92" s="62">
        <v>0</v>
      </c>
    </row>
    <row r="93" spans="1:4" ht="12.75" customHeight="1" x14ac:dyDescent="0.2">
      <c r="A93" s="10" t="s">
        <v>63</v>
      </c>
      <c r="B93" s="62">
        <v>62.437155169199997</v>
      </c>
      <c r="C93" s="62">
        <v>76.993056374299996</v>
      </c>
      <c r="D93" s="62">
        <v>34.379456794699998</v>
      </c>
    </row>
    <row r="94" spans="1:4" ht="12.75" customHeight="1" x14ac:dyDescent="0.2">
      <c r="A94" s="10" t="s">
        <v>64</v>
      </c>
      <c r="B94" s="62">
        <v>26.079371654700001</v>
      </c>
      <c r="C94" s="62">
        <v>34.97601349</v>
      </c>
      <c r="D94" s="62">
        <v>0</v>
      </c>
    </row>
    <row r="95" spans="1:4" ht="12.75" customHeight="1" x14ac:dyDescent="0.2">
      <c r="A95" s="11" t="s">
        <v>65</v>
      </c>
      <c r="B95" s="63">
        <v>46.974064089099997</v>
      </c>
      <c r="C95" s="63">
        <v>63.112392855899998</v>
      </c>
      <c r="D95" s="63">
        <v>0</v>
      </c>
    </row>
    <row r="96" spans="1:4" ht="12.75" customHeight="1" x14ac:dyDescent="0.2">
      <c r="A96" s="10" t="s">
        <v>66</v>
      </c>
      <c r="B96" s="62">
        <v>32.7692307692</v>
      </c>
      <c r="C96" s="62">
        <v>53.076923076900002</v>
      </c>
      <c r="D96" s="62">
        <v>0</v>
      </c>
    </row>
    <row r="97" spans="1:4" ht="12.75" customHeight="1" x14ac:dyDescent="0.2">
      <c r="A97" s="10" t="s">
        <v>67</v>
      </c>
      <c r="B97" s="62">
        <v>8.6305357296699992</v>
      </c>
      <c r="C97" s="62">
        <v>11.949143725600001</v>
      </c>
      <c r="D97" s="62">
        <v>17.377732150500002</v>
      </c>
    </row>
    <row r="98" spans="1:4" ht="12.75" customHeight="1" x14ac:dyDescent="0.2">
      <c r="A98" s="10" t="s">
        <v>68</v>
      </c>
      <c r="B98" s="62">
        <v>67.773942162099999</v>
      </c>
      <c r="C98" s="62">
        <v>86.784583269300001</v>
      </c>
      <c r="D98" s="62">
        <v>51.168510964799999</v>
      </c>
    </row>
    <row r="99" spans="1:4" ht="12.75" customHeight="1" x14ac:dyDescent="0.2">
      <c r="A99" s="10" t="s">
        <v>69</v>
      </c>
      <c r="B99" s="62">
        <v>80.600879326699996</v>
      </c>
      <c r="C99" s="62">
        <v>97.125095589699995</v>
      </c>
      <c r="D99" s="62">
        <v>62.029801798900003</v>
      </c>
    </row>
    <row r="100" spans="1:4" ht="12.75" customHeight="1" x14ac:dyDescent="0.2">
      <c r="A100" s="11" t="s">
        <v>70</v>
      </c>
      <c r="B100" s="63">
        <v>34.4898447522</v>
      </c>
      <c r="C100" s="63">
        <v>36.871372763399997</v>
      </c>
      <c r="D100" s="63">
        <v>9.8459615109400005</v>
      </c>
    </row>
    <row r="101" spans="1:4" ht="12.75" customHeight="1" x14ac:dyDescent="0.2">
      <c r="A101" s="10" t="s">
        <v>71</v>
      </c>
      <c r="B101" s="62">
        <v>11.4982582982</v>
      </c>
      <c r="C101" s="62">
        <v>12.1951224375</v>
      </c>
      <c r="D101" s="62">
        <v>0</v>
      </c>
    </row>
    <row r="102" spans="1:4" ht="12.75" customHeight="1" x14ac:dyDescent="0.2">
      <c r="A102" s="10" t="s">
        <v>72</v>
      </c>
      <c r="B102" s="62">
        <v>71.730569948199999</v>
      </c>
      <c r="C102" s="62">
        <v>94.031088082899998</v>
      </c>
      <c r="D102" s="62">
        <v>50.000001757200003</v>
      </c>
    </row>
    <row r="103" spans="1:4" ht="12.75" customHeight="1" x14ac:dyDescent="0.2">
      <c r="A103" s="10" t="s">
        <v>73</v>
      </c>
      <c r="B103" s="62">
        <v>7.7408254510300001</v>
      </c>
      <c r="C103" s="62">
        <v>11.238531765899999</v>
      </c>
      <c r="D103" s="62">
        <v>8.97435930354</v>
      </c>
    </row>
    <row r="104" spans="1:4" ht="12.75" customHeight="1" x14ac:dyDescent="0.2">
      <c r="A104" s="10" t="s">
        <v>74</v>
      </c>
      <c r="B104" s="62">
        <v>121.78400525799999</v>
      </c>
      <c r="C104" s="62">
        <v>132.36947630899999</v>
      </c>
      <c r="D104" s="62">
        <v>7.2434610703700004</v>
      </c>
    </row>
    <row r="105" spans="1:4" ht="12.75" customHeight="1" x14ac:dyDescent="0.2">
      <c r="A105" s="11" t="s">
        <v>75</v>
      </c>
      <c r="B105" s="63">
        <v>9.1423188632199999</v>
      </c>
      <c r="C105" s="63">
        <v>10.4382661248</v>
      </c>
      <c r="D105" s="63">
        <v>9.0761749282899995</v>
      </c>
    </row>
    <row r="106" spans="1:4" ht="12.75" customHeight="1" x14ac:dyDescent="0.2">
      <c r="A106" s="10" t="s">
        <v>76</v>
      </c>
      <c r="B106" s="62">
        <v>4.0550941416599997</v>
      </c>
      <c r="C106" s="62">
        <v>5.3862730534400001</v>
      </c>
      <c r="D106" s="62">
        <v>5.7767367350500001</v>
      </c>
    </row>
    <row r="107" spans="1:4" ht="12.75" customHeight="1" x14ac:dyDescent="0.2">
      <c r="A107" s="10" t="s">
        <v>77</v>
      </c>
      <c r="B107" s="62">
        <v>140.70892990600001</v>
      </c>
      <c r="C107" s="62">
        <v>157.01124072799999</v>
      </c>
      <c r="D107" s="62">
        <v>28.515625637399999</v>
      </c>
    </row>
    <row r="108" spans="1:4" ht="12.75" customHeight="1" x14ac:dyDescent="0.2">
      <c r="A108" s="10" t="s">
        <v>78</v>
      </c>
      <c r="B108" s="62">
        <v>104.45252724300001</v>
      </c>
      <c r="C108" s="62">
        <v>116.64933918200001</v>
      </c>
      <c r="D108" s="62">
        <v>64.193547070500003</v>
      </c>
    </row>
    <row r="109" spans="1:4" ht="12.75" customHeight="1" x14ac:dyDescent="0.2">
      <c r="A109" s="10" t="s">
        <v>79</v>
      </c>
      <c r="B109" s="62">
        <v>30.679611082400001</v>
      </c>
      <c r="C109" s="62">
        <v>34.951455663499999</v>
      </c>
      <c r="D109" s="62">
        <v>13.698629779099999</v>
      </c>
    </row>
    <row r="110" spans="1:4" ht="12.75" customHeight="1" x14ac:dyDescent="0.2">
      <c r="A110" s="11" t="s">
        <v>80</v>
      </c>
      <c r="B110" s="63">
        <v>13.142857142900001</v>
      </c>
      <c r="C110" s="63">
        <v>20</v>
      </c>
      <c r="D110" s="63">
        <v>0</v>
      </c>
    </row>
    <row r="111" spans="1:4" ht="12.75" customHeight="1" x14ac:dyDescent="0.2">
      <c r="A111" s="10" t="s">
        <v>81</v>
      </c>
      <c r="B111" s="62">
        <v>14.886164524</v>
      </c>
      <c r="C111" s="62">
        <v>17.6882660815</v>
      </c>
      <c r="D111" s="62">
        <v>13.622290941199999</v>
      </c>
    </row>
    <row r="112" spans="1:4" ht="12.75" customHeight="1" x14ac:dyDescent="0.2">
      <c r="A112" s="10" t="s">
        <v>82</v>
      </c>
      <c r="B112" s="62">
        <v>27.698444433500001</v>
      </c>
      <c r="C112" s="62">
        <v>40.991177812099998</v>
      </c>
      <c r="D112" s="62">
        <v>60.469764425800001</v>
      </c>
    </row>
    <row r="113" spans="1:4" ht="12.75" customHeight="1" x14ac:dyDescent="0.2">
      <c r="A113" s="10" t="s">
        <v>83</v>
      </c>
      <c r="B113" s="62">
        <v>10.529937561600001</v>
      </c>
      <c r="C113" s="62">
        <v>12.938746807699999</v>
      </c>
      <c r="D113" s="62">
        <v>10.954063899599999</v>
      </c>
    </row>
    <row r="114" spans="1:4" ht="12.75" customHeight="1" x14ac:dyDescent="0.2">
      <c r="A114" s="10" t="s">
        <v>84</v>
      </c>
      <c r="B114" s="62">
        <v>18.335207390899999</v>
      </c>
      <c r="C114" s="62">
        <v>25.703036127699999</v>
      </c>
      <c r="D114" s="62">
        <v>36.283185993799997</v>
      </c>
    </row>
    <row r="115" spans="1:4" ht="12.75" customHeight="1" x14ac:dyDescent="0.2">
      <c r="A115" s="11" t="s">
        <v>85</v>
      </c>
      <c r="B115" s="63">
        <v>87.073396404600004</v>
      </c>
      <c r="C115" s="63">
        <v>98.879958629000001</v>
      </c>
      <c r="D115" s="63">
        <v>40.769229772300001</v>
      </c>
    </row>
    <row r="116" spans="1:4" ht="12.75" customHeight="1" x14ac:dyDescent="0.2">
      <c r="A116" s="10" t="s">
        <v>86</v>
      </c>
      <c r="B116" s="62">
        <v>136.27689249100001</v>
      </c>
      <c r="C116" s="62">
        <v>153.17488017900001</v>
      </c>
      <c r="D116" s="62">
        <v>83.142857142899999</v>
      </c>
    </row>
    <row r="117" spans="1:4" ht="12.75" customHeight="1" x14ac:dyDescent="0.2">
      <c r="A117" s="10" t="s">
        <v>87</v>
      </c>
      <c r="B117" s="62">
        <v>6.6009979798699998</v>
      </c>
      <c r="C117" s="62">
        <v>10.1701422364</v>
      </c>
      <c r="D117" s="62">
        <v>7.22521124875</v>
      </c>
    </row>
    <row r="118" spans="1:4" ht="12.75" customHeight="1" x14ac:dyDescent="0.2">
      <c r="A118" s="10" t="s">
        <v>88</v>
      </c>
      <c r="B118" s="62">
        <v>34.424603435199998</v>
      </c>
      <c r="C118" s="62">
        <v>41.269841582200002</v>
      </c>
      <c r="D118" s="62">
        <v>0</v>
      </c>
    </row>
    <row r="119" spans="1:4" ht="12.75" customHeight="1" x14ac:dyDescent="0.2">
      <c r="A119" s="10" t="s">
        <v>89</v>
      </c>
      <c r="B119" s="62">
        <v>48.722878534300001</v>
      </c>
      <c r="C119" s="62">
        <v>55.808843958099999</v>
      </c>
      <c r="D119" s="62">
        <v>0</v>
      </c>
    </row>
    <row r="120" spans="1:4" ht="12.75" customHeight="1" x14ac:dyDescent="0.2">
      <c r="A120" s="11" t="s">
        <v>90</v>
      </c>
      <c r="B120" s="63">
        <v>46.435846656899997</v>
      </c>
      <c r="C120" s="63">
        <v>52.749492474299998</v>
      </c>
      <c r="D120" s="63">
        <v>43.506494584199999</v>
      </c>
    </row>
    <row r="121" spans="1:4" ht="12.75" customHeight="1" x14ac:dyDescent="0.2">
      <c r="A121" s="10" t="s">
        <v>91</v>
      </c>
      <c r="B121" s="62">
        <v>19.5599014708</v>
      </c>
      <c r="C121" s="62">
        <v>27.2616126749</v>
      </c>
      <c r="D121" s="62">
        <v>12.195122057600001</v>
      </c>
    </row>
    <row r="122" spans="1:4" ht="12.75" customHeight="1" x14ac:dyDescent="0.2">
      <c r="A122" s="10" t="s">
        <v>92</v>
      </c>
      <c r="B122" s="62">
        <v>128.98065814099999</v>
      </c>
      <c r="C122" s="62">
        <v>143.007228328</v>
      </c>
      <c r="D122" s="62">
        <v>37.834690829700001</v>
      </c>
    </row>
    <row r="123" spans="1:4" ht="12.75" customHeight="1" x14ac:dyDescent="0.2">
      <c r="A123" s="10" t="s">
        <v>93</v>
      </c>
      <c r="B123" s="62">
        <v>19.772583003000001</v>
      </c>
      <c r="C123" s="62">
        <v>23.4365121218</v>
      </c>
      <c r="D123" s="62">
        <v>14.211076733200001</v>
      </c>
    </row>
    <row r="124" spans="1:4" ht="12.75" customHeight="1" x14ac:dyDescent="0.2">
      <c r="A124" s="10" t="s">
        <v>94</v>
      </c>
      <c r="B124" s="62">
        <v>22.132186560600001</v>
      </c>
      <c r="C124" s="62">
        <v>29.095975238200001</v>
      </c>
      <c r="D124" s="62">
        <v>14.6359583538</v>
      </c>
    </row>
    <row r="125" spans="1:4" ht="12.75" customHeight="1" x14ac:dyDescent="0.2">
      <c r="A125" s="11" t="s">
        <v>95</v>
      </c>
      <c r="B125" s="63">
        <v>52.676056338000002</v>
      </c>
      <c r="C125" s="63">
        <v>74.760563380299999</v>
      </c>
      <c r="D125" s="63">
        <v>0</v>
      </c>
    </row>
    <row r="126" spans="1:4" ht="12.75" customHeight="1" x14ac:dyDescent="0.2">
      <c r="A126" s="10" t="s">
        <v>96</v>
      </c>
      <c r="B126" s="62">
        <v>53.625986990100003</v>
      </c>
      <c r="C126" s="62">
        <v>53.696224039199997</v>
      </c>
      <c r="D126" s="62">
        <v>7.5068398408199997</v>
      </c>
    </row>
    <row r="127" spans="1:4" ht="12.75" customHeight="1" x14ac:dyDescent="0.2">
      <c r="A127" s="10" t="s">
        <v>97</v>
      </c>
      <c r="B127" s="62">
        <v>22.2501573473</v>
      </c>
      <c r="C127" s="62">
        <v>30.106851325800001</v>
      </c>
      <c r="D127" s="62">
        <v>12.7551017926</v>
      </c>
    </row>
    <row r="128" spans="1:4" ht="12.75" customHeight="1" x14ac:dyDescent="0.2">
      <c r="A128" s="10" t="s">
        <v>98</v>
      </c>
      <c r="B128" s="62">
        <v>73.843874415399995</v>
      </c>
      <c r="C128" s="62">
        <v>78.710849230099996</v>
      </c>
      <c r="D128" s="62">
        <v>38.620995885799999</v>
      </c>
    </row>
    <row r="129" spans="1:4" ht="12.75" customHeight="1" x14ac:dyDescent="0.2">
      <c r="A129" s="10" t="s">
        <v>99</v>
      </c>
      <c r="B129" s="62">
        <v>81.641940839599997</v>
      </c>
      <c r="C129" s="62">
        <v>95.505549026799997</v>
      </c>
      <c r="D129" s="62">
        <v>5.3030305073699999</v>
      </c>
    </row>
    <row r="130" spans="1:4" ht="12.75" customHeight="1" x14ac:dyDescent="0.2">
      <c r="A130" s="11" t="s">
        <v>100</v>
      </c>
      <c r="B130" s="63">
        <v>76.0309302645</v>
      </c>
      <c r="C130" s="63">
        <v>110.051549908</v>
      </c>
      <c r="D130" s="63">
        <v>0</v>
      </c>
    </row>
    <row r="131" spans="1:4" ht="12.75" customHeight="1" x14ac:dyDescent="0.2">
      <c r="A131" s="10" t="s">
        <v>101</v>
      </c>
      <c r="B131" s="62">
        <v>160.96468929700001</v>
      </c>
      <c r="C131" s="62">
        <v>175.50969134100001</v>
      </c>
      <c r="D131" s="62">
        <v>65.707796933599994</v>
      </c>
    </row>
    <row r="132" spans="1:4" ht="12.75" customHeight="1" x14ac:dyDescent="0.2">
      <c r="A132" s="10" t="s">
        <v>102</v>
      </c>
      <c r="B132" s="62">
        <v>120.73170837000001</v>
      </c>
      <c r="C132" s="62">
        <v>145.12195248500001</v>
      </c>
      <c r="D132" s="62">
        <v>30.809400091499999</v>
      </c>
    </row>
    <row r="133" spans="1:4" ht="12.75" customHeight="1" x14ac:dyDescent="0.2">
      <c r="A133" s="10" t="s">
        <v>103</v>
      </c>
      <c r="B133" s="62">
        <v>5.5783108532599996</v>
      </c>
      <c r="C133" s="62">
        <v>6.9436316914700003</v>
      </c>
      <c r="D133" s="62">
        <v>12.6099703571</v>
      </c>
    </row>
    <row r="134" spans="1:4" ht="12.75" customHeight="1" x14ac:dyDescent="0.2">
      <c r="A134" s="10" t="s">
        <v>104</v>
      </c>
      <c r="B134" s="62">
        <v>34.437086672699998</v>
      </c>
      <c r="C134" s="62">
        <v>37.7924951177</v>
      </c>
      <c r="D134" s="62">
        <v>29.4320140592</v>
      </c>
    </row>
    <row r="135" spans="1:4" ht="12.75" customHeight="1" x14ac:dyDescent="0.2">
      <c r="A135" s="11" t="s">
        <v>105</v>
      </c>
      <c r="B135" s="63">
        <v>5.9201139293900003</v>
      </c>
      <c r="C135" s="63">
        <v>7.91726079713</v>
      </c>
      <c r="D135" s="63">
        <v>0</v>
      </c>
    </row>
    <row r="136" spans="1:4" ht="12.75" customHeight="1" x14ac:dyDescent="0.2">
      <c r="A136" s="10" t="s">
        <v>106</v>
      </c>
      <c r="B136" s="62">
        <v>38.334583865299997</v>
      </c>
      <c r="C136" s="62">
        <v>52.8132036031</v>
      </c>
      <c r="D136" s="62">
        <v>0</v>
      </c>
    </row>
    <row r="137" spans="1:4" ht="12.75" customHeight="1" x14ac:dyDescent="0.2">
      <c r="A137" s="10" t="s">
        <v>107</v>
      </c>
      <c r="B137" s="62">
        <v>80.865565185999998</v>
      </c>
      <c r="C137" s="62">
        <v>96.607479757600004</v>
      </c>
      <c r="D137" s="62">
        <v>99.730457195599996</v>
      </c>
    </row>
    <row r="138" spans="1:4" ht="12.75" customHeight="1" x14ac:dyDescent="0.2">
      <c r="A138" s="10" t="s">
        <v>108</v>
      </c>
      <c r="B138" s="62">
        <v>46.574613592200002</v>
      </c>
      <c r="C138" s="62">
        <v>55.638164393899999</v>
      </c>
      <c r="D138" s="62">
        <v>0</v>
      </c>
    </row>
    <row r="139" spans="1:4" ht="12.75" customHeight="1" x14ac:dyDescent="0.2">
      <c r="A139" s="10" t="s">
        <v>109</v>
      </c>
      <c r="B139" s="62">
        <v>13.616792305600001</v>
      </c>
      <c r="C139" s="62">
        <v>16.200215351800001</v>
      </c>
      <c r="D139" s="62">
        <v>23.5099339233</v>
      </c>
    </row>
    <row r="140" spans="1:4" ht="12.75" customHeight="1" x14ac:dyDescent="0.2">
      <c r="A140" s="11" t="s">
        <v>110</v>
      </c>
      <c r="B140" s="63">
        <v>109.347265502</v>
      </c>
      <c r="C140" s="63">
        <v>126.65612566999999</v>
      </c>
      <c r="D140" s="63">
        <v>42.6508522966</v>
      </c>
    </row>
    <row r="141" spans="1:4" ht="12.75" customHeight="1" x14ac:dyDescent="0.2">
      <c r="A141" s="10" t="s">
        <v>111</v>
      </c>
      <c r="B141" s="62">
        <v>18.749999254900001</v>
      </c>
      <c r="C141" s="62">
        <v>28.240739618599999</v>
      </c>
      <c r="D141" s="62">
        <v>7.4074071611600001</v>
      </c>
    </row>
    <row r="142" spans="1:4" ht="12.75" customHeight="1" x14ac:dyDescent="0.2">
      <c r="A142" s="10" t="s">
        <v>112</v>
      </c>
      <c r="B142" s="62">
        <v>179.469030011</v>
      </c>
      <c r="C142" s="62">
        <v>194.43742473699999</v>
      </c>
      <c r="D142" s="62">
        <v>21.1118929764</v>
      </c>
    </row>
    <row r="143" spans="1:4" ht="12.75" customHeight="1" x14ac:dyDescent="0.2">
      <c r="A143" s="10" t="s">
        <v>113</v>
      </c>
      <c r="B143" s="62">
        <v>91.349797353699998</v>
      </c>
      <c r="C143" s="62">
        <v>93.808332970500004</v>
      </c>
      <c r="D143" s="62">
        <v>17.896565163799998</v>
      </c>
    </row>
    <row r="144" spans="1:4" ht="12.75" customHeight="1" x14ac:dyDescent="0.2">
      <c r="A144" s="10" t="s">
        <v>114</v>
      </c>
      <c r="B144" s="62">
        <v>25.531915189700001</v>
      </c>
      <c r="C144" s="62">
        <v>35.866261813999998</v>
      </c>
      <c r="D144" s="62">
        <v>0</v>
      </c>
    </row>
    <row r="145" spans="1:4" ht="12.75" customHeight="1" x14ac:dyDescent="0.2">
      <c r="A145" s="11" t="s">
        <v>115</v>
      </c>
      <c r="B145" s="63">
        <v>5.2552410037200001</v>
      </c>
      <c r="C145" s="63">
        <v>7.3140921304099997</v>
      </c>
      <c r="D145" s="63">
        <v>7.4391990990999997</v>
      </c>
    </row>
    <row r="146" spans="1:4" ht="12.75" customHeight="1" x14ac:dyDescent="0.2">
      <c r="A146" s="10" t="s">
        <v>116</v>
      </c>
      <c r="B146" s="62">
        <v>5.7708873368900004</v>
      </c>
      <c r="C146" s="62">
        <v>10.0775196779</v>
      </c>
      <c r="D146" s="62">
        <v>17.490493535500001</v>
      </c>
    </row>
    <row r="147" spans="1:4" ht="12.75" customHeight="1" x14ac:dyDescent="0.2">
      <c r="A147" s="10" t="s">
        <v>117</v>
      </c>
      <c r="B147" s="62">
        <v>58.473735488400003</v>
      </c>
      <c r="C147" s="62">
        <v>63.396100792200002</v>
      </c>
      <c r="D147" s="62">
        <v>0</v>
      </c>
    </row>
    <row r="148" spans="1:4" ht="12.75" customHeight="1" x14ac:dyDescent="0.2">
      <c r="A148" s="10" t="s">
        <v>118</v>
      </c>
      <c r="B148" s="62">
        <v>67.882722370699994</v>
      </c>
      <c r="C148" s="62">
        <v>78.993833001699997</v>
      </c>
      <c r="D148" s="62">
        <v>0</v>
      </c>
    </row>
    <row r="149" spans="1:4" ht="12.75" customHeight="1" x14ac:dyDescent="0.2">
      <c r="A149" s="10" t="s">
        <v>119</v>
      </c>
      <c r="B149" s="62">
        <v>41.782176639699998</v>
      </c>
      <c r="C149" s="62">
        <v>41.782176639699998</v>
      </c>
      <c r="D149" s="62">
        <v>36.170212857700001</v>
      </c>
    </row>
    <row r="150" spans="1:4" ht="12.75" customHeight="1" x14ac:dyDescent="0.2">
      <c r="A150" s="11" t="s">
        <v>120</v>
      </c>
      <c r="B150" s="63">
        <v>9.8189417389300004</v>
      </c>
      <c r="C150" s="63">
        <v>13.3008359726</v>
      </c>
      <c r="D150" s="63">
        <v>58.333334637199997</v>
      </c>
    </row>
    <row r="151" spans="1:4" ht="12.75" customHeight="1" x14ac:dyDescent="0.2">
      <c r="A151" s="10" t="s">
        <v>121</v>
      </c>
      <c r="B151" s="62">
        <v>19.741837395099999</v>
      </c>
      <c r="C151" s="62">
        <v>20.045557970400001</v>
      </c>
      <c r="D151" s="62">
        <v>0</v>
      </c>
    </row>
    <row r="152" spans="1:4" ht="12.75" customHeight="1" x14ac:dyDescent="0.2">
      <c r="A152" s="10" t="s">
        <v>122</v>
      </c>
      <c r="B152" s="62">
        <v>9.7337766675699999</v>
      </c>
      <c r="C152" s="62">
        <v>12.396006183500001</v>
      </c>
      <c r="D152" s="62">
        <v>0</v>
      </c>
    </row>
    <row r="153" spans="1:4" ht="12.75" customHeight="1" x14ac:dyDescent="0.2">
      <c r="A153" s="10" t="s">
        <v>123</v>
      </c>
      <c r="B153" s="62">
        <v>11.2407207391</v>
      </c>
      <c r="C153" s="62">
        <v>12.619299697700001</v>
      </c>
      <c r="D153" s="62">
        <v>10.6870233676</v>
      </c>
    </row>
    <row r="154" spans="1:4" ht="12.75" customHeight="1" x14ac:dyDescent="0.2">
      <c r="A154" s="10" t="s">
        <v>124</v>
      </c>
      <c r="B154" s="62">
        <v>23.728814614099999</v>
      </c>
      <c r="C154" s="62">
        <v>23.728814614099999</v>
      </c>
      <c r="D154" s="62">
        <v>0</v>
      </c>
    </row>
    <row r="155" spans="1:4" ht="12.75" customHeight="1" x14ac:dyDescent="0.2">
      <c r="A155" s="11" t="s">
        <v>125</v>
      </c>
      <c r="B155" s="63">
        <v>69.473562575100004</v>
      </c>
      <c r="C155" s="63">
        <v>73.832040135300005</v>
      </c>
      <c r="D155" s="63">
        <v>60.994493787899998</v>
      </c>
    </row>
    <row r="156" spans="1:4" ht="12.75" customHeight="1" x14ac:dyDescent="0.2">
      <c r="A156" s="10" t="s">
        <v>126</v>
      </c>
      <c r="B156" s="62">
        <v>15.4069760608</v>
      </c>
      <c r="C156" s="62">
        <v>17.267441094500001</v>
      </c>
      <c r="D156" s="62">
        <v>6.7681896840500002</v>
      </c>
    </row>
    <row r="157" spans="1:4" ht="12.75" customHeight="1" x14ac:dyDescent="0.2">
      <c r="A157" s="10" t="s">
        <v>127</v>
      </c>
      <c r="B157" s="62">
        <v>5.1226745542799996</v>
      </c>
      <c r="C157" s="62">
        <v>10.2183876635</v>
      </c>
      <c r="D157" s="62">
        <v>25.498007257699999</v>
      </c>
    </row>
    <row r="158" spans="1:4" ht="12.75" customHeight="1" x14ac:dyDescent="0.2">
      <c r="A158" s="10" t="s">
        <v>128</v>
      </c>
      <c r="B158" s="62">
        <v>4.3579765243199997</v>
      </c>
      <c r="C158" s="62">
        <v>5.29182863668</v>
      </c>
      <c r="D158" s="62">
        <v>0</v>
      </c>
    </row>
    <row r="159" spans="1:4" ht="12.75" customHeight="1" x14ac:dyDescent="0.2">
      <c r="A159" s="10" t="s">
        <v>129</v>
      </c>
      <c r="B159" s="62">
        <v>35.474861091199998</v>
      </c>
      <c r="C159" s="62">
        <v>39.106146084800002</v>
      </c>
      <c r="D159" s="62">
        <v>0</v>
      </c>
    </row>
    <row r="160" spans="1:4" ht="12.75" customHeight="1" x14ac:dyDescent="0.2">
      <c r="A160" s="11" t="s">
        <v>130</v>
      </c>
      <c r="B160" s="63">
        <v>7.2679043622000004</v>
      </c>
      <c r="C160" s="63">
        <v>9.0848804527499993</v>
      </c>
      <c r="D160" s="63">
        <v>0</v>
      </c>
    </row>
    <row r="161" spans="1:4" ht="12.75" customHeight="1" x14ac:dyDescent="0.2">
      <c r="A161" s="10" t="s">
        <v>131</v>
      </c>
      <c r="B161" s="62">
        <v>9.6491229281000006</v>
      </c>
      <c r="C161" s="62">
        <v>13.157894902000001</v>
      </c>
      <c r="D161" s="62">
        <v>11.2499998324</v>
      </c>
    </row>
    <row r="162" spans="1:4" ht="12.75" customHeight="1" x14ac:dyDescent="0.2">
      <c r="A162" s="10" t="s">
        <v>132</v>
      </c>
      <c r="B162" s="62">
        <v>82.2792974173</v>
      </c>
      <c r="C162" s="62">
        <v>86.0025867154</v>
      </c>
      <c r="D162" s="62">
        <v>22.5390214552</v>
      </c>
    </row>
    <row r="163" spans="1:4" ht="12.75" customHeight="1" x14ac:dyDescent="0.2">
      <c r="A163" s="10" t="s">
        <v>133</v>
      </c>
      <c r="B163" s="62">
        <v>81.616290852700004</v>
      </c>
      <c r="C163" s="62">
        <v>84.5774261217</v>
      </c>
      <c r="D163" s="62">
        <v>45.138887095199998</v>
      </c>
    </row>
    <row r="164" spans="1:4" ht="12.75" customHeight="1" x14ac:dyDescent="0.2">
      <c r="A164" s="10" t="s">
        <v>134</v>
      </c>
      <c r="B164" s="62">
        <v>70.807560132899994</v>
      </c>
      <c r="C164" s="62">
        <v>75.171935708600003</v>
      </c>
      <c r="D164" s="62">
        <v>15.1435719692</v>
      </c>
    </row>
    <row r="165" spans="1:4" ht="12.75" customHeight="1" x14ac:dyDescent="0.2">
      <c r="A165" s="11" t="s">
        <v>135</v>
      </c>
      <c r="B165" s="63">
        <v>33.913044181300002</v>
      </c>
      <c r="C165" s="63">
        <v>39.130435593900003</v>
      </c>
      <c r="D165" s="63">
        <v>0</v>
      </c>
    </row>
    <row r="166" spans="1:4" ht="12.75" customHeight="1" x14ac:dyDescent="0.2">
      <c r="A166" s="10" t="s">
        <v>136</v>
      </c>
      <c r="B166" s="62">
        <v>31.7642263975</v>
      </c>
      <c r="C166" s="62">
        <v>41.465414098799997</v>
      </c>
      <c r="D166" s="62">
        <v>16.842105474499999</v>
      </c>
    </row>
    <row r="167" spans="1:4" ht="12.75" customHeight="1" x14ac:dyDescent="0.2">
      <c r="A167" s="10" t="s">
        <v>137</v>
      </c>
      <c r="B167" s="62">
        <v>31.4896644096</v>
      </c>
      <c r="C167" s="62">
        <v>33.186050740799999</v>
      </c>
      <c r="D167" s="62">
        <v>20.655141467499998</v>
      </c>
    </row>
    <row r="168" spans="1:4" ht="12.75" customHeight="1" x14ac:dyDescent="0.2">
      <c r="A168" s="10" t="s">
        <v>138</v>
      </c>
      <c r="B168" s="62">
        <v>37.183265253199998</v>
      </c>
      <c r="C168" s="62">
        <v>42.8285216895</v>
      </c>
      <c r="D168" s="62">
        <v>20.607375953199998</v>
      </c>
    </row>
    <row r="169" spans="1:4" ht="12.75" customHeight="1" x14ac:dyDescent="0.2">
      <c r="A169" s="10" t="s">
        <v>139</v>
      </c>
      <c r="B169" s="62">
        <v>9.5456279076800001</v>
      </c>
      <c r="C169" s="62">
        <v>11.645666047400001</v>
      </c>
      <c r="D169" s="62">
        <v>8.7719296288800006</v>
      </c>
    </row>
    <row r="170" spans="1:4" ht="12.75" customHeight="1" x14ac:dyDescent="0.2">
      <c r="A170" s="11" t="s">
        <v>140</v>
      </c>
      <c r="B170" s="63">
        <v>77.214132046900005</v>
      </c>
      <c r="C170" s="63">
        <v>85.653341771000001</v>
      </c>
      <c r="D170" s="63">
        <v>52.560819847300003</v>
      </c>
    </row>
    <row r="171" spans="1:4" ht="12.75" customHeight="1" x14ac:dyDescent="0.2">
      <c r="A171" s="10" t="s">
        <v>141</v>
      </c>
      <c r="B171" s="62">
        <v>17.582417459599998</v>
      </c>
      <c r="C171" s="62">
        <v>17.582417459599998</v>
      </c>
      <c r="D171" s="62">
        <v>26.506024629399999</v>
      </c>
    </row>
    <row r="172" spans="1:4" ht="12.75" customHeight="1" x14ac:dyDescent="0.2">
      <c r="A172" s="10" t="s">
        <v>142</v>
      </c>
      <c r="B172" s="62">
        <v>23.950609097200001</v>
      </c>
      <c r="C172" s="62">
        <v>26.4201591526</v>
      </c>
      <c r="D172" s="62">
        <v>11.7302049833</v>
      </c>
    </row>
    <row r="173" spans="1:4" ht="12.75" customHeight="1" x14ac:dyDescent="0.2">
      <c r="A173" s="10" t="s">
        <v>143</v>
      </c>
      <c r="B173" s="62">
        <v>110.23622212799999</v>
      </c>
      <c r="C173" s="62">
        <v>111.679791704</v>
      </c>
      <c r="D173" s="62">
        <v>0</v>
      </c>
    </row>
    <row r="174" spans="1:4" ht="12.75" customHeight="1" x14ac:dyDescent="0.2">
      <c r="A174" s="10" t="s">
        <v>144</v>
      </c>
      <c r="B174" s="62">
        <v>19.086795976699999</v>
      </c>
      <c r="C174" s="62">
        <v>21.801728163</v>
      </c>
      <c r="D174" s="62">
        <v>0</v>
      </c>
    </row>
    <row r="175" spans="1:4" ht="12.75" customHeight="1" x14ac:dyDescent="0.2">
      <c r="A175" s="11" t="s">
        <v>145</v>
      </c>
      <c r="B175" s="63">
        <v>56.301940694300001</v>
      </c>
      <c r="C175" s="63">
        <v>59.072023877299998</v>
      </c>
      <c r="D175" s="63">
        <v>0</v>
      </c>
    </row>
    <row r="176" spans="1:4" ht="12.75" customHeight="1" x14ac:dyDescent="0.2">
      <c r="A176" s="10" t="s">
        <v>146</v>
      </c>
      <c r="B176" s="62">
        <v>50.3072514411</v>
      </c>
      <c r="C176" s="62">
        <v>55.387136765699999</v>
      </c>
      <c r="D176" s="62">
        <v>39.425203539499996</v>
      </c>
    </row>
    <row r="177" spans="1:4" ht="12.75" customHeight="1" x14ac:dyDescent="0.2">
      <c r="A177" s="10" t="s">
        <v>147</v>
      </c>
      <c r="B177" s="62">
        <v>28.545782533499999</v>
      </c>
      <c r="C177" s="62">
        <v>49.012570010300003</v>
      </c>
      <c r="D177" s="62">
        <v>0</v>
      </c>
    </row>
    <row r="178" spans="1:4" ht="12.75" customHeight="1" x14ac:dyDescent="0.2">
      <c r="A178" s="10" t="s">
        <v>148</v>
      </c>
      <c r="B178" s="62">
        <v>73.639718236700006</v>
      </c>
      <c r="C178" s="62">
        <v>84.6981407464</v>
      </c>
      <c r="D178" s="62">
        <v>73.702828641400004</v>
      </c>
    </row>
    <row r="179" spans="1:4" ht="12.75" customHeight="1" x14ac:dyDescent="0.2">
      <c r="A179" s="10" t="s">
        <v>149</v>
      </c>
      <c r="B179" s="62">
        <v>15.4366311034</v>
      </c>
      <c r="C179" s="62">
        <v>17.436244769399998</v>
      </c>
      <c r="D179" s="62">
        <v>12.747138852899999</v>
      </c>
    </row>
    <row r="180" spans="1:4" ht="12.75" customHeight="1" x14ac:dyDescent="0.2">
      <c r="A180" s="11" t="s">
        <v>150</v>
      </c>
      <c r="B180" s="63">
        <v>77.864083437399998</v>
      </c>
      <c r="C180" s="63">
        <v>85.339812146499995</v>
      </c>
      <c r="D180" s="63">
        <v>75.566750085099997</v>
      </c>
    </row>
    <row r="181" spans="1:4" ht="12.75" customHeight="1" x14ac:dyDescent="0.2">
      <c r="A181" s="10" t="s">
        <v>151</v>
      </c>
      <c r="B181" s="62">
        <v>3.90810356239</v>
      </c>
      <c r="C181" s="62">
        <v>5.5812213814299998</v>
      </c>
      <c r="D181" s="62">
        <v>6.2822720067900004</v>
      </c>
    </row>
    <row r="182" spans="1:4" ht="12.75" customHeight="1" x14ac:dyDescent="0.2">
      <c r="A182" s="10" t="s">
        <v>152</v>
      </c>
      <c r="B182" s="62">
        <v>34.681180313600002</v>
      </c>
      <c r="C182" s="62">
        <v>36.547432168999997</v>
      </c>
      <c r="D182" s="62">
        <v>13.4259253924</v>
      </c>
    </row>
    <row r="183" spans="1:4" ht="12.75" customHeight="1" x14ac:dyDescent="0.2">
      <c r="A183" s="10" t="s">
        <v>153</v>
      </c>
      <c r="B183" s="62">
        <v>42.208590932699998</v>
      </c>
      <c r="C183" s="62">
        <v>59.509205239400004</v>
      </c>
      <c r="D183" s="62">
        <v>0</v>
      </c>
    </row>
    <row r="184" spans="1:4" ht="12.75" customHeight="1" x14ac:dyDescent="0.2">
      <c r="A184" s="10" t="s">
        <v>154</v>
      </c>
      <c r="B184" s="62">
        <v>114.909090909</v>
      </c>
      <c r="C184" s="62">
        <v>138.90909090900001</v>
      </c>
      <c r="D184" s="62">
        <v>31.885181462599999</v>
      </c>
    </row>
    <row r="185" spans="1:4" ht="12.75" customHeight="1" x14ac:dyDescent="0.2">
      <c r="A185" s="11" t="s">
        <v>155</v>
      </c>
      <c r="B185" s="63">
        <v>4.0284357640500001</v>
      </c>
      <c r="C185" s="63">
        <v>15.758292841699999</v>
      </c>
      <c r="D185" s="63">
        <v>0</v>
      </c>
    </row>
    <row r="186" spans="1:4" ht="12.75" customHeight="1" x14ac:dyDescent="0.2">
      <c r="A186" s="10" t="s">
        <v>156</v>
      </c>
      <c r="B186" s="62">
        <v>16.068433699500002</v>
      </c>
      <c r="C186" s="62">
        <v>19.825562247200001</v>
      </c>
      <c r="D186" s="62">
        <v>16.1271338253</v>
      </c>
    </row>
    <row r="187" spans="1:4" ht="12.75" customHeight="1" x14ac:dyDescent="0.2">
      <c r="A187" s="10" t="s">
        <v>157</v>
      </c>
      <c r="B187" s="62">
        <v>12.6182962263</v>
      </c>
      <c r="C187" s="62">
        <v>12.6182962263</v>
      </c>
      <c r="D187" s="62">
        <v>0</v>
      </c>
    </row>
    <row r="188" spans="1:4" ht="12.75" customHeight="1" x14ac:dyDescent="0.2">
      <c r="A188" s="10" t="s">
        <v>158</v>
      </c>
      <c r="B188" s="62">
        <v>13.9705880883</v>
      </c>
      <c r="C188" s="62">
        <v>20.5882350776</v>
      </c>
      <c r="D188" s="62">
        <v>0</v>
      </c>
    </row>
    <row r="189" spans="1:4" ht="12.75" customHeight="1" x14ac:dyDescent="0.2">
      <c r="A189" s="10" t="s">
        <v>159</v>
      </c>
      <c r="B189" s="62">
        <v>4.7169812182999999</v>
      </c>
      <c r="C189" s="62">
        <v>7.3225517960299999</v>
      </c>
      <c r="D189" s="62">
        <v>5.8931861899899998</v>
      </c>
    </row>
    <row r="190" spans="1:4" ht="12.75" customHeight="1" x14ac:dyDescent="0.2">
      <c r="A190" s="11" t="s">
        <v>160</v>
      </c>
      <c r="B190" s="63">
        <v>18.9278262453</v>
      </c>
      <c r="C190" s="63">
        <v>27.858947973300001</v>
      </c>
      <c r="D190" s="63">
        <v>25.548588883400001</v>
      </c>
    </row>
    <row r="191" spans="1:4" ht="12.75" customHeight="1" x14ac:dyDescent="0.2">
      <c r="A191" s="10" t="s">
        <v>161</v>
      </c>
      <c r="B191" s="62">
        <v>9.3113144246200008</v>
      </c>
      <c r="C191" s="62">
        <v>17.814477031300001</v>
      </c>
      <c r="D191" s="62">
        <v>0</v>
      </c>
    </row>
    <row r="192" spans="1:4" ht="12.75" customHeight="1" x14ac:dyDescent="0.2">
      <c r="A192" s="10" t="s">
        <v>162</v>
      </c>
      <c r="B192" s="62">
        <v>24.887732588599999</v>
      </c>
      <c r="C192" s="62">
        <v>29.402031662100001</v>
      </c>
      <c r="D192" s="62">
        <v>14.535792539099999</v>
      </c>
    </row>
    <row r="193" spans="1:4" ht="12.75" customHeight="1" x14ac:dyDescent="0.2">
      <c r="A193" s="10" t="s">
        <v>163</v>
      </c>
      <c r="B193" s="62">
        <v>20.554904136899999</v>
      </c>
      <c r="C193" s="62">
        <v>27.1590463406</v>
      </c>
      <c r="D193" s="62">
        <v>12.705530534099999</v>
      </c>
    </row>
    <row r="194" spans="1:4" ht="12.75" customHeight="1" x14ac:dyDescent="0.2">
      <c r="A194" s="10" t="s">
        <v>164</v>
      </c>
      <c r="B194" s="62">
        <v>10.911270783599999</v>
      </c>
      <c r="C194" s="62">
        <v>13.5491604236</v>
      </c>
      <c r="D194" s="62">
        <v>5.9171595629700002</v>
      </c>
    </row>
    <row r="195" spans="1:4" ht="12.75" customHeight="1" x14ac:dyDescent="0.2">
      <c r="A195" s="11" t="s">
        <v>165</v>
      </c>
      <c r="B195" s="63">
        <v>6.5165506080900002</v>
      </c>
      <c r="C195" s="63">
        <v>9.19373222734</v>
      </c>
      <c r="D195" s="63">
        <v>7.8297422293099999</v>
      </c>
    </row>
    <row r="196" spans="1:4" ht="12.75" customHeight="1" x14ac:dyDescent="0.2">
      <c r="A196" s="10" t="s">
        <v>166</v>
      </c>
      <c r="B196" s="62">
        <v>14.524069476299999</v>
      </c>
      <c r="C196" s="62">
        <v>23.2768043773</v>
      </c>
      <c r="D196" s="62">
        <v>12.2611460872</v>
      </c>
    </row>
    <row r="197" spans="1:4" ht="12.75" customHeight="1" x14ac:dyDescent="0.2">
      <c r="A197" s="10" t="s">
        <v>167</v>
      </c>
      <c r="B197" s="62">
        <v>33.067940284199999</v>
      </c>
      <c r="C197" s="62">
        <v>36.5711249692</v>
      </c>
      <c r="D197" s="62">
        <v>7.30769257574</v>
      </c>
    </row>
    <row r="198" spans="1:4" ht="12.75" customHeight="1" x14ac:dyDescent="0.2">
      <c r="A198" s="10" t="s">
        <v>168</v>
      </c>
      <c r="B198" s="62">
        <v>18.154762471600002</v>
      </c>
      <c r="C198" s="62">
        <v>18.154762471600002</v>
      </c>
      <c r="D198" s="62">
        <v>0</v>
      </c>
    </row>
    <row r="199" spans="1:4" ht="12.75" customHeight="1" x14ac:dyDescent="0.2">
      <c r="A199" s="10" t="s">
        <v>169</v>
      </c>
      <c r="B199" s="62">
        <v>103.02234109299999</v>
      </c>
      <c r="C199" s="62">
        <v>118.54139528100001</v>
      </c>
      <c r="D199" s="62">
        <v>67.478509844300007</v>
      </c>
    </row>
    <row r="200" spans="1:4" ht="12.75" customHeight="1" x14ac:dyDescent="0.2">
      <c r="A200" s="11" t="s">
        <v>170</v>
      </c>
      <c r="B200" s="63">
        <v>83.226186734699994</v>
      </c>
      <c r="C200" s="63">
        <v>87.317361644399995</v>
      </c>
      <c r="D200" s="63">
        <v>30.701754771200001</v>
      </c>
    </row>
    <row r="201" spans="1:4" ht="12.75" customHeight="1" x14ac:dyDescent="0.2">
      <c r="A201" s="10" t="s">
        <v>171</v>
      </c>
      <c r="B201" s="62">
        <v>4.74882269128</v>
      </c>
      <c r="C201" s="62">
        <v>4.74882269128</v>
      </c>
      <c r="D201" s="62">
        <v>5.7709647537800004</v>
      </c>
    </row>
    <row r="202" spans="1:4" ht="12.75" customHeight="1" x14ac:dyDescent="0.2">
      <c r="A202" s="10" t="s">
        <v>172</v>
      </c>
      <c r="B202" s="62">
        <v>63.084600981800001</v>
      </c>
      <c r="C202" s="62">
        <v>73.200207553200002</v>
      </c>
      <c r="D202" s="62">
        <v>65.721039892799993</v>
      </c>
    </row>
    <row r="203" spans="1:4" ht="12.75" customHeight="1" x14ac:dyDescent="0.2">
      <c r="A203" s="10" t="s">
        <v>173</v>
      </c>
      <c r="B203" s="62">
        <v>14.0583555088</v>
      </c>
      <c r="C203" s="62">
        <v>15.649867453200001</v>
      </c>
      <c r="D203" s="62">
        <v>0</v>
      </c>
    </row>
    <row r="204" spans="1:4" ht="12.75" customHeight="1" x14ac:dyDescent="0.2">
      <c r="A204" s="10" t="s">
        <v>174</v>
      </c>
      <c r="B204" s="62">
        <v>59.571906354500001</v>
      </c>
      <c r="C204" s="62">
        <v>69.498327759199995</v>
      </c>
      <c r="D204" s="62">
        <v>45.336788796900002</v>
      </c>
    </row>
    <row r="205" spans="1:4" ht="12.75" customHeight="1" x14ac:dyDescent="0.2">
      <c r="A205" s="11" t="s">
        <v>175</v>
      </c>
      <c r="B205" s="63">
        <v>51.650165504199997</v>
      </c>
      <c r="C205" s="63">
        <v>62.046205206300002</v>
      </c>
      <c r="D205" s="63">
        <v>49.342105882299997</v>
      </c>
    </row>
    <row r="206" spans="1:4" ht="12.75" customHeight="1" x14ac:dyDescent="0.2">
      <c r="A206" s="10" t="s">
        <v>176</v>
      </c>
      <c r="B206" s="62">
        <v>10.889481195</v>
      </c>
      <c r="C206" s="62">
        <v>13.1276812702</v>
      </c>
      <c r="D206" s="62">
        <v>24.590163357800002</v>
      </c>
    </row>
    <row r="207" spans="1:4" ht="12.75" customHeight="1" x14ac:dyDescent="0.2">
      <c r="A207" s="10" t="s">
        <v>177</v>
      </c>
      <c r="B207" s="62">
        <v>32.786884477000001</v>
      </c>
      <c r="C207" s="62">
        <v>58.606556002700003</v>
      </c>
      <c r="D207" s="62">
        <v>0</v>
      </c>
    </row>
    <row r="208" spans="1:4" ht="12.75" customHeight="1" x14ac:dyDescent="0.2">
      <c r="A208" s="10" t="s">
        <v>178</v>
      </c>
      <c r="B208" s="62">
        <v>78.712252355999993</v>
      </c>
      <c r="C208" s="62">
        <v>83.173506764899997</v>
      </c>
      <c r="D208" s="62">
        <v>41.405528459300001</v>
      </c>
    </row>
    <row r="209" spans="1:4" ht="12.75" customHeight="1" x14ac:dyDescent="0.2">
      <c r="A209" s="10" t="s">
        <v>179</v>
      </c>
      <c r="B209" s="62">
        <v>94.546821570999995</v>
      </c>
      <c r="C209" s="62">
        <v>103.42233863200001</v>
      </c>
      <c r="D209" s="62">
        <v>26.893938325299999</v>
      </c>
    </row>
    <row r="210" spans="1:4" ht="12.75" customHeight="1" x14ac:dyDescent="0.2">
      <c r="A210" s="11" t="s">
        <v>180</v>
      </c>
      <c r="B210" s="63">
        <v>33.987108910700002</v>
      </c>
      <c r="C210" s="63">
        <v>44.382176846299998</v>
      </c>
      <c r="D210" s="63">
        <v>27.048528898499999</v>
      </c>
    </row>
    <row r="211" spans="1:4" ht="12.75" customHeight="1" x14ac:dyDescent="0.2">
      <c r="A211" s="10" t="s">
        <v>181</v>
      </c>
      <c r="B211" s="62">
        <v>13.0949946886</v>
      </c>
      <c r="C211" s="62">
        <v>15.9959139488</v>
      </c>
      <c r="D211" s="62">
        <v>20.6936425311</v>
      </c>
    </row>
    <row r="212" spans="1:4" ht="12.75" customHeight="1" x14ac:dyDescent="0.2">
      <c r="A212" s="10" t="s">
        <v>182</v>
      </c>
      <c r="B212" s="62">
        <v>17.312072792599999</v>
      </c>
      <c r="C212" s="62">
        <v>22.1716019976</v>
      </c>
      <c r="D212" s="62">
        <v>9.1127096654099997</v>
      </c>
    </row>
    <row r="213" spans="1:4" ht="12.75" customHeight="1" x14ac:dyDescent="0.2">
      <c r="A213" s="10" t="s">
        <v>183</v>
      </c>
      <c r="B213" s="62">
        <v>29.131357227100001</v>
      </c>
      <c r="C213" s="62">
        <v>44.915256233800001</v>
      </c>
      <c r="D213" s="62">
        <v>50.287356046200003</v>
      </c>
    </row>
    <row r="214" spans="1:4" ht="12.75" customHeight="1" x14ac:dyDescent="0.2">
      <c r="A214" s="10" t="s">
        <v>184</v>
      </c>
      <c r="B214" s="62">
        <v>86.442955233199996</v>
      </c>
      <c r="C214" s="62">
        <v>106.778526224</v>
      </c>
      <c r="D214" s="62">
        <v>59.1133013257</v>
      </c>
    </row>
    <row r="215" spans="1:4" ht="12.75" customHeight="1" x14ac:dyDescent="0.2">
      <c r="A215" s="11" t="s">
        <v>185</v>
      </c>
      <c r="B215" s="63">
        <v>38.175675183700001</v>
      </c>
      <c r="C215" s="63">
        <v>54.054053357400001</v>
      </c>
      <c r="D215" s="63">
        <v>0</v>
      </c>
    </row>
    <row r="216" spans="1:4" ht="12.75" customHeight="1" x14ac:dyDescent="0.2">
      <c r="A216" s="10" t="s">
        <v>186</v>
      </c>
      <c r="B216" s="62">
        <v>22.3673127683</v>
      </c>
      <c r="C216" s="62">
        <v>27.674810713300001</v>
      </c>
      <c r="D216" s="62">
        <v>30.143111878399999</v>
      </c>
    </row>
    <row r="217" spans="1:4" ht="12.75" customHeight="1" x14ac:dyDescent="0.2">
      <c r="A217" s="10" t="s">
        <v>187</v>
      </c>
      <c r="B217" s="62">
        <v>49.114331421300001</v>
      </c>
      <c r="C217" s="62">
        <v>62.962962576199999</v>
      </c>
      <c r="D217" s="62">
        <v>35.443037011999998</v>
      </c>
    </row>
    <row r="218" spans="1:4" ht="12.75" customHeight="1" x14ac:dyDescent="0.2">
      <c r="A218" s="10" t="s">
        <v>188</v>
      </c>
      <c r="B218" s="62">
        <v>20.595855482000001</v>
      </c>
      <c r="C218" s="62">
        <v>29.404145876800001</v>
      </c>
      <c r="D218" s="62">
        <v>16.030535051400001</v>
      </c>
    </row>
    <row r="219" spans="1:4" ht="12.75" customHeight="1" x14ac:dyDescent="0.2">
      <c r="A219" s="10" t="s">
        <v>189</v>
      </c>
      <c r="B219" s="62">
        <v>46.756511125499998</v>
      </c>
      <c r="C219" s="62">
        <v>52.535405759</v>
      </c>
      <c r="D219" s="62">
        <v>0</v>
      </c>
    </row>
    <row r="220" spans="1:4" ht="12.75" customHeight="1" x14ac:dyDescent="0.2">
      <c r="A220" s="11" t="s">
        <v>190</v>
      </c>
      <c r="B220" s="63">
        <v>5.8198615344200002</v>
      </c>
      <c r="C220" s="63">
        <v>11.5473443143</v>
      </c>
      <c r="D220" s="63">
        <v>8.7759816788799991</v>
      </c>
    </row>
    <row r="221" spans="1:4" ht="12.75" customHeight="1" x14ac:dyDescent="0.2">
      <c r="A221" s="10" t="s">
        <v>191</v>
      </c>
      <c r="B221" s="62">
        <v>98.588235294100002</v>
      </c>
      <c r="C221" s="62">
        <v>106.588235294</v>
      </c>
      <c r="D221" s="62">
        <v>61.780105791700002</v>
      </c>
    </row>
    <row r="222" spans="1:4" ht="12.75" customHeight="1" x14ac:dyDescent="0.2">
      <c r="A222" s="10" t="s">
        <v>192</v>
      </c>
      <c r="B222" s="62">
        <v>12.090394959099999</v>
      </c>
      <c r="C222" s="62">
        <v>17.627117884299999</v>
      </c>
      <c r="D222" s="62">
        <v>0</v>
      </c>
    </row>
    <row r="223" spans="1:4" ht="12.75" customHeight="1" x14ac:dyDescent="0.2">
      <c r="A223" s="10" t="s">
        <v>193</v>
      </c>
      <c r="B223" s="62">
        <v>17.606329303100001</v>
      </c>
      <c r="C223" s="62">
        <v>22.947575271400002</v>
      </c>
      <c r="D223" s="62">
        <v>20.416665855400002</v>
      </c>
    </row>
    <row r="224" spans="1:4" ht="12.75" customHeight="1" x14ac:dyDescent="0.2">
      <c r="A224" s="10" t="s">
        <v>194</v>
      </c>
      <c r="B224" s="62">
        <v>10.285714285699999</v>
      </c>
      <c r="C224" s="62">
        <v>12.7619047619</v>
      </c>
      <c r="D224" s="62">
        <v>24.761905886400001</v>
      </c>
    </row>
    <row r="225" spans="1:4" ht="12.75" customHeight="1" x14ac:dyDescent="0.2">
      <c r="A225" s="11" t="s">
        <v>195</v>
      </c>
      <c r="B225" s="63">
        <v>11.0767327779</v>
      </c>
      <c r="C225" s="63">
        <v>16.5841585724</v>
      </c>
      <c r="D225" s="63">
        <v>0</v>
      </c>
    </row>
    <row r="226" spans="1:4" ht="12.75" customHeight="1" x14ac:dyDescent="0.2">
      <c r="A226" s="10" t="s">
        <v>196</v>
      </c>
      <c r="B226" s="62">
        <v>5.2200616774500004</v>
      </c>
      <c r="C226" s="62">
        <v>16.274309935600002</v>
      </c>
      <c r="D226" s="62">
        <v>0</v>
      </c>
    </row>
    <row r="227" spans="1:4" ht="12.75" customHeight="1" x14ac:dyDescent="0.2">
      <c r="A227" s="10" t="s">
        <v>197</v>
      </c>
      <c r="B227" s="62">
        <v>106.161839024</v>
      </c>
      <c r="C227" s="62">
        <v>117.817369602</v>
      </c>
      <c r="D227" s="62">
        <v>0</v>
      </c>
    </row>
    <row r="228" spans="1:4" ht="12.75" customHeight="1" x14ac:dyDescent="0.2">
      <c r="A228" s="10" t="s">
        <v>198</v>
      </c>
      <c r="B228" s="62">
        <v>13.829593756</v>
      </c>
      <c r="C228" s="62">
        <v>15.5537317638</v>
      </c>
      <c r="D228" s="62">
        <v>38.267545140199999</v>
      </c>
    </row>
    <row r="229" spans="1:4" ht="12.75" customHeight="1" x14ac:dyDescent="0.2">
      <c r="A229" s="10" t="s">
        <v>199</v>
      </c>
      <c r="B229" s="62">
        <v>21.510883640300001</v>
      </c>
      <c r="C229" s="62">
        <v>25.352112861799998</v>
      </c>
      <c r="D229" s="62">
        <v>9.9999996711500003</v>
      </c>
    </row>
    <row r="230" spans="1:4" ht="12.75" customHeight="1" x14ac:dyDescent="0.2">
      <c r="A230" s="11" t="s">
        <v>200</v>
      </c>
      <c r="B230" s="63">
        <v>6.18556704506</v>
      </c>
      <c r="C230" s="63">
        <v>7.5110456975700002</v>
      </c>
      <c r="D230" s="63">
        <v>7.3529410991299997</v>
      </c>
    </row>
    <row r="231" spans="1:4" ht="12.75" customHeight="1" x14ac:dyDescent="0.2">
      <c r="A231" s="10" t="s">
        <v>201</v>
      </c>
      <c r="B231" s="62">
        <v>38.932927734899998</v>
      </c>
      <c r="C231" s="62">
        <v>43.902440045600002</v>
      </c>
      <c r="D231" s="62">
        <v>8.8135591795699995</v>
      </c>
    </row>
    <row r="232" spans="1:4" ht="12.75" customHeight="1" x14ac:dyDescent="0.2">
      <c r="A232" s="10" t="s">
        <v>202</v>
      </c>
      <c r="B232" s="62">
        <v>19.571865557599999</v>
      </c>
      <c r="C232" s="62">
        <v>21.406727953600001</v>
      </c>
      <c r="D232" s="62">
        <v>0</v>
      </c>
    </row>
    <row r="233" spans="1:4" ht="12.75" customHeight="1" x14ac:dyDescent="0.2">
      <c r="A233" s="10" t="s">
        <v>203</v>
      </c>
      <c r="B233" s="62">
        <v>71.209888521500005</v>
      </c>
      <c r="C233" s="62">
        <v>79.982334482300004</v>
      </c>
      <c r="D233" s="62">
        <v>21.956769151</v>
      </c>
    </row>
    <row r="234" spans="1:4" ht="12.75" customHeight="1" x14ac:dyDescent="0.2">
      <c r="A234" s="10" t="s">
        <v>204</v>
      </c>
      <c r="B234" s="62">
        <v>16.235780637200001</v>
      </c>
      <c r="C234" s="62">
        <v>18.924508640799999</v>
      </c>
      <c r="D234" s="62">
        <v>12.132352813600001</v>
      </c>
    </row>
    <row r="235" spans="1:4" ht="12.75" customHeight="1" x14ac:dyDescent="0.2">
      <c r="A235" s="11" t="s">
        <v>205</v>
      </c>
      <c r="B235" s="63">
        <v>7.3253834477600002</v>
      </c>
      <c r="C235" s="63">
        <v>10.2214652759</v>
      </c>
      <c r="D235" s="63">
        <v>0</v>
      </c>
    </row>
    <row r="236" spans="1:4" ht="12.75" customHeight="1" x14ac:dyDescent="0.2">
      <c r="A236" s="10" t="s">
        <v>206</v>
      </c>
      <c r="B236" s="62">
        <v>13.001911998500001</v>
      </c>
      <c r="C236" s="62">
        <v>18.738049644899998</v>
      </c>
      <c r="D236" s="62">
        <v>0</v>
      </c>
    </row>
    <row r="237" spans="1:4" ht="12.75" customHeight="1" x14ac:dyDescent="0.2">
      <c r="A237" s="10" t="s">
        <v>207</v>
      </c>
      <c r="B237" s="62">
        <v>36.011774488</v>
      </c>
      <c r="C237" s="62">
        <v>43.883558072699998</v>
      </c>
      <c r="D237" s="62">
        <v>62.486247575900002</v>
      </c>
    </row>
    <row r="238" spans="1:4" ht="12.75" customHeight="1" x14ac:dyDescent="0.2">
      <c r="A238" s="10" t="s">
        <v>208</v>
      </c>
      <c r="B238" s="62">
        <v>25.040453769999999</v>
      </c>
      <c r="C238" s="62">
        <v>26.294499112299999</v>
      </c>
      <c r="D238" s="62">
        <v>0</v>
      </c>
    </row>
    <row r="239" spans="1:4" ht="12.75" customHeight="1" x14ac:dyDescent="0.2">
      <c r="A239" s="10" t="s">
        <v>209</v>
      </c>
      <c r="B239" s="62">
        <v>33.311170297300002</v>
      </c>
      <c r="C239" s="62">
        <v>38.098404352000003</v>
      </c>
      <c r="D239" s="62">
        <v>31.034483651599999</v>
      </c>
    </row>
    <row r="240" spans="1:4" ht="12.75" customHeight="1" x14ac:dyDescent="0.2">
      <c r="A240" s="11" t="s">
        <v>210</v>
      </c>
      <c r="B240" s="63">
        <v>106.32018549599999</v>
      </c>
      <c r="C240" s="63">
        <v>122.616868314</v>
      </c>
      <c r="D240" s="63">
        <v>0</v>
      </c>
    </row>
    <row r="241" spans="1:4" ht="12.75" customHeight="1" x14ac:dyDescent="0.2">
      <c r="A241" s="10" t="s">
        <v>211</v>
      </c>
      <c r="B241" s="62">
        <v>54.529952636499999</v>
      </c>
      <c r="C241" s="62">
        <v>58.0197786652</v>
      </c>
      <c r="D241" s="62">
        <v>29.302324281600001</v>
      </c>
    </row>
    <row r="242" spans="1:4" ht="12.75" customHeight="1" x14ac:dyDescent="0.2">
      <c r="A242" s="10" t="s">
        <v>212</v>
      </c>
      <c r="B242" s="62">
        <v>69.484375</v>
      </c>
      <c r="C242" s="62">
        <v>73.265625</v>
      </c>
      <c r="D242" s="62">
        <v>5.2785926115699997</v>
      </c>
    </row>
    <row r="243" spans="1:4" ht="12.75" customHeight="1" x14ac:dyDescent="0.2">
      <c r="A243" s="10" t="s">
        <v>213</v>
      </c>
      <c r="B243" s="62">
        <v>10.165974741699999</v>
      </c>
      <c r="C243" s="62">
        <v>12.8630700813</v>
      </c>
      <c r="D243" s="62">
        <v>0</v>
      </c>
    </row>
    <row r="244" spans="1:4" ht="12.75" customHeight="1" x14ac:dyDescent="0.2">
      <c r="A244" s="10" t="s">
        <v>214</v>
      </c>
      <c r="B244" s="62">
        <v>8.4302324179100001</v>
      </c>
      <c r="C244" s="62">
        <v>10.1744184354</v>
      </c>
      <c r="D244" s="62">
        <v>0</v>
      </c>
    </row>
    <row r="245" spans="1:4" ht="12.75" customHeight="1" x14ac:dyDescent="0.2">
      <c r="A245" s="11" t="s">
        <v>215</v>
      </c>
      <c r="B245" s="63">
        <v>66.973684210499997</v>
      </c>
      <c r="C245" s="63">
        <v>75.342105263199997</v>
      </c>
      <c r="D245" s="63">
        <v>0</v>
      </c>
    </row>
    <row r="246" spans="1:4" ht="12.75" customHeight="1" x14ac:dyDescent="0.2">
      <c r="A246" s="10" t="s">
        <v>216</v>
      </c>
      <c r="B246" s="62">
        <v>62.195123397899998</v>
      </c>
      <c r="C246" s="62">
        <v>73.780489521000007</v>
      </c>
      <c r="D246" s="62">
        <v>38.875304173099998</v>
      </c>
    </row>
    <row r="247" spans="1:4" ht="12.75" customHeight="1" x14ac:dyDescent="0.2">
      <c r="A247" s="10" t="s">
        <v>217</v>
      </c>
      <c r="B247" s="62">
        <v>17.4440303473</v>
      </c>
      <c r="C247" s="62">
        <v>24.9440305609</v>
      </c>
      <c r="D247" s="62">
        <v>6.3626721164699998</v>
      </c>
    </row>
    <row r="248" spans="1:4" ht="12.75" customHeight="1" x14ac:dyDescent="0.2">
      <c r="A248" s="10" t="s">
        <v>218</v>
      </c>
      <c r="B248" s="62">
        <v>47.692725101000001</v>
      </c>
      <c r="C248" s="62">
        <v>54.112377625999997</v>
      </c>
      <c r="D248" s="62">
        <v>0</v>
      </c>
    </row>
    <row r="249" spans="1:4" ht="12.75" customHeight="1" x14ac:dyDescent="0.2">
      <c r="A249" s="10" t="s">
        <v>219</v>
      </c>
      <c r="B249" s="62">
        <v>31.832298639499999</v>
      </c>
      <c r="C249" s="62">
        <v>43.633541061899997</v>
      </c>
      <c r="D249" s="62">
        <v>68.965516863399998</v>
      </c>
    </row>
    <row r="250" spans="1:4" ht="12.75" customHeight="1" x14ac:dyDescent="0.2">
      <c r="A250" s="11" t="s">
        <v>220</v>
      </c>
      <c r="B250" s="63">
        <v>29.9673677406</v>
      </c>
      <c r="C250" s="63">
        <v>43.672951534900001</v>
      </c>
      <c r="D250" s="63">
        <v>39.6</v>
      </c>
    </row>
    <row r="251" spans="1:4" ht="12.75" customHeight="1" x14ac:dyDescent="0.2">
      <c r="A251" s="10" t="s">
        <v>221</v>
      </c>
      <c r="B251" s="62">
        <v>148.272337408</v>
      </c>
      <c r="C251" s="62">
        <v>150.868943427</v>
      </c>
      <c r="D251" s="62">
        <v>9.89247291539</v>
      </c>
    </row>
    <row r="252" spans="1:4" ht="12.75" customHeight="1" x14ac:dyDescent="0.2">
      <c r="A252" s="10" t="s">
        <v>222</v>
      </c>
      <c r="B252" s="62">
        <v>9.0909089081500003</v>
      </c>
      <c r="C252" s="62">
        <v>11.7786558897</v>
      </c>
      <c r="D252" s="62">
        <v>0</v>
      </c>
    </row>
    <row r="253" spans="1:4" ht="12.75" customHeight="1" x14ac:dyDescent="0.2">
      <c r="A253" s="10" t="s">
        <v>223</v>
      </c>
      <c r="B253" s="62">
        <v>18.8581924444</v>
      </c>
      <c r="C253" s="62">
        <v>20.239552855300001</v>
      </c>
      <c r="D253" s="62">
        <v>0</v>
      </c>
    </row>
    <row r="254" spans="1:4" ht="12.75" customHeight="1" x14ac:dyDescent="0.2">
      <c r="A254" s="10" t="s">
        <v>224</v>
      </c>
      <c r="B254" s="62">
        <v>193.608697893</v>
      </c>
      <c r="C254" s="62">
        <v>204.363186133</v>
      </c>
      <c r="D254" s="62">
        <v>87.030714740600004</v>
      </c>
    </row>
    <row r="255" spans="1:4" ht="12.75" customHeight="1" x14ac:dyDescent="0.2">
      <c r="A255" s="11" t="s">
        <v>225</v>
      </c>
      <c r="B255" s="63">
        <v>10.0335039532</v>
      </c>
      <c r="C255" s="63">
        <v>12.608005846299999</v>
      </c>
      <c r="D255" s="63">
        <v>9.9501304660900001</v>
      </c>
    </row>
    <row r="256" spans="1:4" ht="12.75" customHeight="1" x14ac:dyDescent="0.2">
      <c r="A256" s="10" t="s">
        <v>226</v>
      </c>
      <c r="B256" s="62">
        <v>9.7087382407699998</v>
      </c>
      <c r="C256" s="62">
        <v>13.083680581599999</v>
      </c>
      <c r="D256" s="62">
        <v>0</v>
      </c>
    </row>
    <row r="257" spans="1:4" ht="12.75" customHeight="1" x14ac:dyDescent="0.2">
      <c r="A257" s="10" t="s">
        <v>227</v>
      </c>
      <c r="B257" s="62">
        <v>3.9405010752199998</v>
      </c>
      <c r="C257" s="62">
        <v>8.0984690972000006</v>
      </c>
      <c r="D257" s="62">
        <v>10.795454604</v>
      </c>
    </row>
    <row r="258" spans="1:4" ht="12.75" customHeight="1" x14ac:dyDescent="0.2">
      <c r="A258" s="10" t="s">
        <v>228</v>
      </c>
      <c r="B258" s="62">
        <v>170.513649265</v>
      </c>
      <c r="C258" s="62">
        <v>183.26603178799999</v>
      </c>
      <c r="D258" s="62">
        <v>63.811923571500003</v>
      </c>
    </row>
    <row r="259" spans="1:4" ht="12.75" customHeight="1" x14ac:dyDescent="0.2">
      <c r="A259" s="10" t="s">
        <v>229</v>
      </c>
      <c r="B259" s="62">
        <v>41.786941032999998</v>
      </c>
      <c r="C259" s="62">
        <v>42.474226247300003</v>
      </c>
      <c r="D259" s="62">
        <v>47.761192840100001</v>
      </c>
    </row>
    <row r="260" spans="1:4" ht="12.75" customHeight="1" x14ac:dyDescent="0.2">
      <c r="A260" s="11" t="s">
        <v>230</v>
      </c>
      <c r="B260" s="63">
        <v>154.51428571400001</v>
      </c>
      <c r="C260" s="63">
        <v>169.337142857</v>
      </c>
      <c r="D260" s="63">
        <v>0</v>
      </c>
    </row>
    <row r="261" spans="1:4" ht="12.75" customHeight="1" x14ac:dyDescent="0.2">
      <c r="A261" s="10" t="s">
        <v>231</v>
      </c>
      <c r="B261" s="62">
        <v>30.282188578700001</v>
      </c>
      <c r="C261" s="62">
        <v>43.139332127899998</v>
      </c>
      <c r="D261" s="62">
        <v>0</v>
      </c>
    </row>
    <row r="262" spans="1:4" ht="12.75" customHeight="1" x14ac:dyDescent="0.2">
      <c r="A262" s="10" t="s">
        <v>374</v>
      </c>
      <c r="B262" s="62">
        <v>34.797105883599997</v>
      </c>
      <c r="C262" s="62">
        <v>41.624278842400003</v>
      </c>
      <c r="D262" s="62">
        <v>47.560182527199999</v>
      </c>
    </row>
    <row r="263" spans="1:4" ht="12.75" customHeight="1" x14ac:dyDescent="0.2">
      <c r="A263" s="10" t="s">
        <v>232</v>
      </c>
      <c r="B263" s="62">
        <v>19.2106323587</v>
      </c>
      <c r="C263" s="62">
        <v>22.412404418400001</v>
      </c>
      <c r="D263" s="62">
        <v>20.394736183999999</v>
      </c>
    </row>
    <row r="264" spans="1:4" ht="12.75" customHeight="1" x14ac:dyDescent="0.2">
      <c r="A264" s="10" t="s">
        <v>233</v>
      </c>
      <c r="B264" s="62">
        <v>136.94084033300001</v>
      </c>
      <c r="C264" s="62">
        <v>154.040407856</v>
      </c>
      <c r="D264" s="62">
        <v>0</v>
      </c>
    </row>
    <row r="265" spans="1:4" ht="12.75" customHeight="1" x14ac:dyDescent="0.2">
      <c r="A265" s="11" t="s">
        <v>234</v>
      </c>
      <c r="B265" s="63">
        <v>27.0570797771</v>
      </c>
      <c r="C265" s="63">
        <v>32.023721818399999</v>
      </c>
      <c r="D265" s="63">
        <v>9.0163932311800004</v>
      </c>
    </row>
    <row r="266" spans="1:4" ht="12.75" customHeight="1" x14ac:dyDescent="0.2">
      <c r="A266" s="10" t="s">
        <v>235</v>
      </c>
      <c r="B266" s="62">
        <v>85.323308270699997</v>
      </c>
      <c r="C266" s="62">
        <v>104.11027568900001</v>
      </c>
      <c r="D266" s="62">
        <v>76.008264333699998</v>
      </c>
    </row>
    <row r="267" spans="1:4" ht="12.75" customHeight="1" x14ac:dyDescent="0.2">
      <c r="A267" s="10" t="s">
        <v>236</v>
      </c>
      <c r="B267" s="62">
        <v>9.59571326893</v>
      </c>
      <c r="C267" s="62">
        <v>13.687286439399999</v>
      </c>
      <c r="D267" s="62">
        <v>6.5573771516999999</v>
      </c>
    </row>
    <row r="268" spans="1:4" ht="12.75" customHeight="1" x14ac:dyDescent="0.2">
      <c r="A268" s="10" t="s">
        <v>237</v>
      </c>
      <c r="B268" s="62">
        <v>22.388058922500001</v>
      </c>
      <c r="C268" s="62">
        <v>24.709783551499999</v>
      </c>
      <c r="D268" s="62">
        <v>0</v>
      </c>
    </row>
    <row r="269" spans="1:4" ht="12.75" customHeight="1" x14ac:dyDescent="0.2">
      <c r="A269" s="10" t="s">
        <v>238</v>
      </c>
      <c r="B269" s="62">
        <v>55.804389708999999</v>
      </c>
      <c r="C269" s="62">
        <v>74.177333740999998</v>
      </c>
      <c r="D269" s="62">
        <v>22.950820030900001</v>
      </c>
    </row>
    <row r="270" spans="1:4" ht="12.75" customHeight="1" x14ac:dyDescent="0.2">
      <c r="A270" s="11" t="s">
        <v>239</v>
      </c>
      <c r="B270" s="63">
        <v>35.447678940000003</v>
      </c>
      <c r="C270" s="63">
        <v>51.995682437799999</v>
      </c>
      <c r="D270" s="63">
        <v>56.382451866899999</v>
      </c>
    </row>
    <row r="271" spans="1:4" ht="12.75" customHeight="1" x14ac:dyDescent="0.2">
      <c r="A271" s="10" t="s">
        <v>291</v>
      </c>
      <c r="B271" s="62">
        <v>22.6938953292</v>
      </c>
      <c r="C271" s="62">
        <v>27.707662901900001</v>
      </c>
      <c r="D271" s="62">
        <v>12.157439312099999</v>
      </c>
    </row>
    <row r="272" spans="1:4" ht="12.75" customHeight="1" x14ac:dyDescent="0.2">
      <c r="A272" s="10" t="s">
        <v>240</v>
      </c>
      <c r="B272" s="62">
        <v>9.5152815147199998</v>
      </c>
      <c r="C272" s="62">
        <v>14.7803243604</v>
      </c>
      <c r="D272" s="62">
        <v>0</v>
      </c>
    </row>
    <row r="273" spans="1:4" ht="12.75" customHeight="1" x14ac:dyDescent="0.2">
      <c r="A273" s="10" t="s">
        <v>241</v>
      </c>
      <c r="B273" s="62">
        <v>67.217242943700001</v>
      </c>
      <c r="C273" s="62">
        <v>70.296750117299993</v>
      </c>
      <c r="D273" s="62">
        <v>62.582343932900002</v>
      </c>
    </row>
    <row r="274" spans="1:4" ht="12.75" customHeight="1" x14ac:dyDescent="0.2">
      <c r="A274" s="10" t="s">
        <v>242</v>
      </c>
      <c r="B274" s="62">
        <v>86.235484856200003</v>
      </c>
      <c r="C274" s="62">
        <v>100.16583240999999</v>
      </c>
      <c r="D274" s="62">
        <v>0</v>
      </c>
    </row>
    <row r="275" spans="1:4" ht="12.75" customHeight="1" x14ac:dyDescent="0.2">
      <c r="A275" s="11" t="s">
        <v>243</v>
      </c>
      <c r="B275" s="63">
        <v>35.573376973199998</v>
      </c>
      <c r="C275" s="63">
        <v>44.362471013499999</v>
      </c>
      <c r="D275" s="63">
        <v>39.312037654000001</v>
      </c>
    </row>
    <row r="276" spans="1:4" ht="12.75" customHeight="1" x14ac:dyDescent="0.2">
      <c r="A276" s="10" t="s">
        <v>244</v>
      </c>
      <c r="B276" s="62">
        <v>5.7616926629299998</v>
      </c>
      <c r="C276" s="62">
        <v>7.8343985043900002</v>
      </c>
      <c r="D276" s="62">
        <v>11.6052057376</v>
      </c>
    </row>
    <row r="277" spans="1:4" ht="12.75" customHeight="1" x14ac:dyDescent="0.2">
      <c r="A277" s="10" t="s">
        <v>245</v>
      </c>
      <c r="B277" s="62">
        <v>162.62785159699999</v>
      </c>
      <c r="C277" s="62">
        <v>178.97324887299999</v>
      </c>
      <c r="D277" s="62">
        <v>51.872147022299998</v>
      </c>
    </row>
    <row r="278" spans="1:4" ht="12.75" customHeight="1" x14ac:dyDescent="0.2">
      <c r="A278" s="10" t="s">
        <v>246</v>
      </c>
      <c r="B278" s="62">
        <v>68.737306524499999</v>
      </c>
      <c r="C278" s="62">
        <v>83.309151066499993</v>
      </c>
      <c r="D278" s="62">
        <v>47.735193541100003</v>
      </c>
    </row>
    <row r="279" spans="1:4" ht="12.75" customHeight="1" x14ac:dyDescent="0.2">
      <c r="A279" s="10" t="s">
        <v>247</v>
      </c>
      <c r="B279" s="62">
        <v>13.9465872214</v>
      </c>
      <c r="C279" s="62">
        <v>16.854599024999999</v>
      </c>
      <c r="D279" s="62">
        <v>0</v>
      </c>
    </row>
    <row r="280" spans="1:4" ht="12.75" customHeight="1" x14ac:dyDescent="0.2">
      <c r="A280" s="11" t="s">
        <v>248</v>
      </c>
      <c r="B280" s="63">
        <v>60.411711536600002</v>
      </c>
      <c r="C280" s="63">
        <v>73.463436244099995</v>
      </c>
      <c r="D280" s="63">
        <v>24.442775961199999</v>
      </c>
    </row>
    <row r="281" spans="1:4" ht="12.75" customHeight="1" x14ac:dyDescent="0.2">
      <c r="A281" s="10" t="s">
        <v>249</v>
      </c>
      <c r="B281" s="62">
        <v>16.395977958</v>
      </c>
      <c r="C281" s="62">
        <v>17.710749775299998</v>
      </c>
      <c r="D281" s="62">
        <v>25.316455008599998</v>
      </c>
    </row>
    <row r="282" spans="1:4" ht="12.75" customHeight="1" x14ac:dyDescent="0.2">
      <c r="A282" s="10" t="s">
        <v>250</v>
      </c>
      <c r="B282" s="62">
        <v>55.6155927629</v>
      </c>
      <c r="C282" s="62">
        <v>69.239676208600002</v>
      </c>
      <c r="D282" s="62">
        <v>0</v>
      </c>
    </row>
    <row r="283" spans="1:4" ht="12.75" customHeight="1" x14ac:dyDescent="0.2">
      <c r="A283" s="10" t="s">
        <v>251</v>
      </c>
      <c r="B283" s="62">
        <v>84.822520627700001</v>
      </c>
      <c r="C283" s="62">
        <v>93.635250043599996</v>
      </c>
      <c r="D283" s="62">
        <v>0</v>
      </c>
    </row>
    <row r="284" spans="1:4" ht="12.75" customHeight="1" x14ac:dyDescent="0.2">
      <c r="A284" s="10" t="s">
        <v>252</v>
      </c>
      <c r="B284" s="62">
        <v>4.9284576504400004</v>
      </c>
      <c r="C284" s="62">
        <v>5.8823526795600003</v>
      </c>
      <c r="D284" s="62">
        <v>0</v>
      </c>
    </row>
    <row r="285" spans="1:4" ht="12.75" customHeight="1" x14ac:dyDescent="0.2">
      <c r="A285" s="11" t="s">
        <v>253</v>
      </c>
      <c r="B285" s="63">
        <v>50.053687341600003</v>
      </c>
      <c r="C285" s="63">
        <v>52.277954784000002</v>
      </c>
      <c r="D285" s="63">
        <v>28.847584052199998</v>
      </c>
    </row>
    <row r="286" spans="1:4" ht="12.75" customHeight="1" x14ac:dyDescent="0.2">
      <c r="A286" s="10" t="s">
        <v>254</v>
      </c>
      <c r="B286" s="62">
        <v>10.8099381044</v>
      </c>
      <c r="C286" s="62">
        <v>14.940302514500001</v>
      </c>
      <c r="D286" s="62">
        <v>12.098764862299999</v>
      </c>
    </row>
    <row r="287" spans="1:4" ht="12.75" customHeight="1" x14ac:dyDescent="0.2">
      <c r="A287" s="10" t="s">
        <v>255</v>
      </c>
      <c r="B287" s="62">
        <v>39.124294206899997</v>
      </c>
      <c r="C287" s="62">
        <v>57.274011916600003</v>
      </c>
      <c r="D287" s="62">
        <v>0</v>
      </c>
    </row>
    <row r="288" spans="1:4" ht="12.75" customHeight="1" x14ac:dyDescent="0.2">
      <c r="A288" s="10" t="s">
        <v>256</v>
      </c>
      <c r="B288" s="62">
        <v>26.5940048967</v>
      </c>
      <c r="C288" s="62">
        <v>31.934604240799999</v>
      </c>
      <c r="D288" s="62">
        <v>26.275116771699999</v>
      </c>
    </row>
    <row r="289" spans="1:4" ht="12.75" customHeight="1" x14ac:dyDescent="0.2">
      <c r="A289" s="10" t="s">
        <v>257</v>
      </c>
      <c r="B289" s="62">
        <v>82.734030501899994</v>
      </c>
      <c r="C289" s="62">
        <v>101.02214123500001</v>
      </c>
      <c r="D289" s="62">
        <v>0</v>
      </c>
    </row>
    <row r="290" spans="1:4" ht="12.75" customHeight="1" x14ac:dyDescent="0.2">
      <c r="A290" s="11" t="s">
        <v>258</v>
      </c>
      <c r="B290" s="63">
        <v>17.173523681500001</v>
      </c>
      <c r="C290" s="63">
        <v>20.333929081200001</v>
      </c>
      <c r="D290" s="63">
        <v>15.243902572</v>
      </c>
    </row>
    <row r="291" spans="1:4" ht="12.75" customHeight="1" x14ac:dyDescent="0.2">
      <c r="A291" s="10" t="s">
        <v>259</v>
      </c>
      <c r="B291" s="62">
        <v>12.361213706199999</v>
      </c>
      <c r="C291" s="62">
        <v>15.470021943700001</v>
      </c>
      <c r="D291" s="62">
        <v>25.806451414400001</v>
      </c>
    </row>
    <row r="292" spans="1:4" ht="12.75" customHeight="1" x14ac:dyDescent="0.2">
      <c r="A292" s="10" t="s">
        <v>260</v>
      </c>
      <c r="B292" s="62">
        <v>33.859094873799997</v>
      </c>
      <c r="C292" s="62">
        <v>39.432175707100001</v>
      </c>
      <c r="D292" s="62">
        <v>21.721310966000001</v>
      </c>
    </row>
    <row r="293" spans="1:4" ht="12.75" customHeight="1" x14ac:dyDescent="0.2">
      <c r="A293" s="10" t="s">
        <v>261</v>
      </c>
      <c r="B293" s="62">
        <v>12.9113922492</v>
      </c>
      <c r="C293" s="62">
        <v>16.962025111700001</v>
      </c>
      <c r="D293" s="62">
        <v>13.333333333300001</v>
      </c>
    </row>
    <row r="294" spans="1:4" ht="12.75" customHeight="1" x14ac:dyDescent="0.2">
      <c r="A294" s="10" t="s">
        <v>262</v>
      </c>
      <c r="B294" s="62">
        <v>40.2623915661</v>
      </c>
      <c r="C294" s="62">
        <v>54.577260689200003</v>
      </c>
      <c r="D294" s="62">
        <v>0</v>
      </c>
    </row>
    <row r="295" spans="1:4" ht="12.75" customHeight="1" x14ac:dyDescent="0.2">
      <c r="A295" s="11" t="s">
        <v>263</v>
      </c>
      <c r="B295" s="63">
        <v>11.9127518134</v>
      </c>
      <c r="C295" s="63">
        <v>17.263236587200002</v>
      </c>
      <c r="D295" s="63">
        <v>7.0796459645900001</v>
      </c>
    </row>
    <row r="296" spans="1:4" ht="12.75" customHeight="1" x14ac:dyDescent="0.2">
      <c r="A296" s="10" t="s">
        <v>264</v>
      </c>
      <c r="B296" s="62">
        <v>4.5697799003600004</v>
      </c>
      <c r="C296" s="62">
        <v>6.0402997053699998</v>
      </c>
      <c r="D296" s="62">
        <v>7.2135783255600003</v>
      </c>
    </row>
    <row r="297" spans="1:4" ht="12.75" customHeight="1" x14ac:dyDescent="0.2">
      <c r="A297" s="10" t="s">
        <v>265</v>
      </c>
      <c r="B297" s="62">
        <v>21.627906017400001</v>
      </c>
      <c r="C297" s="62">
        <v>29.5348824109</v>
      </c>
      <c r="D297" s="62">
        <v>14.285713874000001</v>
      </c>
    </row>
    <row r="298" spans="1:4" ht="12.75" customHeight="1" x14ac:dyDescent="0.2">
      <c r="A298" s="10" t="s">
        <v>266</v>
      </c>
      <c r="B298" s="62">
        <v>51.8289805008</v>
      </c>
      <c r="C298" s="62">
        <v>78.004753421000004</v>
      </c>
      <c r="D298" s="62">
        <v>46.949226785900002</v>
      </c>
    </row>
    <row r="299" spans="1:4" ht="12.75" customHeight="1" x14ac:dyDescent="0.2">
      <c r="A299" s="10" t="s">
        <v>267</v>
      </c>
      <c r="B299" s="62">
        <v>4.8387735548100004</v>
      </c>
      <c r="C299" s="62">
        <v>8.1426246787000007</v>
      </c>
      <c r="D299" s="62">
        <v>0</v>
      </c>
    </row>
    <row r="300" spans="1:4" ht="12.75" customHeight="1" x14ac:dyDescent="0.2">
      <c r="A300" s="11" t="s">
        <v>268</v>
      </c>
      <c r="B300" s="63">
        <v>69.106356204400001</v>
      </c>
      <c r="C300" s="63">
        <v>71.818331412399999</v>
      </c>
      <c r="D300" s="63">
        <v>67.837633384100002</v>
      </c>
    </row>
    <row r="301" spans="1:4" ht="12.75" customHeight="1" x14ac:dyDescent="0.2">
      <c r="A301" s="10" t="s">
        <v>269</v>
      </c>
      <c r="B301" s="62">
        <v>102.746863534</v>
      </c>
      <c r="C301" s="62">
        <v>113.213356662</v>
      </c>
      <c r="D301" s="62">
        <v>71.616539042499994</v>
      </c>
    </row>
    <row r="302" spans="1:4" ht="12.75" customHeight="1" x14ac:dyDescent="0.2">
      <c r="A302" s="10" t="s">
        <v>375</v>
      </c>
      <c r="B302" s="62">
        <v>0</v>
      </c>
      <c r="C302" s="62">
        <v>0</v>
      </c>
      <c r="D302" s="62">
        <v>0</v>
      </c>
    </row>
    <row r="303" spans="1:4" ht="12.75" customHeight="1" x14ac:dyDescent="0.2">
      <c r="A303" s="10" t="s">
        <v>376</v>
      </c>
      <c r="B303" s="62">
        <v>0</v>
      </c>
      <c r="C303" s="62">
        <v>0</v>
      </c>
      <c r="D303" s="62">
        <v>0</v>
      </c>
    </row>
    <row r="304" spans="1:4" ht="12.75" customHeight="1" x14ac:dyDescent="0.2">
      <c r="A304" s="10" t="s">
        <v>377</v>
      </c>
      <c r="B304" s="62">
        <v>0</v>
      </c>
      <c r="C304" s="62">
        <v>0</v>
      </c>
      <c r="D304" s="62">
        <v>0</v>
      </c>
    </row>
    <row r="305" spans="1:4" ht="12.75" customHeight="1" x14ac:dyDescent="0.2">
      <c r="A305" s="11" t="s">
        <v>378</v>
      </c>
      <c r="B305" s="63">
        <v>0</v>
      </c>
      <c r="C305" s="63">
        <v>0</v>
      </c>
      <c r="D305" s="63">
        <v>0</v>
      </c>
    </row>
    <row r="306" spans="1:4" ht="12.75" customHeight="1" x14ac:dyDescent="0.2">
      <c r="A306" s="10" t="s">
        <v>379</v>
      </c>
      <c r="B306" s="62">
        <v>0</v>
      </c>
      <c r="C306" s="62">
        <v>0</v>
      </c>
      <c r="D306" s="62">
        <v>0</v>
      </c>
    </row>
    <row r="307" spans="1:4" ht="13.5" thickBot="1" x14ac:dyDescent="0.25">
      <c r="A307" s="21"/>
      <c r="B307" s="12"/>
      <c r="C307" s="12"/>
      <c r="D307" s="12"/>
    </row>
    <row r="308" spans="1:4" ht="13.5" thickTop="1" x14ac:dyDescent="0.2">
      <c r="A308" s="34" t="s">
        <v>292</v>
      </c>
      <c r="B308" s="48"/>
      <c r="C308" s="48"/>
      <c r="D308" s="48"/>
    </row>
    <row r="309" spans="1:4" ht="13.5" thickBot="1" x14ac:dyDescent="0.25">
      <c r="A309" s="23" t="s">
        <v>293</v>
      </c>
      <c r="B309" s="46"/>
      <c r="C309" s="46"/>
      <c r="D309" s="46"/>
    </row>
    <row r="310" spans="1:4" ht="13.5" thickTop="1" x14ac:dyDescent="0.2"/>
  </sheetData>
  <hyperlinks>
    <hyperlink ref="A309" r:id="rId1" display="http://www.ingurumena.ejgv.euskadi.eus/r49-565/es/contenidos/informacion/cuadros_resumen_2016/es_def/index.shtml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M18"/>
  <sheetViews>
    <sheetView zoomScaleNormal="100" workbookViewId="0"/>
  </sheetViews>
  <sheetFormatPr baseColWidth="10" defaultRowHeight="12.75" x14ac:dyDescent="0.2"/>
  <cols>
    <col min="1" max="1" width="24.85546875" style="64" bestFit="1" customWidth="1"/>
    <col min="2" max="16384" width="11.42578125" style="64"/>
  </cols>
  <sheetData>
    <row r="1" spans="1:13" ht="21" thickTop="1" x14ac:dyDescent="0.3">
      <c r="A1" s="6" t="s">
        <v>372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3" x14ac:dyDescent="0.2">
      <c r="A3" s="65" t="s">
        <v>337</v>
      </c>
    </row>
    <row r="4" spans="1:13" ht="20.100000000000001" customHeight="1" x14ac:dyDescent="0.2">
      <c r="A4" s="69"/>
      <c r="B4" s="69">
        <v>2006</v>
      </c>
      <c r="C4" s="69">
        <v>2007</v>
      </c>
      <c r="D4" s="69">
        <v>2008</v>
      </c>
      <c r="E4" s="69">
        <v>2009</v>
      </c>
      <c r="F4" s="69">
        <v>2010</v>
      </c>
      <c r="G4" s="69">
        <v>2011</v>
      </c>
      <c r="H4" s="69">
        <v>2012</v>
      </c>
      <c r="I4" s="69">
        <v>2013</v>
      </c>
      <c r="J4" s="69">
        <v>2014</v>
      </c>
      <c r="K4" s="69">
        <v>2015</v>
      </c>
      <c r="L4" s="69">
        <v>2016</v>
      </c>
      <c r="M4" s="69">
        <v>2017</v>
      </c>
    </row>
    <row r="5" spans="1:13" ht="20.100000000000001" customHeight="1" x14ac:dyDescent="0.2">
      <c r="A5" s="70" t="s">
        <v>331</v>
      </c>
      <c r="B5" s="27">
        <v>18521</v>
      </c>
      <c r="C5" s="27">
        <v>18657</v>
      </c>
      <c r="D5" s="27">
        <v>18841</v>
      </c>
      <c r="E5" s="27">
        <v>19027</v>
      </c>
      <c r="F5" s="27">
        <v>19085</v>
      </c>
      <c r="G5" s="27">
        <v>19199</v>
      </c>
      <c r="H5" s="27">
        <v>19121</v>
      </c>
      <c r="I5" s="27">
        <v>19195</v>
      </c>
      <c r="J5" s="27">
        <v>19057</v>
      </c>
      <c r="K5" s="27">
        <v>19071</v>
      </c>
      <c r="L5" s="27">
        <v>18986</v>
      </c>
      <c r="M5" s="27">
        <v>18922.68</v>
      </c>
    </row>
    <row r="6" spans="1:13" ht="20.100000000000001" customHeight="1" x14ac:dyDescent="0.2">
      <c r="A6" s="70" t="s">
        <v>332</v>
      </c>
      <c r="B6" s="27">
        <v>13120</v>
      </c>
      <c r="C6" s="27">
        <v>13197</v>
      </c>
      <c r="D6" s="27">
        <v>13445</v>
      </c>
      <c r="E6" s="27">
        <v>13492</v>
      </c>
      <c r="F6" s="27">
        <v>13647</v>
      </c>
      <c r="G6" s="27">
        <v>13952</v>
      </c>
      <c r="H6" s="27">
        <v>13967</v>
      </c>
      <c r="I6" s="27">
        <v>13989</v>
      </c>
      <c r="J6" s="27">
        <v>13935</v>
      </c>
      <c r="K6" s="27">
        <v>13667</v>
      </c>
      <c r="L6" s="27">
        <v>13680</v>
      </c>
      <c r="M6" s="27">
        <v>13655</v>
      </c>
    </row>
    <row r="7" spans="1:13" ht="20.100000000000001" customHeight="1" x14ac:dyDescent="0.2">
      <c r="A7" s="70" t="s">
        <v>343</v>
      </c>
      <c r="B7" s="27">
        <v>14496</v>
      </c>
      <c r="C7" s="27">
        <v>14604</v>
      </c>
      <c r="D7" s="27">
        <v>14664</v>
      </c>
      <c r="E7" s="27">
        <v>14749</v>
      </c>
      <c r="F7" s="27">
        <v>14786</v>
      </c>
      <c r="G7" s="27">
        <v>14885</v>
      </c>
      <c r="H7" s="27">
        <v>15227</v>
      </c>
      <c r="I7" s="27">
        <v>15592</v>
      </c>
      <c r="J7" s="27">
        <v>15746</v>
      </c>
      <c r="K7" s="27">
        <v>16149</v>
      </c>
      <c r="L7" s="27">
        <v>16391</v>
      </c>
      <c r="M7" s="27">
        <v>16417.150000000001</v>
      </c>
    </row>
    <row r="8" spans="1:13" s="67" customFormat="1" ht="20.100000000000001" customHeight="1" x14ac:dyDescent="0.2">
      <c r="A8" s="70" t="s">
        <v>338</v>
      </c>
      <c r="B8" s="66">
        <v>46137</v>
      </c>
      <c r="C8" s="66">
        <v>46459</v>
      </c>
      <c r="D8" s="66">
        <v>46950</v>
      </c>
      <c r="E8" s="66">
        <v>47268</v>
      </c>
      <c r="F8" s="66">
        <v>47518</v>
      </c>
      <c r="G8" s="66">
        <v>48036</v>
      </c>
      <c r="H8" s="66">
        <v>48315</v>
      </c>
      <c r="I8" s="66">
        <v>48492</v>
      </c>
      <c r="J8" s="66">
        <v>48738</v>
      </c>
      <c r="K8" s="66">
        <v>48887</v>
      </c>
      <c r="L8" s="66">
        <v>49058</v>
      </c>
      <c r="M8" s="66">
        <v>48994.83</v>
      </c>
    </row>
    <row r="9" spans="1:13" ht="20.100000000000001" customHeight="1" x14ac:dyDescent="0.2">
      <c r="A9" s="71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ht="20.100000000000001" customHeight="1" x14ac:dyDescent="0.2">
      <c r="A10" s="70" t="s">
        <v>335</v>
      </c>
      <c r="B10" s="59"/>
      <c r="C10" s="59">
        <v>322.01</v>
      </c>
      <c r="D10" s="59">
        <v>490.45</v>
      </c>
      <c r="E10" s="59">
        <v>318.58999999999997</v>
      </c>
      <c r="F10" s="59">
        <v>249.93</v>
      </c>
      <c r="G10" s="59">
        <v>518.01</v>
      </c>
      <c r="H10" s="59">
        <v>278.98</v>
      </c>
      <c r="I10" s="59">
        <v>176.96</v>
      </c>
      <c r="J10" s="59">
        <v>246.39</v>
      </c>
      <c r="K10" s="59">
        <v>148.97999999999999</v>
      </c>
      <c r="L10" s="59">
        <v>170.55</v>
      </c>
      <c r="M10" s="59">
        <v>-75.389999999999418</v>
      </c>
    </row>
    <row r="11" spans="1:13" ht="20.100000000000001" customHeight="1" x14ac:dyDescent="0.2">
      <c r="A11" s="70" t="s">
        <v>330</v>
      </c>
      <c r="B11" s="68"/>
      <c r="C11" s="68">
        <v>6.9310187921556099E-3</v>
      </c>
      <c r="D11" s="68">
        <v>1.0446343713970201E-2</v>
      </c>
      <c r="E11" s="68">
        <v>6.7400617450519094E-3</v>
      </c>
      <c r="F11" s="68">
        <v>5.2596832436539497E-3</v>
      </c>
      <c r="G11" s="68">
        <v>1.0783770525240099E-2</v>
      </c>
      <c r="H11" s="68">
        <v>5.7741823152566195E-3</v>
      </c>
      <c r="I11" s="68">
        <v>9.4598891637709404E-3</v>
      </c>
      <c r="J11" s="68">
        <v>-7.8110894079396202E-4</v>
      </c>
      <c r="K11" s="68">
        <v>3.0474122360413503E-3</v>
      </c>
      <c r="L11" s="68">
        <v>3.7260888579671398E-3</v>
      </c>
      <c r="M11" s="68">
        <f>-15.3873378068664%/100</f>
        <v>-1.5387337806866399E-3</v>
      </c>
    </row>
    <row r="12" spans="1:13" ht="20.100000000000001" customHeight="1" x14ac:dyDescent="0.2">
      <c r="A12" s="72" t="s">
        <v>333</v>
      </c>
      <c r="B12" s="73">
        <v>6.3799999999999996E-2</v>
      </c>
      <c r="C12" s="73">
        <v>6.4213649389290431E-2</v>
      </c>
      <c r="D12" s="73">
        <v>6.4891528601183329E-2</v>
      </c>
      <c r="E12" s="73">
        <v>6.5331869435095544E-2</v>
      </c>
      <c r="F12" s="73">
        <v>6.5677311288769316E-2</v>
      </c>
      <c r="G12" s="73">
        <v>6.6393281197622223E-2</v>
      </c>
      <c r="H12" s="73">
        <v>6.6778874594337581E-2</v>
      </c>
      <c r="I12" s="73">
        <v>6.7416628427052636E-2</v>
      </c>
      <c r="J12" s="73">
        <v>6.7364009796712684E-2</v>
      </c>
      <c r="K12" s="73">
        <v>6.7569923207483548E-2</v>
      </c>
      <c r="L12" s="73">
        <v>6.7822636377206605E-2</v>
      </c>
      <c r="M12" s="73">
        <v>6.7718435732569651E-2</v>
      </c>
    </row>
    <row r="14" spans="1:13" s="7" customFormat="1" x14ac:dyDescent="0.2">
      <c r="A14" s="76" t="s">
        <v>346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13" s="7" customFormat="1" ht="13.5" thickBot="1" x14ac:dyDescent="0.25">
      <c r="A15" s="76" t="s">
        <v>340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s="7" customFormat="1" ht="13.5" thickTop="1" x14ac:dyDescent="0.2">
      <c r="A16" s="34" t="s">
        <v>292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3" s="7" customFormat="1" ht="13.5" thickBot="1" x14ac:dyDescent="0.25">
      <c r="A17" s="23" t="s">
        <v>293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ht="13.5" thickTop="1" x14ac:dyDescent="0.2">
      <c r="L18" s="75"/>
    </row>
  </sheetData>
  <hyperlinks>
    <hyperlink ref="A17" r:id="rId1" display="http://www.ingurumena.ejgv.euskadi.eus/r49-565/es/contenidos/informacion/cuadros_resumen_2016/es_def/index.shtml"/>
  </hyperlinks>
  <pageMargins left="0.75" right="0.75" top="1" bottom="1" header="0" footer="0"/>
  <pageSetup paperSize="9" scale="98" fitToHeight="0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L31"/>
  <sheetViews>
    <sheetView workbookViewId="0"/>
  </sheetViews>
  <sheetFormatPr baseColWidth="10" defaultRowHeight="12.75" x14ac:dyDescent="0.2"/>
  <cols>
    <col min="1" max="16384" width="11.42578125" style="64"/>
  </cols>
  <sheetData>
    <row r="1" spans="1:12" ht="21" thickTop="1" x14ac:dyDescent="0.3">
      <c r="A1" s="6" t="s">
        <v>370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x14ac:dyDescent="0.2">
      <c r="A3" s="65" t="s">
        <v>362</v>
      </c>
    </row>
    <row r="28" spans="1:12" s="7" customFormat="1" ht="13.5" thickBot="1" x14ac:dyDescent="0.25">
      <c r="A28" s="76" t="s">
        <v>346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29" spans="1:12" s="7" customFormat="1" ht="13.5" thickTop="1" x14ac:dyDescent="0.2">
      <c r="A29" s="34" t="s">
        <v>292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s="7" customFormat="1" ht="13.5" thickBot="1" x14ac:dyDescent="0.25">
      <c r="A30" s="23" t="s">
        <v>293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ht="13.5" thickTop="1" x14ac:dyDescent="0.2"/>
  </sheetData>
  <hyperlinks>
    <hyperlink ref="A30" r:id="rId1" display="http://www.ingurumena.ejgv.euskadi.eus/r49-565/es/contenidos/informacion/cuadros_resumen_2016/es_def/index.shtml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Índice</vt:lpstr>
      <vt:lpstr>A1</vt:lpstr>
      <vt:lpstr>A2</vt:lpstr>
      <vt:lpstr>B1</vt:lpstr>
      <vt:lpstr>B2</vt:lpstr>
      <vt:lpstr>B3</vt:lpstr>
      <vt:lpstr>C1</vt:lpstr>
      <vt:lpstr>Gráfico 1.</vt:lpstr>
      <vt:lpstr>'A2'!Área_de_impresión</vt:lpstr>
      <vt:lpstr>'B1'!Área_de_impresión</vt:lpstr>
      <vt:lpstr>'B2'!Área_de_impresión</vt:lpstr>
      <vt:lpstr>'B3'!Área_de_impresión</vt:lpstr>
      <vt:lpstr>Índice!Área_de_impresión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2017-03-17T12:14:33Z</cp:lastPrinted>
  <dcterms:created xsi:type="dcterms:W3CDTF">1996-11-27T10:00:04Z</dcterms:created>
  <dcterms:modified xsi:type="dcterms:W3CDTF">2017-12-20T13:57:48Z</dcterms:modified>
</cp:coreProperties>
</file>