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/>
  <mc:AlternateContent xmlns:mc="http://schemas.openxmlformats.org/markup-compatibility/2006">
    <mc:Choice Requires="x15">
      <x15ac:absPath xmlns:x15ac="http://schemas.microsoft.com/office/spreadsheetml/2010/11/ac" url="M:\Amaia\Publicaciones\EVIT\4º trim 2021\"/>
    </mc:Choice>
  </mc:AlternateContent>
  <bookViews>
    <workbookView xWindow="-255" yWindow="2520" windowWidth="13755" windowHeight="8340" tabRatio="897"/>
  </bookViews>
  <sheets>
    <sheet name="Viviendas Iniciadas" sheetId="1" r:id="rId1"/>
    <sheet name="Vivi Ini iniciativa publica" sheetId="20" r:id="rId2"/>
    <sheet name="Vivi Ini Alquiler" sheetId="13" r:id="rId3"/>
    <sheet name="Vivi Ini Area Funcional" sheetId="21" r:id="rId4"/>
    <sheet name="Vivi Ini Capitales" sheetId="11" r:id="rId5"/>
  </sheets>
  <definedNames>
    <definedName name="_xlnm.Print_Area" localSheetId="2">'Vivi Ini Alquiler'!$A$1:$L$87</definedName>
    <definedName name="_xlnm.Print_Area" localSheetId="3">'Vivi Ini Area Funcional'!$A$1:$L$213</definedName>
    <definedName name="_xlnm.Print_Area" localSheetId="4">'Vivi Ini Capitales'!$A$1:$M$35</definedName>
    <definedName name="_xlnm.Print_Area" localSheetId="1">'Vivi Ini iniciativa publica'!$A$1:$L$89</definedName>
    <definedName name="_xlnm.Print_Area" localSheetId="0">'Viviendas Iniciadas'!$A$1:$L$105</definedName>
    <definedName name="QR_Orokor" localSheetId="3">#REF!</definedName>
    <definedName name="QR_Orokor">#REF!</definedName>
  </definedNames>
  <calcPr calcId="162913"/>
</workbook>
</file>

<file path=xl/calcChain.xml><?xml version="1.0" encoding="utf-8"?>
<calcChain xmlns="http://schemas.openxmlformats.org/spreadsheetml/2006/main">
  <c r="C194" i="21" l="1"/>
  <c r="D194" i="21"/>
  <c r="E194" i="21"/>
  <c r="F194" i="21"/>
  <c r="G194" i="21"/>
  <c r="H194" i="21"/>
  <c r="I194" i="21"/>
  <c r="J194" i="21"/>
  <c r="K194" i="21"/>
  <c r="C195" i="21"/>
  <c r="D195" i="21"/>
  <c r="E195" i="21"/>
  <c r="F195" i="21"/>
  <c r="G195" i="21"/>
  <c r="H195" i="21"/>
  <c r="I195" i="21"/>
  <c r="J195" i="21"/>
  <c r="K195" i="21"/>
  <c r="C196" i="21"/>
  <c r="D196" i="21"/>
  <c r="E196" i="21"/>
  <c r="F196" i="21"/>
  <c r="G196" i="21"/>
  <c r="H196" i="21"/>
  <c r="I196" i="21"/>
  <c r="J196" i="21"/>
  <c r="K196" i="21"/>
  <c r="C197" i="21"/>
  <c r="D197" i="21"/>
  <c r="E197" i="21"/>
  <c r="F197" i="21"/>
  <c r="G197" i="21"/>
  <c r="H197" i="21"/>
  <c r="I197" i="21"/>
  <c r="J197" i="21"/>
  <c r="K197" i="21"/>
  <c r="C198" i="21"/>
  <c r="D198" i="21"/>
  <c r="E198" i="21"/>
  <c r="F198" i="21"/>
  <c r="G198" i="21"/>
  <c r="H198" i="21"/>
  <c r="I198" i="21"/>
  <c r="J198" i="21"/>
  <c r="K198" i="21"/>
  <c r="C199" i="21"/>
  <c r="D199" i="21"/>
  <c r="E199" i="21"/>
  <c r="F199" i="21"/>
  <c r="G199" i="21"/>
  <c r="H199" i="21"/>
  <c r="I199" i="21"/>
  <c r="J199" i="21"/>
  <c r="K199" i="21"/>
  <c r="C200" i="21"/>
  <c r="D200" i="21"/>
  <c r="E200" i="21"/>
  <c r="F200" i="21"/>
  <c r="G200" i="21"/>
  <c r="H200" i="21"/>
  <c r="I200" i="21"/>
  <c r="J200" i="21"/>
  <c r="K200" i="21"/>
  <c r="C201" i="21"/>
  <c r="D201" i="21"/>
  <c r="E201" i="21"/>
  <c r="F201" i="21"/>
  <c r="G201" i="21"/>
  <c r="H201" i="21"/>
  <c r="I201" i="21"/>
  <c r="J201" i="21"/>
  <c r="K201" i="21"/>
  <c r="C202" i="21"/>
  <c r="D202" i="21"/>
  <c r="E202" i="21"/>
  <c r="F202" i="21"/>
  <c r="G202" i="21"/>
  <c r="H202" i="21"/>
  <c r="I202" i="21"/>
  <c r="J202" i="21"/>
  <c r="K202" i="21"/>
  <c r="C203" i="21"/>
  <c r="D203" i="21"/>
  <c r="E203" i="21"/>
  <c r="F203" i="21"/>
  <c r="G203" i="21"/>
  <c r="H203" i="21"/>
  <c r="I203" i="21"/>
  <c r="J203" i="21"/>
  <c r="K203" i="21"/>
  <c r="C204" i="21"/>
  <c r="D204" i="21"/>
  <c r="E204" i="21"/>
  <c r="F204" i="21"/>
  <c r="G204" i="21"/>
  <c r="H204" i="21"/>
  <c r="I204" i="21"/>
  <c r="J204" i="21"/>
  <c r="K204" i="21"/>
  <c r="C205" i="21"/>
  <c r="D205" i="21"/>
  <c r="E205" i="21"/>
  <c r="F205" i="21"/>
  <c r="G205" i="21"/>
  <c r="H205" i="21"/>
  <c r="I205" i="21"/>
  <c r="J205" i="21"/>
  <c r="K205" i="21"/>
  <c r="C206" i="21"/>
  <c r="D206" i="21"/>
  <c r="E206" i="21"/>
  <c r="F206" i="21"/>
  <c r="G206" i="21"/>
  <c r="H206" i="21"/>
  <c r="I206" i="21"/>
  <c r="J206" i="21"/>
  <c r="K206" i="21"/>
  <c r="C207" i="21"/>
  <c r="D207" i="21"/>
  <c r="E207" i="21"/>
  <c r="F207" i="21"/>
  <c r="G207" i="21"/>
  <c r="H207" i="21"/>
  <c r="I207" i="21"/>
  <c r="J207" i="21"/>
  <c r="K207" i="21"/>
  <c r="C208" i="21"/>
  <c r="D208" i="21"/>
  <c r="E208" i="21"/>
  <c r="F208" i="21"/>
  <c r="G208" i="21"/>
  <c r="H208" i="21"/>
  <c r="I208" i="21"/>
  <c r="J208" i="21"/>
  <c r="K208" i="21"/>
  <c r="C209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194" i="21"/>
  <c r="I209" i="21" l="1"/>
  <c r="D209" i="21"/>
  <c r="B209" i="21"/>
  <c r="H209" i="21"/>
  <c r="E209" i="21"/>
  <c r="K209" i="21"/>
  <c r="G209" i="21"/>
  <c r="F209" i="21"/>
  <c r="J209" i="21"/>
  <c r="L8" i="1"/>
  <c r="L17" i="1" l="1"/>
  <c r="A33" i="11" l="1"/>
  <c r="A34" i="11"/>
  <c r="A35" i="11"/>
  <c r="A32" i="11"/>
  <c r="A211" i="21"/>
  <c r="A212" i="21"/>
  <c r="A213" i="21"/>
  <c r="A210" i="21"/>
  <c r="K190" i="21"/>
  <c r="K130" i="21"/>
  <c r="A85" i="13"/>
  <c r="A86" i="13"/>
  <c r="A87" i="13"/>
  <c r="A84" i="13"/>
  <c r="A87" i="20"/>
  <c r="A88" i="20"/>
  <c r="A89" i="20"/>
  <c r="A86" i="20"/>
  <c r="L97" i="21" l="1"/>
  <c r="L98" i="21"/>
  <c r="L99" i="21"/>
  <c r="L100" i="21"/>
  <c r="L101" i="21"/>
  <c r="L102" i="21"/>
  <c r="L103" i="21"/>
  <c r="L104" i="21"/>
  <c r="L105" i="21"/>
  <c r="L106" i="21"/>
  <c r="L107" i="21"/>
  <c r="L108" i="21"/>
  <c r="L109" i="21"/>
  <c r="L110" i="21"/>
  <c r="L96" i="21"/>
  <c r="L42" i="21"/>
  <c r="L195" i="21" s="1"/>
  <c r="L43" i="21"/>
  <c r="L44" i="21"/>
  <c r="L45" i="21"/>
  <c r="L46" i="21"/>
  <c r="L199" i="21" s="1"/>
  <c r="L47" i="21"/>
  <c r="L48" i="21"/>
  <c r="L49" i="21"/>
  <c r="L50" i="21"/>
  <c r="L203" i="21" s="1"/>
  <c r="L51" i="21"/>
  <c r="L52" i="21"/>
  <c r="L53" i="21"/>
  <c r="L54" i="21"/>
  <c r="L207" i="21" s="1"/>
  <c r="L55" i="21"/>
  <c r="L41" i="21"/>
  <c r="M3" i="11"/>
  <c r="L4" i="21"/>
  <c r="L4" i="13"/>
  <c r="L6" i="20"/>
  <c r="L74" i="20" s="1"/>
  <c r="L4" i="1"/>
  <c r="L206" i="21" l="1"/>
  <c r="L198" i="21"/>
  <c r="L197" i="21"/>
  <c r="L202" i="21"/>
  <c r="L194" i="21"/>
  <c r="L205" i="21"/>
  <c r="L201" i="21"/>
  <c r="L208" i="21"/>
  <c r="L204" i="21"/>
  <c r="L200" i="21"/>
  <c r="L196" i="21"/>
  <c r="M30" i="11"/>
  <c r="M21" i="11"/>
  <c r="M12" i="11"/>
  <c r="M2" i="11"/>
  <c r="M1" i="11"/>
  <c r="L190" i="21"/>
  <c r="L172" i="21"/>
  <c r="L154" i="21"/>
  <c r="L130" i="21"/>
  <c r="L111" i="21"/>
  <c r="L93" i="21"/>
  <c r="L75" i="21"/>
  <c r="L56" i="21"/>
  <c r="L38" i="21"/>
  <c r="L20" i="21"/>
  <c r="L1" i="21"/>
  <c r="L2" i="21"/>
  <c r="L193" i="21"/>
  <c r="L174" i="21"/>
  <c r="L156" i="21"/>
  <c r="L138" i="21"/>
  <c r="L114" i="21"/>
  <c r="L95" i="21"/>
  <c r="L77" i="21"/>
  <c r="L59" i="21"/>
  <c r="L40" i="21"/>
  <c r="L22" i="21"/>
  <c r="L79" i="13"/>
  <c r="L72" i="13"/>
  <c r="L66" i="13"/>
  <c r="L60" i="13"/>
  <c r="L48" i="13"/>
  <c r="L41" i="13"/>
  <c r="L35" i="13"/>
  <c r="L29" i="13"/>
  <c r="L22" i="13"/>
  <c r="L16" i="13"/>
  <c r="L10" i="13"/>
  <c r="L75" i="13"/>
  <c r="L74" i="13"/>
  <c r="L73" i="13"/>
  <c r="L70" i="13"/>
  <c r="L64" i="13"/>
  <c r="L44" i="13"/>
  <c r="L43" i="13"/>
  <c r="L42" i="13"/>
  <c r="L39" i="13"/>
  <c r="L33" i="13"/>
  <c r="L25" i="13"/>
  <c r="L24" i="13"/>
  <c r="L23" i="13"/>
  <c r="L20" i="13"/>
  <c r="L14" i="13"/>
  <c r="L8" i="13"/>
  <c r="L1" i="13"/>
  <c r="L2" i="13"/>
  <c r="L2" i="20"/>
  <c r="L4" i="20"/>
  <c r="L78" i="20"/>
  <c r="L72" i="20"/>
  <c r="L81" i="20"/>
  <c r="L68" i="20"/>
  <c r="L52" i="20"/>
  <c r="L51" i="20"/>
  <c r="L50" i="20"/>
  <c r="L27" i="20"/>
  <c r="L26" i="20"/>
  <c r="L25" i="20"/>
  <c r="L57" i="20" s="1"/>
  <c r="L82" i="20" s="1"/>
  <c r="L56" i="20"/>
  <c r="L49" i="20"/>
  <c r="L47" i="20"/>
  <c r="L41" i="20"/>
  <c r="L35" i="20"/>
  <c r="L22" i="20"/>
  <c r="L16" i="20"/>
  <c r="L10" i="20"/>
  <c r="L43" i="20"/>
  <c r="L37" i="20"/>
  <c r="L31" i="20"/>
  <c r="L24" i="20"/>
  <c r="L18" i="20"/>
  <c r="L12" i="20"/>
  <c r="L50" i="13" l="1"/>
  <c r="L81" i="13" s="1"/>
  <c r="L59" i="20"/>
  <c r="L84" i="20" s="1"/>
  <c r="L58" i="20"/>
  <c r="L83" i="20" s="1"/>
  <c r="L209" i="21"/>
  <c r="L49" i="13"/>
  <c r="L80" i="13" s="1"/>
  <c r="L26" i="13"/>
  <c r="L76" i="13"/>
  <c r="L45" i="13"/>
  <c r="L51" i="13"/>
  <c r="L82" i="13" s="1"/>
  <c r="M31" i="11"/>
  <c r="L53" i="20"/>
  <c r="L28" i="20"/>
  <c r="L85" i="20" l="1"/>
  <c r="L52" i="13"/>
  <c r="L60" i="20"/>
  <c r="L83" i="13"/>
  <c r="L99" i="1"/>
  <c r="L72" i="1"/>
  <c r="L66" i="1"/>
  <c r="L103" i="1"/>
  <c r="L81" i="1"/>
  <c r="L80" i="1"/>
  <c r="L79" i="1"/>
  <c r="L76" i="1"/>
  <c r="L70" i="1"/>
  <c r="L64" i="1"/>
  <c r="L48" i="1"/>
  <c r="L46" i="1"/>
  <c r="L42" i="1"/>
  <c r="L38" i="1"/>
  <c r="L37" i="1"/>
  <c r="L36" i="1"/>
  <c r="L35" i="1"/>
  <c r="L33" i="1"/>
  <c r="L29" i="1"/>
  <c r="L27" i="1"/>
  <c r="L23" i="1"/>
  <c r="L19" i="1"/>
  <c r="L51" i="1" s="1"/>
  <c r="L18" i="1"/>
  <c r="L16" i="1"/>
  <c r="L14" i="1"/>
  <c r="L10" i="1"/>
  <c r="L39" i="1" l="1"/>
  <c r="L85" i="1"/>
  <c r="L78" i="1"/>
  <c r="L82" i="1"/>
  <c r="L20" i="1"/>
  <c r="L50" i="1"/>
  <c r="L87" i="1" s="1"/>
  <c r="L88" i="1"/>
  <c r="L49" i="1"/>
  <c r="L86" i="1" s="1"/>
  <c r="L52" i="1" l="1"/>
  <c r="L89" i="1" s="1"/>
  <c r="K103" i="1"/>
  <c r="J103" i="1"/>
  <c r="I103" i="1"/>
  <c r="H103" i="1"/>
  <c r="G103" i="1"/>
  <c r="K81" i="1"/>
  <c r="J81" i="1"/>
  <c r="I81" i="1"/>
  <c r="H81" i="1"/>
  <c r="G81" i="1"/>
  <c r="K80" i="1"/>
  <c r="J80" i="1"/>
  <c r="I80" i="1"/>
  <c r="H80" i="1"/>
  <c r="G80" i="1"/>
  <c r="K79" i="1"/>
  <c r="J79" i="1"/>
  <c r="I79" i="1"/>
  <c r="H79" i="1"/>
  <c r="G79" i="1"/>
  <c r="K76" i="1"/>
  <c r="J76" i="1"/>
  <c r="I76" i="1"/>
  <c r="H76" i="1"/>
  <c r="G76" i="1"/>
  <c r="J72" i="1"/>
  <c r="J78" i="1" s="1"/>
  <c r="I72" i="1"/>
  <c r="I78" i="1" s="1"/>
  <c r="K70" i="1"/>
  <c r="J70" i="1"/>
  <c r="I70" i="1"/>
  <c r="H70" i="1"/>
  <c r="G70" i="1"/>
  <c r="J66" i="1"/>
  <c r="I66" i="1"/>
  <c r="K64" i="1"/>
  <c r="J64" i="1"/>
  <c r="I64" i="1"/>
  <c r="H64" i="1"/>
  <c r="G64" i="1"/>
  <c r="K48" i="1"/>
  <c r="J48" i="1"/>
  <c r="J99" i="1" s="1"/>
  <c r="I48" i="1"/>
  <c r="I85" i="1" s="1"/>
  <c r="K46" i="1"/>
  <c r="J46" i="1"/>
  <c r="I46" i="1"/>
  <c r="H46" i="1"/>
  <c r="G46" i="1"/>
  <c r="K42" i="1"/>
  <c r="J42" i="1"/>
  <c r="I42" i="1"/>
  <c r="K38" i="1"/>
  <c r="J38" i="1"/>
  <c r="I38" i="1"/>
  <c r="H38" i="1"/>
  <c r="G38" i="1"/>
  <c r="K37" i="1"/>
  <c r="J37" i="1"/>
  <c r="I37" i="1"/>
  <c r="H37" i="1"/>
  <c r="G37" i="1"/>
  <c r="K36" i="1"/>
  <c r="J36" i="1"/>
  <c r="I36" i="1"/>
  <c r="H36" i="1"/>
  <c r="G36" i="1"/>
  <c r="K35" i="1"/>
  <c r="J35" i="1"/>
  <c r="I35" i="1"/>
  <c r="K33" i="1"/>
  <c r="J33" i="1"/>
  <c r="I33" i="1"/>
  <c r="H33" i="1"/>
  <c r="G33" i="1"/>
  <c r="K29" i="1"/>
  <c r="J29" i="1"/>
  <c r="I29" i="1"/>
  <c r="K27" i="1"/>
  <c r="K39" i="1" s="1"/>
  <c r="J27" i="1"/>
  <c r="J39" i="1" s="1"/>
  <c r="I27" i="1"/>
  <c r="I39" i="1" s="1"/>
  <c r="H27" i="1"/>
  <c r="G27" i="1"/>
  <c r="G39" i="1" s="1"/>
  <c r="K23" i="1"/>
  <c r="J23" i="1"/>
  <c r="I23" i="1"/>
  <c r="K19" i="1"/>
  <c r="J19" i="1"/>
  <c r="I19" i="1"/>
  <c r="H19" i="1"/>
  <c r="G19" i="1"/>
  <c r="K18" i="1"/>
  <c r="J18" i="1"/>
  <c r="I18" i="1"/>
  <c r="H18" i="1"/>
  <c r="G18" i="1"/>
  <c r="K17" i="1"/>
  <c r="J17" i="1"/>
  <c r="I17" i="1"/>
  <c r="H17" i="1"/>
  <c r="H49" i="1" s="1"/>
  <c r="G17" i="1"/>
  <c r="K16" i="1"/>
  <c r="J16" i="1"/>
  <c r="I16" i="1"/>
  <c r="K14" i="1"/>
  <c r="J14" i="1"/>
  <c r="I14" i="1"/>
  <c r="H14" i="1"/>
  <c r="G14" i="1"/>
  <c r="K10" i="1"/>
  <c r="J10" i="1"/>
  <c r="I10" i="1"/>
  <c r="K8" i="1"/>
  <c r="J8" i="1"/>
  <c r="I8" i="1"/>
  <c r="H8" i="1"/>
  <c r="G8" i="1"/>
  <c r="H82" i="1" l="1"/>
  <c r="H50" i="1"/>
  <c r="H86" i="1"/>
  <c r="K51" i="1"/>
  <c r="K88" i="1" s="1"/>
  <c r="I82" i="1"/>
  <c r="H87" i="1"/>
  <c r="G82" i="1"/>
  <c r="J50" i="1"/>
  <c r="J87" i="1" s="1"/>
  <c r="J51" i="1"/>
  <c r="J88" i="1" s="1"/>
  <c r="J20" i="1"/>
  <c r="J52" i="1" s="1"/>
  <c r="I50" i="1"/>
  <c r="I87" i="1" s="1"/>
  <c r="K85" i="1"/>
  <c r="K99" i="1"/>
  <c r="G49" i="1"/>
  <c r="G86" i="1" s="1"/>
  <c r="K20" i="1"/>
  <c r="K52" i="1" s="1"/>
  <c r="I51" i="1"/>
  <c r="I88" i="1" s="1"/>
  <c r="K49" i="1"/>
  <c r="K86" i="1" s="1"/>
  <c r="G51" i="1"/>
  <c r="G88" i="1" s="1"/>
  <c r="G50" i="1"/>
  <c r="G87" i="1" s="1"/>
  <c r="H51" i="1"/>
  <c r="H88" i="1" s="1"/>
  <c r="K82" i="1"/>
  <c r="J85" i="1"/>
  <c r="I20" i="1"/>
  <c r="I52" i="1" s="1"/>
  <c r="I89" i="1" s="1"/>
  <c r="H39" i="1"/>
  <c r="J49" i="1"/>
  <c r="J86" i="1" s="1"/>
  <c r="K50" i="1"/>
  <c r="K87" i="1" s="1"/>
  <c r="I49" i="1"/>
  <c r="I86" i="1" s="1"/>
  <c r="G20" i="1"/>
  <c r="G52" i="1" s="1"/>
  <c r="J82" i="1"/>
  <c r="H20" i="1"/>
  <c r="G89" i="1" l="1"/>
  <c r="K89" i="1"/>
  <c r="H52" i="1"/>
  <c r="H89" i="1" s="1"/>
  <c r="J89" i="1"/>
</calcChain>
</file>

<file path=xl/sharedStrings.xml><?xml version="1.0" encoding="utf-8"?>
<sst xmlns="http://schemas.openxmlformats.org/spreadsheetml/2006/main" count="447" uniqueCount="85">
  <si>
    <t>Bizkaia</t>
  </si>
  <si>
    <t>Gipuzkoa</t>
  </si>
  <si>
    <t>VIVIENDAS LIBRES INICIADAS SEGÚN AÑO POR TERRITORIOS HISTÓRICOS</t>
  </si>
  <si>
    <t>Vitoria-Gasteiz</t>
  </si>
  <si>
    <t>Bilbao</t>
  </si>
  <si>
    <t>Fuente: calificaciones provisionales y definitivas de VPO y actas de replanteo y de recepción provisional de viviendas sociales</t>
  </si>
  <si>
    <t>BOE sust. Pribatua
VPO pr. Privada</t>
  </si>
  <si>
    <t>EESS sust. Pribatua
VVSS pr. Privada</t>
  </si>
  <si>
    <t>Guztira/Total</t>
  </si>
  <si>
    <t>Araba / Álava</t>
  </si>
  <si>
    <t>ETXEBIZITA LIBREA HASIAK URTEKA ETA LURRALDEKA</t>
  </si>
  <si>
    <t>BOE Saileko Kontzer.
VPO concert. Dpto.</t>
  </si>
  <si>
    <t>EESS Saila
VVSS Departamento</t>
  </si>
  <si>
    <t>EESS Guztira
VVSS Total</t>
  </si>
  <si>
    <t>BOE Visesa
VPO Visesa</t>
  </si>
  <si>
    <t>EESS sust pribatua
VVSS pr.privada</t>
  </si>
  <si>
    <t>BOE gainerakoak
VPO resto</t>
  </si>
  <si>
    <t>BOE kontzer.
VPO concert.</t>
  </si>
  <si>
    <t>Guztira BOE+EESS+ZB+UET
Total VPO+VVSS+AD+VTM</t>
  </si>
  <si>
    <t>BOE Guztira
VPO Total</t>
  </si>
  <si>
    <t>Visesa Guztira
Visesa Total</t>
  </si>
  <si>
    <t>Saila Guztira
Departamento Total</t>
  </si>
  <si>
    <t>Mota / Tipo</t>
  </si>
  <si>
    <t>Udalerria/Municipio</t>
  </si>
  <si>
    <t>EAE/CAV</t>
  </si>
  <si>
    <t>Eusko Jaurlaritzaren administrazio-sailkapena ez daukaten etxebizitzak, guztira (beste bitarteko batzurekin zenbatetsiak).
Total Vivendas y ADAS no Sujetas a Calificación Administrativa Gobierno Vasco</t>
  </si>
  <si>
    <t>VIVIENDAS TASADAS Y ADAS NO SUJETAS A CALIFICACIÓN G.VASCO Y EN BASE</t>
  </si>
  <si>
    <t>A LA ESTADÍSTICA DE EDIFICACIÓN Y VIVIENDA</t>
  </si>
  <si>
    <t>BASE A DISTINTAS FUENTES</t>
  </si>
  <si>
    <t>VIVIENDAS TASADAS Y ADAS NO SUJETAS A CALIFICACIÓN G.VASCO Y ESTIMADAS EN</t>
  </si>
  <si>
    <t>EUSKO JAURLARITZAREN KALIFIKAZIOAREN MENPE EZ DAUDEN ETXEBIZITZA TASATUAK</t>
  </si>
  <si>
    <t>ETA ZUZKIDURA BIZITOKIAK, HAINBAT ITURRIREN BITARTEZ ZENBATETSIAK</t>
  </si>
  <si>
    <t>GUZTIRA/TOTAL</t>
  </si>
  <si>
    <t>Donostia/San Sebastián</t>
  </si>
  <si>
    <t>Ekimen publikoa-Guztia
Total iniciativa pública</t>
  </si>
  <si>
    <t>Iturria: BOE behin-behineko eta behin betiko kalifikazioak ,eta EE SS zuinketa-akta eta behin-behineko onarpen-akta</t>
  </si>
  <si>
    <t>EESS Visesa
VVSS Visesa</t>
  </si>
  <si>
    <t>Udal etxebizitza tasatuak alokairuan(*)
Viv. Tasadas municipales en alquiler(*)</t>
  </si>
  <si>
    <t>Etxebizitza Tasatu Autonomikoak                           Viviendas Tasadas Autonómicas</t>
  </si>
  <si>
    <t>VIVIENDAS PROTEGIDAS INICIADAS DE INICIATIVA PÚBLICA SEGÚN AÑO POR TERRITORIO</t>
  </si>
  <si>
    <t>EKIMEN PUBLIKOAK HASITAKO BABESTUTAKO ETXEBIZITZAK URTEKA ETA LURRALDEKA</t>
  </si>
  <si>
    <t>Eusko Jaurlaritzaren administrazio-sailkapena duten etxebizitzak guztira/ Total Viviendas Sujetas a Calificación Administrativa Gobierno Vasco</t>
  </si>
  <si>
    <t xml:space="preserve">Eusko Jaurlaritzaren administrazio-sailkapena duten etxebizitzak guztira/ Total Viviendas Sujetas a Calificación Administrativa Gobierno Vasco  
</t>
  </si>
  <si>
    <t>BOE kontzer. erabilera-lagapen
VPO concert. cesión de uso</t>
  </si>
  <si>
    <t>Eusko Jaurlaritzaren administrazio-sailkapena ez daukaten etxebizitzak, guztira (beste bitarteko batzurekin zenbatetsiak).
Total Viviendas y ADAS no Sujetas a Calificación Administrativa Gobierno Vasco(*)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</si>
  <si>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</si>
  <si>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</si>
  <si>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</si>
  <si>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</si>
  <si>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</si>
  <si>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</si>
  <si>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</si>
  <si>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</si>
  <si>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</si>
  <si>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</si>
  <si>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</si>
  <si>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</si>
  <si>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</si>
  <si>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</si>
  <si>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</si>
  <si>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Udal etxebizitza tasatuak alokairuan(*)
Viv. tasadas municipales en alquiler(*)</t>
  </si>
  <si>
    <t>Udal etxebizitza tasatuak jabetzan(*)
Viviendas Tasadas municipales propiedad(*)</t>
  </si>
  <si>
    <t>Zuzkidurako bizitokiak(*)
Alojamientos dotacionales(*)</t>
  </si>
  <si>
    <t>Etxebizitza Tasatu Autonomikoak 
Viviendas Tasadas Autonómicas</t>
  </si>
  <si>
    <t xml:space="preserve">Eusko Jaurlaritzaren administrazio-sailkapena duten etxebizitzak guztira
Total Viviendas Sujetas a Calificación Administrativa Gobierno Vasco
</t>
  </si>
  <si>
    <t>Etxebizitza Tasatu Autonomikoak
Viviendas Tasadas Autonómicas</t>
  </si>
  <si>
    <t>Iturria: Garraio, Mugikortasun eta Hiri Agenda Ministerioa/ Fuente: Ministerio de Transportes, Movilidad y Agenda Urbana</t>
  </si>
  <si>
    <t>EL / VL</t>
  </si>
  <si>
    <t xml:space="preserve">VIVIENDAS PROTEGIDAS INICIADAS SEGÚN AÑO POR TERRITORIO HISTÓRICO. </t>
  </si>
  <si>
    <t xml:space="preserve">VIVIENDAS INICIADAS EN ALQUILER POR AÑO Y TERRITORIO HISTÓRICO. </t>
  </si>
  <si>
    <t xml:space="preserve">ALOKAIRUAN HASITAKO ETXEBIZITZAK URTEKA ETA LURRALDEKA. </t>
  </si>
  <si>
    <t xml:space="preserve">VIVIENDAS PROTEGIDAS INICIADAS SEGÚN AÑO POR ÁREAS FUNCIONALES. </t>
  </si>
  <si>
    <t>ETXEBIZITZA BABESTU HASIAK URTEKA ETA EGITURAZKO ESKUALDEKA.</t>
  </si>
  <si>
    <t>HIRU HIRIBURUTEAN HASITAKO ETXEBIZITZAK.</t>
  </si>
  <si>
    <t>VIVIENDAS PROTEGIDAS INICIADAS EN LAS CAPITALES.</t>
  </si>
  <si>
    <t>Udal etxebizitza tasatuak jabetzan(*)
Viv. Tasadas municipales en propiedad(*)</t>
  </si>
  <si>
    <t>Udal etxebizitza tasatuak(*)
Viv. Tasadas municipales(*)</t>
  </si>
  <si>
    <t>2021(*)</t>
  </si>
  <si>
    <t>Zuzkidurako bizitokiak(*)
Alojamientos Dotacionales(*)</t>
  </si>
  <si>
    <t>(*)EEE buruzko estatistikakoak eta Sailkoak/De EDYVI y del Departamento.  EEEko datuak 2021ko 3. hiruhilekoan arte/Datos de EDYVI de 3º trimestre 2021</t>
  </si>
  <si>
    <t>ETXEBIZITZA BABESTU HASIAK, URTEKA ETA LURRALDEKA.</t>
  </si>
  <si>
    <t xml:space="preserve">2021ko 4. hiruhilekoan arte </t>
  </si>
  <si>
    <t xml:space="preserve">Hasta 4º trimestre 2021  </t>
  </si>
  <si>
    <t>Azkenengo eguneratzea 2022/01/18 - Última actualización a 18/01/2022</t>
  </si>
  <si>
    <t>(*)2021ko 3. hiruhilekoan arte/Datos de 3º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</si>
</sst>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31">
    <font>
      <sz val="10"/>
      <name val="MS Sans"/>
    </font>
    <font>
      <sz val="10"/>
      <name val="MS Sans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2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10"/>
      <name val="MS Sans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164" fontId="10" fillId="0" borderId="0" applyFont="0" applyFill="0" applyBorder="0" applyAlignment="0" applyProtection="0"/>
    <xf numFmtId="0" fontId="19" fillId="3" borderId="0" applyNumberFormat="0" applyBorder="0" applyAlignment="0" applyProtection="0"/>
    <xf numFmtId="4" fontId="1" fillId="0" borderId="0" applyFon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0" fillId="23" borderId="4" applyNumberFormat="0" applyFont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7" fillId="0" borderId="8" applyNumberFormat="0" applyFill="0" applyAlignment="0" applyProtection="0"/>
    <xf numFmtId="0" fontId="28" fillId="0" borderId="9" applyNumberFormat="0" applyFill="0" applyAlignment="0" applyProtection="0"/>
  </cellStyleXfs>
  <cellXfs count="13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0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/>
    <xf numFmtId="0" fontId="5" fillId="0" borderId="10" xfId="0" applyFont="1" applyFill="1" applyBorder="1" applyAlignment="1">
      <alignment horizontal="left" wrapText="1"/>
    </xf>
    <xf numFmtId="3" fontId="4" fillId="0" borderId="16" xfId="0" applyNumberFormat="1" applyFont="1" applyFill="1" applyBorder="1" applyAlignment="1"/>
    <xf numFmtId="3" fontId="4" fillId="0" borderId="17" xfId="0" applyNumberFormat="1" applyFont="1" applyFill="1" applyBorder="1" applyAlignment="1"/>
    <xf numFmtId="3" fontId="4" fillId="0" borderId="19" xfId="0" applyNumberFormat="1" applyFont="1" applyFill="1" applyBorder="1" applyAlignment="1"/>
    <xf numFmtId="3" fontId="4" fillId="0" borderId="0" xfId="0" applyNumberFormat="1" applyFont="1" applyFill="1" applyBorder="1" applyAlignment="1"/>
    <xf numFmtId="0" fontId="7" fillId="0" borderId="15" xfId="0" applyFont="1" applyFill="1" applyBorder="1" applyAlignment="1">
      <alignment horizontal="center" vertical="center"/>
    </xf>
    <xf numFmtId="0" fontId="4" fillId="0" borderId="0" xfId="36" applyFont="1"/>
    <xf numFmtId="0" fontId="5" fillId="0" borderId="0" xfId="36" applyFont="1"/>
    <xf numFmtId="0" fontId="6" fillId="0" borderId="0" xfId="36" applyFont="1"/>
    <xf numFmtId="0" fontId="6" fillId="0" borderId="11" xfId="36" applyFont="1" applyFill="1" applyBorder="1" applyAlignment="1">
      <alignment horizontal="left"/>
    </xf>
    <xf numFmtId="0" fontId="6" fillId="0" borderId="12" xfId="36" applyFont="1" applyFill="1" applyBorder="1" applyAlignment="1">
      <alignment horizontal="left"/>
    </xf>
    <xf numFmtId="0" fontId="5" fillId="0" borderId="13" xfId="36" applyFont="1" applyFill="1" applyBorder="1" applyAlignment="1">
      <alignment horizontal="left"/>
    </xf>
    <xf numFmtId="0" fontId="5" fillId="0" borderId="0" xfId="36" applyFont="1" applyFill="1" applyBorder="1" applyAlignment="1">
      <alignment horizontal="left"/>
    </xf>
    <xf numFmtId="0" fontId="5" fillId="0" borderId="10" xfId="36" applyFont="1" applyFill="1" applyBorder="1" applyAlignment="1">
      <alignment horizontal="left" wrapText="1"/>
    </xf>
    <xf numFmtId="0" fontId="6" fillId="0" borderId="0" xfId="35" applyFont="1"/>
    <xf numFmtId="3" fontId="4" fillId="0" borderId="17" xfId="35" applyNumberFormat="1" applyFont="1" applyFill="1" applyBorder="1" applyAlignment="1"/>
    <xf numFmtId="3" fontId="4" fillId="0" borderId="19" xfId="35" applyNumberFormat="1" applyFont="1" applyBorder="1"/>
    <xf numFmtId="0" fontId="4" fillId="0" borderId="0" xfId="35" applyFont="1"/>
    <xf numFmtId="3" fontId="4" fillId="0" borderId="0" xfId="35" applyNumberFormat="1" applyFont="1" applyBorder="1"/>
    <xf numFmtId="0" fontId="6" fillId="0" borderId="0" xfId="37" applyFont="1"/>
    <xf numFmtId="3" fontId="4" fillId="0" borderId="25" xfId="37" applyNumberFormat="1" applyFont="1" applyFill="1" applyBorder="1" applyAlignment="1"/>
    <xf numFmtId="3" fontId="6" fillId="0" borderId="27" xfId="37" applyNumberFormat="1" applyFont="1" applyFill="1" applyBorder="1" applyAlignment="1">
      <alignment horizontal="left" wrapText="1"/>
    </xf>
    <xf numFmtId="0" fontId="5" fillId="0" borderId="0" xfId="35" applyFont="1" applyFill="1" applyBorder="1" applyAlignment="1">
      <alignment horizontal="center"/>
    </xf>
    <xf numFmtId="3" fontId="4" fillId="0" borderId="22" xfId="0" applyNumberFormat="1" applyFont="1" applyFill="1" applyBorder="1" applyAlignment="1">
      <alignment horizontal="right"/>
    </xf>
    <xf numFmtId="3" fontId="4" fillId="0" borderId="17" xfId="0" applyNumberFormat="1" applyFont="1" applyFill="1" applyBorder="1" applyAlignment="1">
      <alignment horizontal="right"/>
    </xf>
    <xf numFmtId="3" fontId="4" fillId="0" borderId="23" xfId="0" applyNumberFormat="1" applyFont="1" applyFill="1" applyBorder="1" applyAlignment="1">
      <alignment horizontal="right"/>
    </xf>
    <xf numFmtId="3" fontId="4" fillId="0" borderId="19" xfId="33" applyNumberFormat="1" applyFont="1" applyFill="1" applyBorder="1" applyAlignment="1"/>
    <xf numFmtId="0" fontId="5" fillId="0" borderId="29" xfId="0" applyFont="1" applyFill="1" applyBorder="1" applyAlignment="1">
      <alignment horizontal="left"/>
    </xf>
    <xf numFmtId="0" fontId="5" fillId="0" borderId="30" xfId="36" applyFont="1" applyFill="1" applyBorder="1" applyAlignment="1">
      <alignment horizontal="left"/>
    </xf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/>
    <xf numFmtId="3" fontId="4" fillId="0" borderId="17" xfId="33" applyNumberFormat="1" applyFont="1" applyFill="1" applyBorder="1"/>
    <xf numFmtId="0" fontId="4" fillId="0" borderId="0" xfId="0" applyFont="1" applyFill="1" applyAlignment="1"/>
    <xf numFmtId="0" fontId="5" fillId="0" borderId="31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9" fillId="0" borderId="0" xfId="36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4" fillId="0" borderId="0" xfId="37" applyFont="1"/>
    <xf numFmtId="0" fontId="4" fillId="0" borderId="0" xfId="0" applyFont="1" applyFill="1" applyAlignment="1">
      <alignment horizontal="left"/>
    </xf>
    <xf numFmtId="3" fontId="4" fillId="0" borderId="0" xfId="33" applyNumberFormat="1" applyFont="1" applyFill="1" applyBorder="1" applyAlignment="1"/>
    <xf numFmtId="0" fontId="5" fillId="0" borderId="0" xfId="0" applyFont="1" applyAlignment="1">
      <alignment wrapText="1"/>
    </xf>
    <xf numFmtId="0" fontId="7" fillId="0" borderId="3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3" fontId="6" fillId="0" borderId="0" xfId="0" applyNumberFormat="1" applyFont="1"/>
    <xf numFmtId="0" fontId="29" fillId="0" borderId="0" xfId="0" applyFont="1"/>
    <xf numFmtId="0" fontId="5" fillId="0" borderId="0" xfId="0" quotePrefix="1" applyFont="1"/>
    <xf numFmtId="0" fontId="5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3" fontId="4" fillId="0" borderId="34" xfId="35" applyNumberFormat="1" applyFont="1" applyFill="1" applyBorder="1" applyAlignment="1"/>
    <xf numFmtId="3" fontId="4" fillId="0" borderId="22" xfId="35" applyNumberFormat="1" applyFont="1" applyFill="1" applyBorder="1" applyAlignment="1"/>
    <xf numFmtId="3" fontId="4" fillId="0" borderId="35" xfId="35" applyNumberFormat="1" applyFont="1" applyFill="1" applyBorder="1" applyAlignment="1"/>
    <xf numFmtId="0" fontId="5" fillId="0" borderId="36" xfId="0" applyFont="1" applyFill="1" applyBorder="1" applyAlignment="1">
      <alignment horizontal="left" wrapText="1"/>
    </xf>
    <xf numFmtId="0" fontId="6" fillId="0" borderId="37" xfId="35" applyFont="1" applyFill="1" applyBorder="1" applyAlignment="1">
      <alignment horizontal="left" wrapText="1"/>
    </xf>
    <xf numFmtId="0" fontId="6" fillId="0" borderId="38" xfId="35" applyFont="1" applyFill="1" applyBorder="1" applyAlignment="1">
      <alignment horizontal="left" wrapText="1"/>
    </xf>
    <xf numFmtId="0" fontId="6" fillId="0" borderId="39" xfId="35" applyFont="1" applyFill="1" applyBorder="1" applyAlignment="1">
      <alignment horizontal="left" wrapText="1"/>
    </xf>
    <xf numFmtId="0" fontId="5" fillId="0" borderId="40" xfId="35" applyFont="1" applyFill="1" applyBorder="1" applyAlignment="1">
      <alignment horizontal="center"/>
    </xf>
    <xf numFmtId="3" fontId="4" fillId="0" borderId="41" xfId="35" applyNumberFormat="1" applyFont="1" applyBorder="1"/>
    <xf numFmtId="0" fontId="4" fillId="0" borderId="0" xfId="0" applyFont="1" applyFill="1" applyAlignment="1">
      <alignment wrapText="1"/>
    </xf>
    <xf numFmtId="3" fontId="4" fillId="0" borderId="20" xfId="0" applyNumberFormat="1" applyFont="1" applyFill="1" applyBorder="1" applyAlignment="1"/>
    <xf numFmtId="3" fontId="4" fillId="0" borderId="21" xfId="0" applyNumberFormat="1" applyFont="1" applyFill="1" applyBorder="1" applyAlignment="1"/>
    <xf numFmtId="0" fontId="0" fillId="0" borderId="0" xfId="0" applyFont="1" applyAlignment="1"/>
    <xf numFmtId="0" fontId="9" fillId="0" borderId="0" xfId="37" applyFont="1" applyAlignment="1">
      <alignment horizontal="right"/>
    </xf>
    <xf numFmtId="0" fontId="5" fillId="25" borderId="14" xfId="0" applyFont="1" applyFill="1" applyBorder="1" applyAlignment="1">
      <alignment vertical="justify" wrapText="1"/>
    </xf>
    <xf numFmtId="0" fontId="7" fillId="25" borderId="15" xfId="0" applyFont="1" applyFill="1" applyBorder="1" applyAlignment="1">
      <alignment horizontal="center" vertical="center"/>
    </xf>
    <xf numFmtId="0" fontId="6" fillId="25" borderId="11" xfId="0" applyFont="1" applyFill="1" applyBorder="1" applyAlignment="1">
      <alignment horizontal="left"/>
    </xf>
    <xf numFmtId="3" fontId="4" fillId="25" borderId="16" xfId="0" applyNumberFormat="1" applyFont="1" applyFill="1" applyBorder="1" applyAlignment="1"/>
    <xf numFmtId="0" fontId="6" fillId="25" borderId="12" xfId="0" applyFont="1" applyFill="1" applyBorder="1" applyAlignment="1">
      <alignment horizontal="left"/>
    </xf>
    <xf numFmtId="3" fontId="4" fillId="25" borderId="17" xfId="0" applyNumberFormat="1" applyFont="1" applyFill="1" applyBorder="1" applyAlignment="1"/>
    <xf numFmtId="0" fontId="5" fillId="25" borderId="13" xfId="0" applyFont="1" applyFill="1" applyBorder="1" applyAlignment="1">
      <alignment horizontal="left"/>
    </xf>
    <xf numFmtId="3" fontId="4" fillId="25" borderId="19" xfId="0" applyNumberFormat="1" applyFont="1" applyFill="1" applyBorder="1" applyAlignment="1"/>
    <xf numFmtId="0" fontId="5" fillId="26" borderId="28" xfId="0" applyFont="1" applyFill="1" applyBorder="1" applyAlignment="1">
      <alignment vertical="justify" wrapText="1"/>
    </xf>
    <xf numFmtId="0" fontId="7" fillId="26" borderId="15" xfId="0" applyFont="1" applyFill="1" applyBorder="1" applyAlignment="1">
      <alignment horizontal="center" vertical="center"/>
    </xf>
    <xf numFmtId="0" fontId="6" fillId="26" borderId="11" xfId="0" applyFont="1" applyFill="1" applyBorder="1" applyAlignment="1">
      <alignment horizontal="left"/>
    </xf>
    <xf numFmtId="3" fontId="4" fillId="26" borderId="17" xfId="33" applyNumberFormat="1" applyFont="1" applyFill="1" applyBorder="1"/>
    <xf numFmtId="0" fontId="6" fillId="26" borderId="12" xfId="0" applyFont="1" applyFill="1" applyBorder="1" applyAlignment="1">
      <alignment horizontal="left"/>
    </xf>
    <xf numFmtId="0" fontId="5" fillId="26" borderId="13" xfId="0" applyFont="1" applyFill="1" applyBorder="1" applyAlignment="1">
      <alignment horizontal="left"/>
    </xf>
    <xf numFmtId="3" fontId="4" fillId="26" borderId="19" xfId="33" applyNumberFormat="1" applyFont="1" applyFill="1" applyBorder="1" applyAlignment="1"/>
    <xf numFmtId="0" fontId="5" fillId="25" borderId="36" xfId="0" applyFont="1" applyFill="1" applyBorder="1" applyAlignment="1">
      <alignment horizontal="left" wrapText="1"/>
    </xf>
    <xf numFmtId="0" fontId="7" fillId="25" borderId="33" xfId="0" applyFont="1" applyFill="1" applyBorder="1" applyAlignment="1">
      <alignment horizontal="center" vertical="center"/>
    </xf>
    <xf numFmtId="0" fontId="6" fillId="25" borderId="37" xfId="35" applyFont="1" applyFill="1" applyBorder="1" applyAlignment="1">
      <alignment horizontal="left" wrapText="1"/>
    </xf>
    <xf numFmtId="3" fontId="4" fillId="25" borderId="34" xfId="35" applyNumberFormat="1" applyFont="1" applyFill="1" applyBorder="1" applyAlignment="1"/>
    <xf numFmtId="3" fontId="4" fillId="25" borderId="22" xfId="35" applyNumberFormat="1" applyFont="1" applyFill="1" applyBorder="1" applyAlignment="1"/>
    <xf numFmtId="3" fontId="4" fillId="25" borderId="17" xfId="35" applyNumberFormat="1" applyFont="1" applyFill="1" applyBorder="1" applyAlignment="1"/>
    <xf numFmtId="0" fontId="6" fillId="25" borderId="38" xfId="35" applyFont="1" applyFill="1" applyBorder="1" applyAlignment="1">
      <alignment horizontal="left" wrapText="1"/>
    </xf>
    <xf numFmtId="3" fontId="4" fillId="25" borderId="35" xfId="35" applyNumberFormat="1" applyFont="1" applyFill="1" applyBorder="1" applyAlignment="1"/>
    <xf numFmtId="0" fontId="6" fillId="25" borderId="39" xfId="35" applyFont="1" applyFill="1" applyBorder="1" applyAlignment="1">
      <alignment horizontal="left" wrapText="1"/>
    </xf>
    <xf numFmtId="0" fontId="5" fillId="25" borderId="40" xfId="35" applyFont="1" applyFill="1" applyBorder="1" applyAlignment="1">
      <alignment horizontal="center"/>
    </xf>
    <xf numFmtId="3" fontId="4" fillId="25" borderId="41" xfId="35" applyNumberFormat="1" applyFont="1" applyFill="1" applyBorder="1"/>
    <xf numFmtId="3" fontId="4" fillId="25" borderId="19" xfId="35" applyNumberFormat="1" applyFont="1" applyFill="1" applyBorder="1"/>
    <xf numFmtId="0" fontId="5" fillId="26" borderId="36" xfId="0" applyFont="1" applyFill="1" applyBorder="1" applyAlignment="1">
      <alignment horizontal="left" wrapText="1"/>
    </xf>
    <xf numFmtId="0" fontId="7" fillId="26" borderId="33" xfId="0" applyFont="1" applyFill="1" applyBorder="1" applyAlignment="1">
      <alignment horizontal="center" vertical="center"/>
    </xf>
    <xf numFmtId="0" fontId="6" fillId="26" borderId="37" xfId="35" applyFont="1" applyFill="1" applyBorder="1" applyAlignment="1">
      <alignment horizontal="left" wrapText="1"/>
    </xf>
    <xf numFmtId="3" fontId="4" fillId="26" borderId="22" xfId="35" applyNumberFormat="1" applyFont="1" applyFill="1" applyBorder="1" applyAlignment="1"/>
    <xf numFmtId="0" fontId="6" fillId="26" borderId="38" xfId="35" applyFont="1" applyFill="1" applyBorder="1" applyAlignment="1">
      <alignment horizontal="left" wrapText="1"/>
    </xf>
    <xf numFmtId="3" fontId="4" fillId="26" borderId="17" xfId="35" applyNumberFormat="1" applyFont="1" applyFill="1" applyBorder="1" applyAlignment="1"/>
    <xf numFmtId="0" fontId="6" fillId="26" borderId="39" xfId="35" applyFont="1" applyFill="1" applyBorder="1" applyAlignment="1">
      <alignment horizontal="left" wrapText="1"/>
    </xf>
    <xf numFmtId="0" fontId="5" fillId="26" borderId="40" xfId="35" applyFont="1" applyFill="1" applyBorder="1" applyAlignment="1">
      <alignment horizontal="center"/>
    </xf>
    <xf numFmtId="3" fontId="4" fillId="26" borderId="41" xfId="35" applyNumberFormat="1" applyFont="1" applyFill="1" applyBorder="1"/>
    <xf numFmtId="3" fontId="4" fillId="26" borderId="19" xfId="35" applyNumberFormat="1" applyFont="1" applyFill="1" applyBorder="1"/>
    <xf numFmtId="0" fontId="3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6" fillId="0" borderId="0" xfId="0" applyFont="1" applyFill="1" applyAlignment="1"/>
    <xf numFmtId="0" fontId="5" fillId="0" borderId="43" xfId="37" applyFont="1" applyFill="1" applyBorder="1" applyAlignment="1">
      <alignment horizontal="left"/>
    </xf>
    <xf numFmtId="0" fontId="5" fillId="0" borderId="42" xfId="37" applyFont="1" applyFill="1" applyBorder="1" applyAlignment="1">
      <alignment horizontal="left"/>
    </xf>
    <xf numFmtId="0" fontId="7" fillId="0" borderId="44" xfId="0" applyFont="1" applyFill="1" applyBorder="1" applyAlignment="1">
      <alignment horizontal="center" vertical="center"/>
    </xf>
    <xf numFmtId="3" fontId="6" fillId="0" borderId="46" xfId="37" applyNumberFormat="1" applyFont="1" applyFill="1" applyBorder="1" applyAlignment="1">
      <alignment horizontal="left" wrapText="1"/>
    </xf>
    <xf numFmtId="3" fontId="4" fillId="0" borderId="45" xfId="37" applyNumberFormat="1" applyFont="1" applyFill="1" applyBorder="1" applyAlignment="1"/>
    <xf numFmtId="3" fontId="5" fillId="24" borderId="13" xfId="37" applyNumberFormat="1" applyFont="1" applyFill="1" applyBorder="1" applyAlignment="1">
      <alignment horizontal="left"/>
    </xf>
    <xf numFmtId="3" fontId="4" fillId="24" borderId="26" xfId="37" applyNumberFormat="1" applyFont="1" applyFill="1" applyBorder="1" applyAlignment="1"/>
    <xf numFmtId="3" fontId="8" fillId="0" borderId="47" xfId="37" applyNumberFormat="1" applyFont="1" applyFill="1" applyBorder="1" applyAlignment="1">
      <alignment horizontal="left"/>
    </xf>
    <xf numFmtId="3" fontId="9" fillId="0" borderId="48" xfId="37" applyNumberFormat="1" applyFont="1" applyFill="1" applyBorder="1" applyAlignment="1"/>
    <xf numFmtId="0" fontId="9" fillId="0" borderId="0" xfId="0" applyFont="1" applyFill="1" applyAlignment="1">
      <alignment horizontal="right" vertical="center"/>
    </xf>
    <xf numFmtId="3" fontId="5" fillId="24" borderId="18" xfId="37" applyNumberFormat="1" applyFont="1" applyFill="1" applyBorder="1" applyAlignment="1">
      <alignment horizontal="center" vertical="center" wrapText="1"/>
    </xf>
    <xf numFmtId="3" fontId="8" fillId="0" borderId="29" xfId="37" applyNumberFormat="1" applyFont="1" applyFill="1" applyBorder="1" applyAlignment="1">
      <alignment horizontal="center" vertical="center"/>
    </xf>
    <xf numFmtId="3" fontId="6" fillId="0" borderId="45" xfId="37" applyNumberFormat="1" applyFont="1" applyFill="1" applyBorder="1" applyAlignment="1">
      <alignment horizontal="center" vertical="center"/>
    </xf>
    <xf numFmtId="3" fontId="6" fillId="0" borderId="24" xfId="37" applyNumberFormat="1" applyFont="1" applyFill="1" applyBorder="1" applyAlignment="1">
      <alignment horizontal="center" vertical="center"/>
    </xf>
    <xf numFmtId="3" fontId="6" fillId="0" borderId="32" xfId="37" applyNumberFormat="1" applyFont="1" applyFill="1" applyBorder="1" applyAlignment="1">
      <alignment horizontal="center" vertical="center"/>
    </xf>
    <xf numFmtId="3" fontId="6" fillId="0" borderId="45" xfId="37" applyNumberFormat="1" applyFont="1" applyFill="1" applyBorder="1" applyAlignment="1">
      <alignment horizontal="center" vertical="center" wrapText="1"/>
    </xf>
    <xf numFmtId="3" fontId="6" fillId="0" borderId="24" xfId="37" applyNumberFormat="1" applyFont="1" applyFill="1" applyBorder="1" applyAlignment="1">
      <alignment horizontal="center" vertical="center" wrapText="1"/>
    </xf>
    <xf numFmtId="3" fontId="6" fillId="0" borderId="32" xfId="37" applyNumberFormat="1" applyFont="1" applyFill="1" applyBorder="1" applyAlignment="1">
      <alignment horizontal="center" vertic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_EGI ESK hasi" xfId="35"/>
    <cellStyle name="Normal_ETXEAK0" xfId="36"/>
    <cellStyle name="Normal_Hiriburu hasi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2B2B2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zoomScaleNormal="100" zoomScaleSheetLayoutView="75" workbookViewId="0">
      <selection activeCell="G1" sqref="G1"/>
    </sheetView>
  </sheetViews>
  <sheetFormatPr baseColWidth="10" defaultColWidth="12" defaultRowHeight="12.75"/>
  <cols>
    <col min="1" max="1" width="50.7109375" style="40" customWidth="1"/>
    <col min="2" max="8" width="5.7109375" style="41" customWidth="1"/>
    <col min="9" max="10" width="5.5703125" style="41" bestFit="1" customWidth="1"/>
    <col min="11" max="12" width="5.5703125" style="41" customWidth="1"/>
    <col min="13" max="16384" width="12" style="45"/>
  </cols>
  <sheetData>
    <row r="1" spans="1:12">
      <c r="A1" s="39" t="s">
        <v>80</v>
      </c>
      <c r="L1" s="129" t="s">
        <v>81</v>
      </c>
    </row>
    <row r="2" spans="1:12">
      <c r="A2" s="39" t="s">
        <v>68</v>
      </c>
      <c r="L2" s="129" t="s">
        <v>82</v>
      </c>
    </row>
    <row r="3" spans="1:12" ht="13.5" thickBot="1">
      <c r="A3" s="39"/>
    </row>
    <row r="4" spans="1:12" ht="26.25" customHeight="1">
      <c r="A4" s="10" t="s">
        <v>6</v>
      </c>
      <c r="B4" s="15">
        <v>2011</v>
      </c>
      <c r="C4" s="15">
        <v>2012</v>
      </c>
      <c r="D4" s="15">
        <v>2013</v>
      </c>
      <c r="E4" s="15">
        <v>2014</v>
      </c>
      <c r="F4" s="15">
        <v>2015</v>
      </c>
      <c r="G4" s="15">
        <v>2016</v>
      </c>
      <c r="H4" s="15">
        <v>2017</v>
      </c>
      <c r="I4" s="15">
        <v>2018</v>
      </c>
      <c r="J4" s="15">
        <v>2019</v>
      </c>
      <c r="K4" s="15">
        <v>2020</v>
      </c>
      <c r="L4" s="15">
        <f>+K4+1</f>
        <v>2021</v>
      </c>
    </row>
    <row r="5" spans="1:12">
      <c r="A5" s="5" t="s">
        <v>9</v>
      </c>
      <c r="B5" s="11">
        <v>195</v>
      </c>
      <c r="C5" s="11">
        <v>31</v>
      </c>
      <c r="D5" s="11">
        <v>0</v>
      </c>
      <c r="E5" s="11">
        <v>20</v>
      </c>
      <c r="F5" s="11">
        <v>15</v>
      </c>
      <c r="G5" s="11">
        <v>40</v>
      </c>
      <c r="H5" s="11">
        <v>52</v>
      </c>
      <c r="I5" s="11">
        <v>152</v>
      </c>
      <c r="J5" s="11">
        <v>189</v>
      </c>
      <c r="K5" s="11">
        <v>19</v>
      </c>
      <c r="L5" s="11">
        <v>328</v>
      </c>
    </row>
    <row r="6" spans="1:12">
      <c r="A6" s="6" t="s">
        <v>0</v>
      </c>
      <c r="B6" s="12">
        <v>881</v>
      </c>
      <c r="C6" s="12">
        <v>828</v>
      </c>
      <c r="D6" s="12">
        <v>683</v>
      </c>
      <c r="E6" s="12">
        <v>606</v>
      </c>
      <c r="F6" s="12">
        <v>304</v>
      </c>
      <c r="G6" s="12">
        <v>302</v>
      </c>
      <c r="H6" s="12">
        <v>121</v>
      </c>
      <c r="I6" s="12">
        <v>364</v>
      </c>
      <c r="J6" s="12">
        <v>345</v>
      </c>
      <c r="K6" s="12">
        <v>334</v>
      </c>
      <c r="L6" s="12">
        <v>173</v>
      </c>
    </row>
    <row r="7" spans="1:12">
      <c r="A7" s="5" t="s">
        <v>1</v>
      </c>
      <c r="B7" s="11">
        <v>879</v>
      </c>
      <c r="C7" s="11">
        <v>285</v>
      </c>
      <c r="D7" s="11">
        <v>333</v>
      </c>
      <c r="E7" s="11">
        <v>253</v>
      </c>
      <c r="F7" s="11">
        <v>85</v>
      </c>
      <c r="G7" s="11">
        <v>198</v>
      </c>
      <c r="H7" s="11">
        <v>90</v>
      </c>
      <c r="I7" s="11">
        <v>186</v>
      </c>
      <c r="J7" s="11">
        <v>91</v>
      </c>
      <c r="K7" s="11">
        <v>94</v>
      </c>
      <c r="L7" s="11">
        <v>30</v>
      </c>
    </row>
    <row r="8" spans="1:12" ht="13.5" thickBot="1">
      <c r="A8" s="7" t="s">
        <v>24</v>
      </c>
      <c r="B8" s="13">
        <v>1955</v>
      </c>
      <c r="C8" s="13">
        <v>1144</v>
      </c>
      <c r="D8" s="13">
        <v>1016</v>
      </c>
      <c r="E8" s="13">
        <v>879</v>
      </c>
      <c r="F8" s="13">
        <v>404</v>
      </c>
      <c r="G8" s="13">
        <f t="shared" ref="G8:L8" si="0">SUM(G5:G7)</f>
        <v>540</v>
      </c>
      <c r="H8" s="13">
        <f t="shared" si="0"/>
        <v>263</v>
      </c>
      <c r="I8" s="13">
        <f t="shared" si="0"/>
        <v>702</v>
      </c>
      <c r="J8" s="13">
        <f t="shared" si="0"/>
        <v>625</v>
      </c>
      <c r="K8" s="13">
        <f t="shared" si="0"/>
        <v>447</v>
      </c>
      <c r="L8" s="13">
        <f t="shared" si="0"/>
        <v>531</v>
      </c>
    </row>
    <row r="9" spans="1:12" ht="13.5" thickBot="1">
      <c r="A9" s="8"/>
    </row>
    <row r="10" spans="1:12" ht="26.25" customHeight="1">
      <c r="A10" s="10" t="s">
        <v>11</v>
      </c>
      <c r="B10" s="15">
        <v>2011</v>
      </c>
      <c r="C10" s="15">
        <v>2012</v>
      </c>
      <c r="D10" s="15">
        <v>2013</v>
      </c>
      <c r="E10" s="15">
        <v>2014</v>
      </c>
      <c r="F10" s="15">
        <v>2015</v>
      </c>
      <c r="G10" s="15">
        <v>2016</v>
      </c>
      <c r="H10" s="15">
        <v>2017</v>
      </c>
      <c r="I10" s="15">
        <f>I4</f>
        <v>2018</v>
      </c>
      <c r="J10" s="15">
        <f>J4</f>
        <v>2019</v>
      </c>
      <c r="K10" s="15">
        <f>K4</f>
        <v>2020</v>
      </c>
      <c r="L10" s="15">
        <f>L4</f>
        <v>2021</v>
      </c>
    </row>
    <row r="11" spans="1:12">
      <c r="A11" s="5" t="s">
        <v>9</v>
      </c>
      <c r="B11" s="11">
        <v>36</v>
      </c>
      <c r="C11" s="11"/>
      <c r="D11" s="11"/>
      <c r="E11" s="11"/>
      <c r="F11" s="11"/>
      <c r="G11" s="11"/>
      <c r="H11" s="11"/>
      <c r="I11" s="11"/>
      <c r="J11" s="11">
        <v>152</v>
      </c>
      <c r="K11" s="11">
        <v>166</v>
      </c>
      <c r="L11" s="11">
        <v>14</v>
      </c>
    </row>
    <row r="12" spans="1:12">
      <c r="A12" s="6" t="s">
        <v>0</v>
      </c>
      <c r="B12" s="12">
        <v>526</v>
      </c>
      <c r="C12" s="12"/>
      <c r="D12" s="12">
        <v>189</v>
      </c>
      <c r="E12" s="12">
        <v>193</v>
      </c>
      <c r="F12" s="12">
        <v>110</v>
      </c>
      <c r="G12" s="12"/>
      <c r="H12" s="12">
        <v>262</v>
      </c>
      <c r="I12" s="12">
        <v>234</v>
      </c>
      <c r="J12" s="12">
        <v>364</v>
      </c>
      <c r="K12" s="12">
        <v>296</v>
      </c>
      <c r="L12" s="12">
        <v>192</v>
      </c>
    </row>
    <row r="13" spans="1:12">
      <c r="A13" s="5" t="s">
        <v>1</v>
      </c>
      <c r="B13" s="11">
        <v>96</v>
      </c>
      <c r="C13" s="11">
        <v>180</v>
      </c>
      <c r="D13" s="11"/>
      <c r="E13" s="11">
        <v>135</v>
      </c>
      <c r="F13" s="11"/>
      <c r="G13" s="11">
        <v>36</v>
      </c>
      <c r="H13" s="11"/>
      <c r="I13" s="11">
        <v>114</v>
      </c>
      <c r="J13" s="11">
        <v>361</v>
      </c>
      <c r="K13" s="11">
        <v>0</v>
      </c>
      <c r="L13" s="11">
        <v>154</v>
      </c>
    </row>
    <row r="14" spans="1:12" ht="13.5" thickBot="1">
      <c r="A14" s="7" t="s">
        <v>24</v>
      </c>
      <c r="B14" s="13">
        <v>658</v>
      </c>
      <c r="C14" s="13">
        <v>180</v>
      </c>
      <c r="D14" s="13">
        <v>189</v>
      </c>
      <c r="E14" s="13">
        <v>328</v>
      </c>
      <c r="F14" s="13">
        <v>110</v>
      </c>
      <c r="G14" s="13">
        <f t="shared" ref="G14:K14" si="1">SUM(G11:G13)</f>
        <v>36</v>
      </c>
      <c r="H14" s="13">
        <f t="shared" si="1"/>
        <v>262</v>
      </c>
      <c r="I14" s="13">
        <f t="shared" si="1"/>
        <v>348</v>
      </c>
      <c r="J14" s="13">
        <f t="shared" si="1"/>
        <v>877</v>
      </c>
      <c r="K14" s="13">
        <f t="shared" si="1"/>
        <v>462</v>
      </c>
      <c r="L14" s="13">
        <f t="shared" ref="L14" si="2">SUM(L11:L13)</f>
        <v>360</v>
      </c>
    </row>
    <row r="15" spans="1:12" ht="13.5" thickBot="1">
      <c r="A15" s="8"/>
    </row>
    <row r="16" spans="1:12" ht="26.25" customHeight="1">
      <c r="A16" s="79" t="s">
        <v>19</v>
      </c>
      <c r="B16" s="80">
        <v>2011</v>
      </c>
      <c r="C16" s="80">
        <v>2012</v>
      </c>
      <c r="D16" s="80">
        <v>2013</v>
      </c>
      <c r="E16" s="80">
        <v>2014</v>
      </c>
      <c r="F16" s="80">
        <v>2015</v>
      </c>
      <c r="G16" s="80">
        <v>2016</v>
      </c>
      <c r="H16" s="80">
        <v>2017</v>
      </c>
      <c r="I16" s="80">
        <f>I4</f>
        <v>2018</v>
      </c>
      <c r="J16" s="80">
        <f>J4</f>
        <v>2019</v>
      </c>
      <c r="K16" s="80">
        <f>K4</f>
        <v>2020</v>
      </c>
      <c r="L16" s="80">
        <f>L4</f>
        <v>2021</v>
      </c>
    </row>
    <row r="17" spans="1:12">
      <c r="A17" s="81" t="s">
        <v>9</v>
      </c>
      <c r="B17" s="82">
        <v>231</v>
      </c>
      <c r="C17" s="82">
        <v>31</v>
      </c>
      <c r="D17" s="82">
        <v>0</v>
      </c>
      <c r="E17" s="82">
        <v>20</v>
      </c>
      <c r="F17" s="82">
        <v>15</v>
      </c>
      <c r="G17" s="82">
        <f t="shared" ref="G17:K19" si="3">G5+G11</f>
        <v>40</v>
      </c>
      <c r="H17" s="82">
        <f t="shared" si="3"/>
        <v>52</v>
      </c>
      <c r="I17" s="82">
        <f t="shared" si="3"/>
        <v>152</v>
      </c>
      <c r="J17" s="82">
        <f t="shared" si="3"/>
        <v>341</v>
      </c>
      <c r="K17" s="82">
        <f t="shared" si="3"/>
        <v>185</v>
      </c>
      <c r="L17" s="82">
        <f>L5+L11</f>
        <v>342</v>
      </c>
    </row>
    <row r="18" spans="1:12">
      <c r="A18" s="83" t="s">
        <v>0</v>
      </c>
      <c r="B18" s="84">
        <v>1407</v>
      </c>
      <c r="C18" s="84">
        <v>828</v>
      </c>
      <c r="D18" s="84">
        <v>872</v>
      </c>
      <c r="E18" s="84">
        <v>799</v>
      </c>
      <c r="F18" s="84">
        <v>414</v>
      </c>
      <c r="G18" s="84">
        <f t="shared" si="3"/>
        <v>302</v>
      </c>
      <c r="H18" s="84">
        <f t="shared" si="3"/>
        <v>383</v>
      </c>
      <c r="I18" s="84">
        <f t="shared" si="3"/>
        <v>598</v>
      </c>
      <c r="J18" s="84">
        <f t="shared" si="3"/>
        <v>709</v>
      </c>
      <c r="K18" s="84">
        <f t="shared" si="3"/>
        <v>630</v>
      </c>
      <c r="L18" s="84">
        <f t="shared" ref="L18" si="4">L6+L12</f>
        <v>365</v>
      </c>
    </row>
    <row r="19" spans="1:12">
      <c r="A19" s="81" t="s">
        <v>1</v>
      </c>
      <c r="B19" s="82">
        <v>975</v>
      </c>
      <c r="C19" s="82">
        <v>465</v>
      </c>
      <c r="D19" s="82">
        <v>333</v>
      </c>
      <c r="E19" s="82">
        <v>388</v>
      </c>
      <c r="F19" s="82">
        <v>85</v>
      </c>
      <c r="G19" s="82">
        <f t="shared" si="3"/>
        <v>234</v>
      </c>
      <c r="H19" s="82">
        <f t="shared" si="3"/>
        <v>90</v>
      </c>
      <c r="I19" s="82">
        <f t="shared" si="3"/>
        <v>300</v>
      </c>
      <c r="J19" s="82">
        <f t="shared" si="3"/>
        <v>452</v>
      </c>
      <c r="K19" s="82">
        <f t="shared" si="3"/>
        <v>94</v>
      </c>
      <c r="L19" s="82">
        <f t="shared" ref="L19" si="5">L7+L13</f>
        <v>184</v>
      </c>
    </row>
    <row r="20" spans="1:12" ht="13.5" thickBot="1">
      <c r="A20" s="85" t="s">
        <v>24</v>
      </c>
      <c r="B20" s="86">
        <v>2613</v>
      </c>
      <c r="C20" s="86">
        <v>1324</v>
      </c>
      <c r="D20" s="86">
        <v>1205</v>
      </c>
      <c r="E20" s="86">
        <v>1207</v>
      </c>
      <c r="F20" s="86">
        <v>514</v>
      </c>
      <c r="G20" s="86">
        <f t="shared" ref="G20:K20" si="6">SUM(G17:G19)</f>
        <v>576</v>
      </c>
      <c r="H20" s="86">
        <f t="shared" si="6"/>
        <v>525</v>
      </c>
      <c r="I20" s="86">
        <f t="shared" si="6"/>
        <v>1050</v>
      </c>
      <c r="J20" s="86">
        <f t="shared" si="6"/>
        <v>1502</v>
      </c>
      <c r="K20" s="86">
        <f t="shared" si="6"/>
        <v>909</v>
      </c>
      <c r="L20" s="86">
        <f t="shared" ref="L20" si="7">SUM(L17:L19)</f>
        <v>891</v>
      </c>
    </row>
    <row r="21" spans="1:12">
      <c r="A21" s="8"/>
    </row>
    <row r="22" spans="1:12" ht="13.5" thickBot="1">
      <c r="A22" s="8"/>
    </row>
    <row r="23" spans="1:12" ht="26.25" customHeight="1">
      <c r="A23" s="10" t="s">
        <v>12</v>
      </c>
      <c r="B23" s="15">
        <v>2011</v>
      </c>
      <c r="C23" s="15">
        <v>2012</v>
      </c>
      <c r="D23" s="15">
        <v>2013</v>
      </c>
      <c r="E23" s="15">
        <v>2014</v>
      </c>
      <c r="F23" s="15">
        <v>2015</v>
      </c>
      <c r="G23" s="15">
        <v>2016</v>
      </c>
      <c r="H23" s="15">
        <v>2017</v>
      </c>
      <c r="I23" s="15">
        <f>I4</f>
        <v>2018</v>
      </c>
      <c r="J23" s="15">
        <f>J4</f>
        <v>2019</v>
      </c>
      <c r="K23" s="15">
        <f>K4</f>
        <v>2020</v>
      </c>
      <c r="L23" s="15">
        <f>L4</f>
        <v>2021</v>
      </c>
    </row>
    <row r="24" spans="1:12">
      <c r="A24" s="5" t="s">
        <v>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</row>
    <row r="25" spans="1:12">
      <c r="A25" s="6" t="s">
        <v>0</v>
      </c>
      <c r="B25" s="76"/>
      <c r="C25" s="76"/>
      <c r="D25" s="76">
        <v>115</v>
      </c>
      <c r="E25" s="76">
        <v>0</v>
      </c>
      <c r="F25" s="76">
        <v>0</v>
      </c>
      <c r="G25" s="76">
        <v>0</v>
      </c>
      <c r="H25" s="76">
        <v>67</v>
      </c>
      <c r="I25" s="76">
        <v>0</v>
      </c>
      <c r="J25" s="76">
        <v>0</v>
      </c>
      <c r="K25" s="76">
        <v>19</v>
      </c>
      <c r="L25" s="76">
        <v>125</v>
      </c>
    </row>
    <row r="26" spans="1:12">
      <c r="A26" s="5" t="s">
        <v>1</v>
      </c>
      <c r="B26" s="75"/>
      <c r="C26" s="75"/>
      <c r="D26" s="75"/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4</v>
      </c>
      <c r="L26" s="75">
        <v>24</v>
      </c>
    </row>
    <row r="27" spans="1:12" ht="13.5" thickBot="1">
      <c r="A27" s="7" t="s">
        <v>24</v>
      </c>
      <c r="B27" s="13">
        <v>0</v>
      </c>
      <c r="C27" s="13">
        <v>0</v>
      </c>
      <c r="D27" s="13">
        <v>115</v>
      </c>
      <c r="E27" s="13">
        <v>0</v>
      </c>
      <c r="F27" s="13">
        <v>0</v>
      </c>
      <c r="G27" s="13">
        <f t="shared" ref="G27:K27" si="8">SUM(G24:G26)</f>
        <v>0</v>
      </c>
      <c r="H27" s="13">
        <f t="shared" si="8"/>
        <v>67</v>
      </c>
      <c r="I27" s="13">
        <f t="shared" si="8"/>
        <v>0</v>
      </c>
      <c r="J27" s="13">
        <f t="shared" si="8"/>
        <v>0</v>
      </c>
      <c r="K27" s="13">
        <f t="shared" si="8"/>
        <v>23</v>
      </c>
      <c r="L27" s="13">
        <f t="shared" ref="L27" si="9">SUM(L24:L26)</f>
        <v>149</v>
      </c>
    </row>
    <row r="28" spans="1:12" ht="13.5" thickBot="1">
      <c r="A28" s="8"/>
    </row>
    <row r="29" spans="1:12" ht="26.25" customHeight="1">
      <c r="A29" s="10" t="s">
        <v>7</v>
      </c>
      <c r="B29" s="15">
        <v>2011</v>
      </c>
      <c r="C29" s="15">
        <v>2012</v>
      </c>
      <c r="D29" s="15">
        <v>2013</v>
      </c>
      <c r="E29" s="15">
        <v>2014</v>
      </c>
      <c r="F29" s="15">
        <v>2015</v>
      </c>
      <c r="G29" s="15">
        <v>2016</v>
      </c>
      <c r="H29" s="15">
        <v>2017</v>
      </c>
      <c r="I29" s="15">
        <f>I4</f>
        <v>2018</v>
      </c>
      <c r="J29" s="15">
        <f>J4</f>
        <v>2019</v>
      </c>
      <c r="K29" s="15">
        <f>K4</f>
        <v>2020</v>
      </c>
      <c r="L29" s="15">
        <f>L4</f>
        <v>2021</v>
      </c>
    </row>
    <row r="30" spans="1:12">
      <c r="A30" s="5" t="s">
        <v>9</v>
      </c>
      <c r="B30" s="11">
        <v>16</v>
      </c>
      <c r="C30" s="11">
        <v>0</v>
      </c>
      <c r="D30" s="11">
        <v>0</v>
      </c>
      <c r="E30" s="11">
        <v>0</v>
      </c>
      <c r="F30" s="11">
        <v>0</v>
      </c>
      <c r="G30" s="11"/>
      <c r="H30" s="11">
        <v>126</v>
      </c>
      <c r="I30" s="11">
        <v>63</v>
      </c>
      <c r="J30" s="11">
        <v>42</v>
      </c>
      <c r="K30" s="11">
        <v>0</v>
      </c>
      <c r="L30" s="11">
        <v>60</v>
      </c>
    </row>
    <row r="31" spans="1:12">
      <c r="A31" s="6" t="s">
        <v>0</v>
      </c>
      <c r="B31" s="12">
        <v>0</v>
      </c>
      <c r="C31" s="12">
        <v>40</v>
      </c>
      <c r="D31" s="12">
        <v>121</v>
      </c>
      <c r="E31" s="12">
        <v>0</v>
      </c>
      <c r="F31" s="12">
        <v>185</v>
      </c>
      <c r="G31" s="12">
        <v>3</v>
      </c>
      <c r="H31" s="12">
        <v>91</v>
      </c>
      <c r="I31" s="12">
        <v>42</v>
      </c>
      <c r="J31" s="12">
        <v>0</v>
      </c>
      <c r="K31" s="12">
        <v>116</v>
      </c>
      <c r="L31" s="12">
        <v>23</v>
      </c>
    </row>
    <row r="32" spans="1:12">
      <c r="A32" s="5" t="s">
        <v>1</v>
      </c>
      <c r="B32" s="11">
        <v>85</v>
      </c>
      <c r="C32" s="11">
        <v>20</v>
      </c>
      <c r="D32" s="11">
        <v>0</v>
      </c>
      <c r="E32" s="11">
        <v>0</v>
      </c>
      <c r="F32" s="11">
        <v>0</v>
      </c>
      <c r="G32" s="11">
        <v>14</v>
      </c>
      <c r="H32" s="11"/>
      <c r="I32" s="11">
        <v>0</v>
      </c>
      <c r="J32" s="11">
        <v>34</v>
      </c>
      <c r="K32" s="11">
        <v>0</v>
      </c>
      <c r="L32" s="11">
        <v>36</v>
      </c>
    </row>
    <row r="33" spans="1:12" ht="13.5" thickBot="1">
      <c r="A33" s="7" t="s">
        <v>24</v>
      </c>
      <c r="B33" s="13">
        <v>101</v>
      </c>
      <c r="C33" s="13">
        <v>60</v>
      </c>
      <c r="D33" s="13">
        <v>121</v>
      </c>
      <c r="E33" s="13">
        <v>0</v>
      </c>
      <c r="F33" s="13">
        <v>185</v>
      </c>
      <c r="G33" s="13">
        <f t="shared" ref="G33:K33" si="10">SUM(G30:G32)</f>
        <v>17</v>
      </c>
      <c r="H33" s="13">
        <f t="shared" si="10"/>
        <v>217</v>
      </c>
      <c r="I33" s="13">
        <f t="shared" si="10"/>
        <v>105</v>
      </c>
      <c r="J33" s="13">
        <f t="shared" si="10"/>
        <v>76</v>
      </c>
      <c r="K33" s="13">
        <f t="shared" si="10"/>
        <v>116</v>
      </c>
      <c r="L33" s="13">
        <f t="shared" ref="L33" si="11">SUM(L30:L32)</f>
        <v>119</v>
      </c>
    </row>
    <row r="34" spans="1:12" ht="13.5" thickBot="1">
      <c r="A34" s="37"/>
    </row>
    <row r="35" spans="1:12" ht="26.25" customHeight="1">
      <c r="A35" s="79" t="s">
        <v>13</v>
      </c>
      <c r="B35" s="80">
        <v>2011</v>
      </c>
      <c r="C35" s="80">
        <v>2012</v>
      </c>
      <c r="D35" s="80">
        <v>2013</v>
      </c>
      <c r="E35" s="80">
        <v>2014</v>
      </c>
      <c r="F35" s="80">
        <v>2015</v>
      </c>
      <c r="G35" s="80">
        <v>2016</v>
      </c>
      <c r="H35" s="80">
        <v>2017</v>
      </c>
      <c r="I35" s="80">
        <f>I4</f>
        <v>2018</v>
      </c>
      <c r="J35" s="80">
        <f>J4</f>
        <v>2019</v>
      </c>
      <c r="K35" s="80">
        <f>K4</f>
        <v>2020</v>
      </c>
      <c r="L35" s="80">
        <f>L4</f>
        <v>2021</v>
      </c>
    </row>
    <row r="36" spans="1:12">
      <c r="A36" s="81" t="s">
        <v>9</v>
      </c>
      <c r="B36" s="82">
        <v>16</v>
      </c>
      <c r="C36" s="82">
        <v>0</v>
      </c>
      <c r="D36" s="82">
        <v>0</v>
      </c>
      <c r="E36" s="82">
        <v>0</v>
      </c>
      <c r="F36" s="82">
        <v>0</v>
      </c>
      <c r="G36" s="82">
        <f t="shared" ref="G36:K39" si="12">G24+G30</f>
        <v>0</v>
      </c>
      <c r="H36" s="82">
        <f t="shared" si="12"/>
        <v>126</v>
      </c>
      <c r="I36" s="82">
        <f t="shared" si="12"/>
        <v>63</v>
      </c>
      <c r="J36" s="82">
        <f t="shared" si="12"/>
        <v>42</v>
      </c>
      <c r="K36" s="82">
        <f t="shared" si="12"/>
        <v>0</v>
      </c>
      <c r="L36" s="82">
        <f t="shared" ref="L36" si="13">L24+L30</f>
        <v>60</v>
      </c>
    </row>
    <row r="37" spans="1:12">
      <c r="A37" s="83" t="s">
        <v>0</v>
      </c>
      <c r="B37" s="84">
        <v>0</v>
      </c>
      <c r="C37" s="84">
        <v>40</v>
      </c>
      <c r="D37" s="84">
        <v>236</v>
      </c>
      <c r="E37" s="84">
        <v>0</v>
      </c>
      <c r="F37" s="84">
        <v>185</v>
      </c>
      <c r="G37" s="84">
        <f t="shared" si="12"/>
        <v>3</v>
      </c>
      <c r="H37" s="84">
        <f t="shared" si="12"/>
        <v>158</v>
      </c>
      <c r="I37" s="84">
        <f t="shared" si="12"/>
        <v>42</v>
      </c>
      <c r="J37" s="84">
        <f t="shared" si="12"/>
        <v>0</v>
      </c>
      <c r="K37" s="84">
        <f t="shared" si="12"/>
        <v>135</v>
      </c>
      <c r="L37" s="84">
        <f t="shared" ref="L37" si="14">L25+L31</f>
        <v>148</v>
      </c>
    </row>
    <row r="38" spans="1:12">
      <c r="A38" s="81" t="s">
        <v>1</v>
      </c>
      <c r="B38" s="82">
        <v>85</v>
      </c>
      <c r="C38" s="82">
        <v>20</v>
      </c>
      <c r="D38" s="82">
        <v>0</v>
      </c>
      <c r="E38" s="82">
        <v>0</v>
      </c>
      <c r="F38" s="82">
        <v>0</v>
      </c>
      <c r="G38" s="82">
        <f t="shared" si="12"/>
        <v>14</v>
      </c>
      <c r="H38" s="82">
        <f t="shared" si="12"/>
        <v>0</v>
      </c>
      <c r="I38" s="82">
        <f t="shared" si="12"/>
        <v>0</v>
      </c>
      <c r="J38" s="82">
        <f t="shared" si="12"/>
        <v>34</v>
      </c>
      <c r="K38" s="82">
        <f t="shared" si="12"/>
        <v>4</v>
      </c>
      <c r="L38" s="82">
        <f t="shared" ref="L38" si="15">L26+L32</f>
        <v>60</v>
      </c>
    </row>
    <row r="39" spans="1:12" ht="13.5" thickBot="1">
      <c r="A39" s="85" t="s">
        <v>24</v>
      </c>
      <c r="B39" s="86">
        <v>101</v>
      </c>
      <c r="C39" s="86">
        <v>60</v>
      </c>
      <c r="D39" s="86">
        <v>236</v>
      </c>
      <c r="E39" s="86">
        <v>0</v>
      </c>
      <c r="F39" s="86">
        <v>185</v>
      </c>
      <c r="G39" s="86">
        <f t="shared" si="12"/>
        <v>17</v>
      </c>
      <c r="H39" s="86">
        <f t="shared" si="12"/>
        <v>284</v>
      </c>
      <c r="I39" s="86">
        <f t="shared" si="12"/>
        <v>105</v>
      </c>
      <c r="J39" s="86">
        <f t="shared" si="12"/>
        <v>76</v>
      </c>
      <c r="K39" s="86">
        <f t="shared" si="12"/>
        <v>139</v>
      </c>
      <c r="L39" s="86">
        <f t="shared" ref="L39" si="16">L27+L33</f>
        <v>268</v>
      </c>
    </row>
    <row r="40" spans="1:12">
      <c r="A40" s="8"/>
    </row>
    <row r="41" spans="1:12" ht="13.5" thickBot="1">
      <c r="A41" s="8"/>
    </row>
    <row r="42" spans="1:12" ht="26.25" customHeight="1">
      <c r="A42" s="10" t="s">
        <v>65</v>
      </c>
      <c r="B42" s="15">
        <v>2011</v>
      </c>
      <c r="C42" s="15">
        <v>2012</v>
      </c>
      <c r="D42" s="15">
        <v>2013</v>
      </c>
      <c r="E42" s="15">
        <v>2014</v>
      </c>
      <c r="F42" s="15">
        <v>2015</v>
      </c>
      <c r="G42" s="15">
        <v>2016</v>
      </c>
      <c r="H42" s="15">
        <v>2017</v>
      </c>
      <c r="I42" s="15">
        <f>I4</f>
        <v>2018</v>
      </c>
      <c r="J42" s="15">
        <f>J4</f>
        <v>2019</v>
      </c>
      <c r="K42" s="15">
        <f>K4</f>
        <v>2020</v>
      </c>
      <c r="L42" s="15">
        <f>L4</f>
        <v>2021</v>
      </c>
    </row>
    <row r="43" spans="1:12">
      <c r="A43" s="5" t="s">
        <v>9</v>
      </c>
      <c r="B43" s="11"/>
      <c r="C43" s="11"/>
      <c r="D43" s="11"/>
      <c r="E43" s="11"/>
      <c r="F43" s="11"/>
      <c r="G43" s="11">
        <v>1</v>
      </c>
      <c r="H43" s="11">
        <v>58</v>
      </c>
      <c r="I43" s="11"/>
      <c r="J43" s="11">
        <v>18</v>
      </c>
      <c r="K43" s="11">
        <v>0</v>
      </c>
      <c r="L43" s="11">
        <v>0</v>
      </c>
    </row>
    <row r="44" spans="1:12">
      <c r="A44" s="6" t="s">
        <v>0</v>
      </c>
      <c r="B44" s="12"/>
      <c r="C44" s="12">
        <v>289</v>
      </c>
      <c r="D44" s="12">
        <v>3</v>
      </c>
      <c r="E44" s="12">
        <v>40</v>
      </c>
      <c r="F44" s="12">
        <v>80</v>
      </c>
      <c r="G44" s="12">
        <v>117</v>
      </c>
      <c r="H44" s="12">
        <v>149</v>
      </c>
      <c r="I44" s="12">
        <v>72</v>
      </c>
      <c r="J44" s="12">
        <v>166</v>
      </c>
      <c r="K44" s="12">
        <v>144</v>
      </c>
      <c r="L44" s="12">
        <v>233</v>
      </c>
    </row>
    <row r="45" spans="1:12">
      <c r="A45" s="5" t="s">
        <v>1</v>
      </c>
      <c r="B45" s="11">
        <v>81</v>
      </c>
      <c r="C45" s="11">
        <v>15</v>
      </c>
      <c r="D45" s="11">
        <v>15</v>
      </c>
      <c r="E45" s="11"/>
      <c r="F45" s="11">
        <v>0</v>
      </c>
      <c r="G45" s="11">
        <v>41</v>
      </c>
      <c r="H45" s="11"/>
      <c r="I45" s="11"/>
      <c r="J45" s="11">
        <v>0</v>
      </c>
      <c r="K45" s="11">
        <v>0</v>
      </c>
      <c r="L45" s="11">
        <v>12</v>
      </c>
    </row>
    <row r="46" spans="1:12" ht="13.5" thickBot="1">
      <c r="A46" s="7" t="s">
        <v>24</v>
      </c>
      <c r="B46" s="13">
        <v>81</v>
      </c>
      <c r="C46" s="13">
        <v>304</v>
      </c>
      <c r="D46" s="13">
        <v>18</v>
      </c>
      <c r="E46" s="13">
        <v>40</v>
      </c>
      <c r="F46" s="13">
        <v>80</v>
      </c>
      <c r="G46" s="13">
        <f t="shared" ref="G46:K46" si="17">SUM(G43:G45)</f>
        <v>159</v>
      </c>
      <c r="H46" s="13">
        <f t="shared" si="17"/>
        <v>207</v>
      </c>
      <c r="I46" s="13">
        <f t="shared" si="17"/>
        <v>72</v>
      </c>
      <c r="J46" s="13">
        <f t="shared" si="17"/>
        <v>184</v>
      </c>
      <c r="K46" s="13">
        <f t="shared" si="17"/>
        <v>144</v>
      </c>
      <c r="L46" s="13">
        <f t="shared" ref="L46" si="18">SUM(L43:L45)</f>
        <v>245</v>
      </c>
    </row>
    <row r="47" spans="1:12" ht="13.5" thickBot="1">
      <c r="A47" s="4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ht="52.5" customHeight="1">
      <c r="A48" s="79" t="s">
        <v>64</v>
      </c>
      <c r="B48" s="80">
        <v>2011</v>
      </c>
      <c r="C48" s="80">
        <v>2012</v>
      </c>
      <c r="D48" s="80">
        <v>2013</v>
      </c>
      <c r="E48" s="80">
        <v>2014</v>
      </c>
      <c r="F48" s="80">
        <v>2015</v>
      </c>
      <c r="G48" s="80">
        <v>2016</v>
      </c>
      <c r="H48" s="80">
        <v>2017</v>
      </c>
      <c r="I48" s="80">
        <f>I4</f>
        <v>2018</v>
      </c>
      <c r="J48" s="80">
        <f>J4</f>
        <v>2019</v>
      </c>
      <c r="K48" s="80">
        <f>K4</f>
        <v>2020</v>
      </c>
      <c r="L48" s="80">
        <f>L4</f>
        <v>2021</v>
      </c>
    </row>
    <row r="49" spans="1:12">
      <c r="A49" s="81" t="s">
        <v>9</v>
      </c>
      <c r="B49" s="82">
        <v>247</v>
      </c>
      <c r="C49" s="82">
        <v>31</v>
      </c>
      <c r="D49" s="82">
        <v>0</v>
      </c>
      <c r="E49" s="82">
        <v>20</v>
      </c>
      <c r="F49" s="82">
        <v>15</v>
      </c>
      <c r="G49" s="82">
        <f t="shared" ref="G49:K52" si="19">G17+G36+G43</f>
        <v>41</v>
      </c>
      <c r="H49" s="82">
        <f t="shared" si="19"/>
        <v>236</v>
      </c>
      <c r="I49" s="82">
        <f t="shared" si="19"/>
        <v>215</v>
      </c>
      <c r="J49" s="82">
        <f t="shared" si="19"/>
        <v>401</v>
      </c>
      <c r="K49" s="82">
        <f t="shared" si="19"/>
        <v>185</v>
      </c>
      <c r="L49" s="82">
        <f t="shared" ref="L49" si="20">L17+L36+L43</f>
        <v>402</v>
      </c>
    </row>
    <row r="50" spans="1:12">
      <c r="A50" s="83" t="s">
        <v>0</v>
      </c>
      <c r="B50" s="84">
        <v>1407</v>
      </c>
      <c r="C50" s="84">
        <v>1157</v>
      </c>
      <c r="D50" s="84">
        <v>1111</v>
      </c>
      <c r="E50" s="84">
        <v>839</v>
      </c>
      <c r="F50" s="84">
        <v>679</v>
      </c>
      <c r="G50" s="84">
        <f t="shared" si="19"/>
        <v>422</v>
      </c>
      <c r="H50" s="84">
        <f t="shared" si="19"/>
        <v>690</v>
      </c>
      <c r="I50" s="84">
        <f t="shared" si="19"/>
        <v>712</v>
      </c>
      <c r="J50" s="84">
        <f t="shared" si="19"/>
        <v>875</v>
      </c>
      <c r="K50" s="84">
        <f t="shared" si="19"/>
        <v>909</v>
      </c>
      <c r="L50" s="84">
        <f t="shared" ref="L50" si="21">L18+L37+L44</f>
        <v>746</v>
      </c>
    </row>
    <row r="51" spans="1:12">
      <c r="A51" s="81" t="s">
        <v>1</v>
      </c>
      <c r="B51" s="82">
        <v>1141</v>
      </c>
      <c r="C51" s="82">
        <v>500</v>
      </c>
      <c r="D51" s="82">
        <v>348</v>
      </c>
      <c r="E51" s="82">
        <v>388</v>
      </c>
      <c r="F51" s="82">
        <v>85</v>
      </c>
      <c r="G51" s="82">
        <f t="shared" si="19"/>
        <v>289</v>
      </c>
      <c r="H51" s="82">
        <f t="shared" si="19"/>
        <v>90</v>
      </c>
      <c r="I51" s="82">
        <f t="shared" si="19"/>
        <v>300</v>
      </c>
      <c r="J51" s="82">
        <f t="shared" si="19"/>
        <v>486</v>
      </c>
      <c r="K51" s="82">
        <f t="shared" si="19"/>
        <v>98</v>
      </c>
      <c r="L51" s="82">
        <f t="shared" ref="L51" si="22">L19+L38+L45</f>
        <v>256</v>
      </c>
    </row>
    <row r="52" spans="1:12" ht="13.5" thickBot="1">
      <c r="A52" s="85" t="s">
        <v>24</v>
      </c>
      <c r="B52" s="86">
        <v>2795</v>
      </c>
      <c r="C52" s="86">
        <v>1688</v>
      </c>
      <c r="D52" s="86">
        <v>1459</v>
      </c>
      <c r="E52" s="86">
        <v>1247</v>
      </c>
      <c r="F52" s="86">
        <v>779</v>
      </c>
      <c r="G52" s="86">
        <f t="shared" si="19"/>
        <v>752</v>
      </c>
      <c r="H52" s="86">
        <f t="shared" si="19"/>
        <v>1016</v>
      </c>
      <c r="I52" s="86">
        <f t="shared" si="19"/>
        <v>1227</v>
      </c>
      <c r="J52" s="86">
        <f t="shared" si="19"/>
        <v>1762</v>
      </c>
      <c r="K52" s="86">
        <f t="shared" si="19"/>
        <v>1192</v>
      </c>
      <c r="L52" s="86">
        <f t="shared" ref="L52" si="23">L20+L39+L46</f>
        <v>1404</v>
      </c>
    </row>
    <row r="55" spans="1:12">
      <c r="A55" s="3" t="s">
        <v>30</v>
      </c>
    </row>
    <row r="56" spans="1:12">
      <c r="A56" s="39" t="s">
        <v>31</v>
      </c>
    </row>
    <row r="57" spans="1:12">
      <c r="A57" s="39" t="s">
        <v>29</v>
      </c>
    </row>
    <row r="58" spans="1:12">
      <c r="A58" s="39" t="s">
        <v>28</v>
      </c>
    </row>
    <row r="59" spans="1:12" ht="13.5" thickBot="1">
      <c r="A59" s="45"/>
    </row>
    <row r="60" spans="1:12" ht="26.45" customHeight="1">
      <c r="A60" s="10" t="s">
        <v>78</v>
      </c>
      <c r="B60" s="15">
        <v>2011</v>
      </c>
      <c r="C60" s="15">
        <v>2012</v>
      </c>
      <c r="D60" s="15">
        <v>2013</v>
      </c>
      <c r="E60" s="15">
        <v>2014</v>
      </c>
      <c r="F60" s="15">
        <v>2015</v>
      </c>
      <c r="G60" s="15">
        <v>2016</v>
      </c>
      <c r="H60" s="15">
        <v>2017</v>
      </c>
      <c r="I60" s="15">
        <v>2018</v>
      </c>
      <c r="J60" s="15">
        <v>2019</v>
      </c>
      <c r="K60" s="15">
        <v>2020</v>
      </c>
      <c r="L60" s="15" t="s">
        <v>77</v>
      </c>
    </row>
    <row r="61" spans="1:12">
      <c r="A61" s="5" t="s">
        <v>9</v>
      </c>
      <c r="B61" s="11">
        <v>0</v>
      </c>
      <c r="C61" s="11">
        <v>91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92</v>
      </c>
      <c r="J61" s="11">
        <v>0</v>
      </c>
      <c r="K61" s="11">
        <v>6</v>
      </c>
      <c r="L61" s="11">
        <v>0</v>
      </c>
    </row>
    <row r="62" spans="1:12">
      <c r="A62" s="6" t="s">
        <v>0</v>
      </c>
      <c r="B62" s="12">
        <v>57</v>
      </c>
      <c r="C62" s="12">
        <v>86</v>
      </c>
      <c r="D62" s="12">
        <v>0</v>
      </c>
      <c r="E62" s="12">
        <v>0</v>
      </c>
      <c r="F62" s="12">
        <v>0</v>
      </c>
      <c r="G62" s="12">
        <v>154</v>
      </c>
      <c r="H62" s="12">
        <v>66</v>
      </c>
      <c r="I62" s="12">
        <v>179</v>
      </c>
      <c r="J62" s="12">
        <v>111</v>
      </c>
      <c r="K62" s="12">
        <v>2</v>
      </c>
      <c r="L62" s="12">
        <v>10</v>
      </c>
    </row>
    <row r="63" spans="1:12">
      <c r="A63" s="5" t="s">
        <v>1</v>
      </c>
      <c r="B63" s="11">
        <v>53</v>
      </c>
      <c r="C63" s="11">
        <v>0</v>
      </c>
      <c r="D63" s="11">
        <v>47</v>
      </c>
      <c r="E63" s="11">
        <v>55</v>
      </c>
      <c r="F63" s="11">
        <v>0</v>
      </c>
      <c r="G63" s="11">
        <v>0</v>
      </c>
      <c r="H63" s="11">
        <v>94</v>
      </c>
      <c r="I63" s="11">
        <v>34</v>
      </c>
      <c r="J63" s="11">
        <v>106</v>
      </c>
      <c r="K63" s="11">
        <v>91</v>
      </c>
      <c r="L63" s="11">
        <v>0</v>
      </c>
    </row>
    <row r="64" spans="1:12" ht="13.5" thickBot="1">
      <c r="A64" s="7" t="s">
        <v>24</v>
      </c>
      <c r="B64" s="13">
        <v>110</v>
      </c>
      <c r="C64" s="13">
        <v>177</v>
      </c>
      <c r="D64" s="13">
        <v>47</v>
      </c>
      <c r="E64" s="13">
        <v>55</v>
      </c>
      <c r="F64" s="13">
        <v>0</v>
      </c>
      <c r="G64" s="13">
        <f t="shared" ref="G64:K64" si="24">SUM(G61:G63)</f>
        <v>154</v>
      </c>
      <c r="H64" s="13">
        <f t="shared" si="24"/>
        <v>160</v>
      </c>
      <c r="I64" s="13">
        <f t="shared" si="24"/>
        <v>305</v>
      </c>
      <c r="J64" s="13">
        <f t="shared" si="24"/>
        <v>217</v>
      </c>
      <c r="K64" s="13">
        <f t="shared" si="24"/>
        <v>99</v>
      </c>
      <c r="L64" s="13">
        <f t="shared" ref="L64" si="25">SUM(L61:L63)</f>
        <v>10</v>
      </c>
    </row>
    <row r="65" spans="1:12" ht="13.5" thickBot="1">
      <c r="A65" s="8"/>
    </row>
    <row r="66" spans="1:12" ht="26.45" customHeight="1">
      <c r="A66" s="10" t="s">
        <v>37</v>
      </c>
      <c r="B66" s="15">
        <v>2011</v>
      </c>
      <c r="C66" s="15">
        <v>2012</v>
      </c>
      <c r="D66" s="15">
        <v>2013</v>
      </c>
      <c r="E66" s="15">
        <v>2014</v>
      </c>
      <c r="F66" s="15">
        <v>2015</v>
      </c>
      <c r="G66" s="15">
        <v>2016</v>
      </c>
      <c r="H66" s="15">
        <v>2017</v>
      </c>
      <c r="I66" s="15">
        <f>I60</f>
        <v>2018</v>
      </c>
      <c r="J66" s="15">
        <f>J60</f>
        <v>2019</v>
      </c>
      <c r="K66" s="15">
        <v>2020</v>
      </c>
      <c r="L66" s="15" t="str">
        <f>+L60</f>
        <v>2021(*)</v>
      </c>
    </row>
    <row r="67" spans="1:12">
      <c r="A67" s="5" t="s">
        <v>9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1:12">
      <c r="A68" s="6" t="s">
        <v>0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</row>
    <row r="69" spans="1:12">
      <c r="A69" s="5" t="s">
        <v>1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12</v>
      </c>
      <c r="J69" s="11">
        <v>44</v>
      </c>
      <c r="K69" s="11">
        <v>0</v>
      </c>
      <c r="L69" s="11">
        <v>60</v>
      </c>
    </row>
    <row r="70" spans="1:12" ht="13.5" thickBot="1">
      <c r="A70" s="7" t="s">
        <v>24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f t="shared" ref="G70:K70" si="26">SUM(G67:G69)</f>
        <v>0</v>
      </c>
      <c r="H70" s="13">
        <f t="shared" si="26"/>
        <v>0</v>
      </c>
      <c r="I70" s="13">
        <f t="shared" si="26"/>
        <v>12</v>
      </c>
      <c r="J70" s="13">
        <f t="shared" si="26"/>
        <v>44</v>
      </c>
      <c r="K70" s="13">
        <f t="shared" si="26"/>
        <v>0</v>
      </c>
      <c r="L70" s="13">
        <f t="shared" ref="L70" si="27">SUM(L67:L69)</f>
        <v>60</v>
      </c>
    </row>
    <row r="71" spans="1:12" ht="13.5" thickBot="1">
      <c r="A71" s="8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 ht="26.45" customHeight="1">
      <c r="A72" s="10" t="s">
        <v>75</v>
      </c>
      <c r="B72" s="15">
        <v>2011</v>
      </c>
      <c r="C72" s="15">
        <v>2012</v>
      </c>
      <c r="D72" s="15">
        <v>2013</v>
      </c>
      <c r="E72" s="15">
        <v>2014</v>
      </c>
      <c r="F72" s="15">
        <v>2015</v>
      </c>
      <c r="G72" s="15">
        <v>2016</v>
      </c>
      <c r="H72" s="15">
        <v>2017</v>
      </c>
      <c r="I72" s="15">
        <f>I60</f>
        <v>2018</v>
      </c>
      <c r="J72" s="15">
        <f>J60</f>
        <v>2019</v>
      </c>
      <c r="K72" s="15">
        <v>2020</v>
      </c>
      <c r="L72" s="15" t="str">
        <f>+L60</f>
        <v>2021(*)</v>
      </c>
    </row>
    <row r="73" spans="1:12">
      <c r="A73" s="5" t="s">
        <v>9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54</v>
      </c>
      <c r="I73" s="11">
        <v>0</v>
      </c>
      <c r="J73" s="11">
        <v>0</v>
      </c>
      <c r="K73" s="11">
        <v>0</v>
      </c>
      <c r="L73" s="11">
        <v>6</v>
      </c>
    </row>
    <row r="74" spans="1:12">
      <c r="A74" s="6" t="s">
        <v>0</v>
      </c>
      <c r="B74" s="12">
        <v>126</v>
      </c>
      <c r="C74" s="12">
        <v>0</v>
      </c>
      <c r="D74" s="12">
        <v>52</v>
      </c>
      <c r="E74" s="12">
        <v>32</v>
      </c>
      <c r="F74" s="12">
        <v>74</v>
      </c>
      <c r="G74" s="12">
        <v>0</v>
      </c>
      <c r="H74" s="12">
        <v>0</v>
      </c>
      <c r="I74" s="12">
        <v>45</v>
      </c>
      <c r="J74" s="12">
        <v>0</v>
      </c>
      <c r="K74" s="12">
        <v>0</v>
      </c>
      <c r="L74" s="12">
        <v>63</v>
      </c>
    </row>
    <row r="75" spans="1:12">
      <c r="A75" s="5" t="s">
        <v>1</v>
      </c>
      <c r="B75" s="11">
        <v>114</v>
      </c>
      <c r="C75" s="11">
        <v>4</v>
      </c>
      <c r="D75" s="11">
        <v>0</v>
      </c>
      <c r="E75" s="11">
        <v>13</v>
      </c>
      <c r="F75" s="11">
        <v>79</v>
      </c>
      <c r="G75" s="11">
        <v>193</v>
      </c>
      <c r="H75" s="11">
        <v>41</v>
      </c>
      <c r="I75" s="11">
        <v>143</v>
      </c>
      <c r="J75" s="11">
        <v>60</v>
      </c>
      <c r="K75" s="11">
        <v>28</v>
      </c>
      <c r="L75" s="11">
        <v>53</v>
      </c>
    </row>
    <row r="76" spans="1:12" ht="13.5" thickBot="1">
      <c r="A76" s="7" t="s">
        <v>24</v>
      </c>
      <c r="B76" s="13">
        <v>240</v>
      </c>
      <c r="C76" s="13">
        <v>4</v>
      </c>
      <c r="D76" s="13">
        <v>52</v>
      </c>
      <c r="E76" s="13">
        <v>45</v>
      </c>
      <c r="F76" s="13">
        <v>153</v>
      </c>
      <c r="G76" s="13">
        <f t="shared" ref="G76:K76" si="28">SUM(G73:G75)</f>
        <v>193</v>
      </c>
      <c r="H76" s="13">
        <f t="shared" si="28"/>
        <v>95</v>
      </c>
      <c r="I76" s="13">
        <f t="shared" si="28"/>
        <v>188</v>
      </c>
      <c r="J76" s="13">
        <f t="shared" si="28"/>
        <v>60</v>
      </c>
      <c r="K76" s="13">
        <f t="shared" si="28"/>
        <v>28</v>
      </c>
      <c r="L76" s="13">
        <f t="shared" ref="L76" si="29">SUM(L73:L75)</f>
        <v>122</v>
      </c>
    </row>
    <row r="77" spans="1:12" ht="13.5" thickBot="1">
      <c r="A77" s="37"/>
    </row>
    <row r="78" spans="1:12" ht="67.5" customHeight="1">
      <c r="A78" s="79" t="s">
        <v>44</v>
      </c>
      <c r="B78" s="80">
        <v>2011</v>
      </c>
      <c r="C78" s="80">
        <v>2012</v>
      </c>
      <c r="D78" s="80">
        <v>2013</v>
      </c>
      <c r="E78" s="80">
        <v>2014</v>
      </c>
      <c r="F78" s="80">
        <v>2015</v>
      </c>
      <c r="G78" s="80">
        <v>2016</v>
      </c>
      <c r="H78" s="80">
        <v>2017</v>
      </c>
      <c r="I78" s="80">
        <f>I72</f>
        <v>2018</v>
      </c>
      <c r="J78" s="80">
        <f>J72</f>
        <v>2019</v>
      </c>
      <c r="K78" s="80">
        <v>2020</v>
      </c>
      <c r="L78" s="80">
        <f>L48</f>
        <v>2021</v>
      </c>
    </row>
    <row r="79" spans="1:12">
      <c r="A79" s="81" t="s">
        <v>9</v>
      </c>
      <c r="B79" s="82">
        <v>0</v>
      </c>
      <c r="C79" s="82">
        <v>91</v>
      </c>
      <c r="D79" s="82">
        <v>0</v>
      </c>
      <c r="E79" s="82">
        <v>0</v>
      </c>
      <c r="F79" s="82">
        <v>0</v>
      </c>
      <c r="G79" s="82">
        <f t="shared" ref="G79:K81" si="30">G61+G67+G73</f>
        <v>0</v>
      </c>
      <c r="H79" s="82">
        <f t="shared" si="30"/>
        <v>54</v>
      </c>
      <c r="I79" s="82">
        <f t="shared" si="30"/>
        <v>92</v>
      </c>
      <c r="J79" s="82">
        <f t="shared" si="30"/>
        <v>0</v>
      </c>
      <c r="K79" s="82">
        <f t="shared" si="30"/>
        <v>6</v>
      </c>
      <c r="L79" s="82">
        <f t="shared" ref="L79" si="31">L61+L67+L73</f>
        <v>6</v>
      </c>
    </row>
    <row r="80" spans="1:12">
      <c r="A80" s="83" t="s">
        <v>0</v>
      </c>
      <c r="B80" s="84">
        <v>183</v>
      </c>
      <c r="C80" s="84">
        <v>86</v>
      </c>
      <c r="D80" s="84">
        <v>52</v>
      </c>
      <c r="E80" s="84">
        <v>32</v>
      </c>
      <c r="F80" s="84">
        <v>74</v>
      </c>
      <c r="G80" s="84">
        <f t="shared" si="30"/>
        <v>154</v>
      </c>
      <c r="H80" s="84">
        <f t="shared" si="30"/>
        <v>66</v>
      </c>
      <c r="I80" s="84">
        <f t="shared" si="30"/>
        <v>224</v>
      </c>
      <c r="J80" s="84">
        <f t="shared" si="30"/>
        <v>111</v>
      </c>
      <c r="K80" s="84">
        <f t="shared" si="30"/>
        <v>2</v>
      </c>
      <c r="L80" s="84">
        <f t="shared" ref="L80" si="32">L62+L68+L74</f>
        <v>73</v>
      </c>
    </row>
    <row r="81" spans="1:12">
      <c r="A81" s="81" t="s">
        <v>1</v>
      </c>
      <c r="B81" s="82">
        <v>167</v>
      </c>
      <c r="C81" s="82">
        <v>4</v>
      </c>
      <c r="D81" s="82">
        <v>47</v>
      </c>
      <c r="E81" s="82">
        <v>68</v>
      </c>
      <c r="F81" s="82">
        <v>79</v>
      </c>
      <c r="G81" s="82">
        <f t="shared" si="30"/>
        <v>193</v>
      </c>
      <c r="H81" s="82">
        <f t="shared" si="30"/>
        <v>135</v>
      </c>
      <c r="I81" s="82">
        <f t="shared" si="30"/>
        <v>189</v>
      </c>
      <c r="J81" s="82">
        <f t="shared" si="30"/>
        <v>210</v>
      </c>
      <c r="K81" s="82">
        <f t="shared" si="30"/>
        <v>119</v>
      </c>
      <c r="L81" s="82">
        <f t="shared" ref="L81" si="33">L63+L69+L75</f>
        <v>113</v>
      </c>
    </row>
    <row r="82" spans="1:12" ht="13.5" thickBot="1">
      <c r="A82" s="85" t="s">
        <v>24</v>
      </c>
      <c r="B82" s="86">
        <v>350</v>
      </c>
      <c r="C82" s="86">
        <v>181</v>
      </c>
      <c r="D82" s="86">
        <v>99</v>
      </c>
      <c r="E82" s="86">
        <v>100</v>
      </c>
      <c r="F82" s="86">
        <v>153</v>
      </c>
      <c r="G82" s="86">
        <f t="shared" ref="G82:K82" si="34">SUM(G79:G81)</f>
        <v>347</v>
      </c>
      <c r="H82" s="86">
        <f t="shared" si="34"/>
        <v>255</v>
      </c>
      <c r="I82" s="86">
        <f t="shared" si="34"/>
        <v>505</v>
      </c>
      <c r="J82" s="86">
        <f t="shared" si="34"/>
        <v>321</v>
      </c>
      <c r="K82" s="86">
        <f t="shared" si="34"/>
        <v>127</v>
      </c>
      <c r="L82" s="86">
        <f t="shared" ref="L82" si="35">SUM(L79:L81)</f>
        <v>192</v>
      </c>
    </row>
    <row r="84" spans="1:12" ht="13.5" thickBot="1">
      <c r="A84" s="37"/>
    </row>
    <row r="85" spans="1:12" ht="26.45" customHeight="1">
      <c r="A85" s="87" t="s">
        <v>18</v>
      </c>
      <c r="B85" s="88">
        <v>2011</v>
      </c>
      <c r="C85" s="88">
        <v>2012</v>
      </c>
      <c r="D85" s="88">
        <v>2013</v>
      </c>
      <c r="E85" s="88">
        <v>2014</v>
      </c>
      <c r="F85" s="88">
        <v>2015</v>
      </c>
      <c r="G85" s="88">
        <v>2016</v>
      </c>
      <c r="H85" s="88">
        <v>2017</v>
      </c>
      <c r="I85" s="88">
        <f>I48</f>
        <v>2018</v>
      </c>
      <c r="J85" s="88">
        <f>J48</f>
        <v>2019</v>
      </c>
      <c r="K85" s="88">
        <f>K48</f>
        <v>2020</v>
      </c>
      <c r="L85" s="88">
        <f>L48</f>
        <v>2021</v>
      </c>
    </row>
    <row r="86" spans="1:12">
      <c r="A86" s="89" t="s">
        <v>9</v>
      </c>
      <c r="B86" s="90">
        <v>247</v>
      </c>
      <c r="C86" s="90">
        <v>122</v>
      </c>
      <c r="D86" s="90">
        <v>0</v>
      </c>
      <c r="E86" s="90">
        <v>20</v>
      </c>
      <c r="F86" s="90">
        <v>15</v>
      </c>
      <c r="G86" s="90">
        <f t="shared" ref="G86:L89" si="36">G79+G49</f>
        <v>41</v>
      </c>
      <c r="H86" s="90">
        <f t="shared" si="36"/>
        <v>290</v>
      </c>
      <c r="I86" s="90">
        <f t="shared" si="36"/>
        <v>307</v>
      </c>
      <c r="J86" s="90">
        <f t="shared" si="36"/>
        <v>401</v>
      </c>
      <c r="K86" s="90">
        <f t="shared" si="36"/>
        <v>191</v>
      </c>
      <c r="L86" s="90">
        <f t="shared" si="36"/>
        <v>408</v>
      </c>
    </row>
    <row r="87" spans="1:12">
      <c r="A87" s="91" t="s">
        <v>0</v>
      </c>
      <c r="B87" s="90">
        <v>1590</v>
      </c>
      <c r="C87" s="90">
        <v>1243</v>
      </c>
      <c r="D87" s="90">
        <v>1163</v>
      </c>
      <c r="E87" s="90">
        <v>871</v>
      </c>
      <c r="F87" s="90">
        <v>753</v>
      </c>
      <c r="G87" s="90">
        <f t="shared" si="36"/>
        <v>576</v>
      </c>
      <c r="H87" s="90">
        <f t="shared" si="36"/>
        <v>756</v>
      </c>
      <c r="I87" s="90">
        <f t="shared" si="36"/>
        <v>936</v>
      </c>
      <c r="J87" s="90">
        <f t="shared" si="36"/>
        <v>986</v>
      </c>
      <c r="K87" s="90">
        <f t="shared" si="36"/>
        <v>911</v>
      </c>
      <c r="L87" s="90">
        <f t="shared" si="36"/>
        <v>819</v>
      </c>
    </row>
    <row r="88" spans="1:12">
      <c r="A88" s="89" t="s">
        <v>1</v>
      </c>
      <c r="B88" s="90">
        <v>1308</v>
      </c>
      <c r="C88" s="90">
        <v>504</v>
      </c>
      <c r="D88" s="90">
        <v>395</v>
      </c>
      <c r="E88" s="90">
        <v>456</v>
      </c>
      <c r="F88" s="90">
        <v>164</v>
      </c>
      <c r="G88" s="90">
        <f t="shared" si="36"/>
        <v>482</v>
      </c>
      <c r="H88" s="90">
        <f t="shared" si="36"/>
        <v>225</v>
      </c>
      <c r="I88" s="90">
        <f t="shared" si="36"/>
        <v>489</v>
      </c>
      <c r="J88" s="90">
        <f t="shared" si="36"/>
        <v>696</v>
      </c>
      <c r="K88" s="90">
        <f t="shared" si="36"/>
        <v>217</v>
      </c>
      <c r="L88" s="90">
        <f t="shared" si="36"/>
        <v>369</v>
      </c>
    </row>
    <row r="89" spans="1:12" ht="13.5" thickBot="1">
      <c r="A89" s="92" t="s">
        <v>24</v>
      </c>
      <c r="B89" s="93">
        <v>3145</v>
      </c>
      <c r="C89" s="93">
        <v>1869</v>
      </c>
      <c r="D89" s="93">
        <v>1558</v>
      </c>
      <c r="E89" s="93">
        <v>1347</v>
      </c>
      <c r="F89" s="93">
        <v>932</v>
      </c>
      <c r="G89" s="93">
        <f t="shared" si="36"/>
        <v>1099</v>
      </c>
      <c r="H89" s="93">
        <f t="shared" si="36"/>
        <v>1271</v>
      </c>
      <c r="I89" s="93">
        <f t="shared" si="36"/>
        <v>1732</v>
      </c>
      <c r="J89" s="93">
        <f t="shared" si="36"/>
        <v>2083</v>
      </c>
      <c r="K89" s="93">
        <f t="shared" si="36"/>
        <v>1319</v>
      </c>
      <c r="L89" s="93">
        <f t="shared" si="36"/>
        <v>1596</v>
      </c>
    </row>
    <row r="90" spans="1:12">
      <c r="A90" s="50" t="s">
        <v>79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</row>
    <row r="91" spans="1:12">
      <c r="A91" s="50" t="s">
        <v>35</v>
      </c>
      <c r="B91" s="55"/>
      <c r="C91" s="55"/>
      <c r="D91" s="55"/>
      <c r="E91" s="55"/>
      <c r="F91" s="55"/>
    </row>
    <row r="92" spans="1:12">
      <c r="A92" s="55" t="s">
        <v>5</v>
      </c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</row>
    <row r="93" spans="1:12">
      <c r="A93" s="43" t="s">
        <v>83</v>
      </c>
      <c r="G93" s="55"/>
      <c r="H93" s="55"/>
      <c r="I93" s="55"/>
      <c r="J93" s="55"/>
      <c r="K93" s="55"/>
      <c r="L93" s="55"/>
    </row>
    <row r="94" spans="1:12">
      <c r="A94" s="43"/>
      <c r="G94" s="55"/>
      <c r="H94" s="55"/>
      <c r="I94" s="55"/>
      <c r="J94" s="55"/>
      <c r="K94" s="55"/>
      <c r="L94" s="55"/>
    </row>
    <row r="95" spans="1:12">
      <c r="A95" s="41"/>
    </row>
    <row r="96" spans="1:12">
      <c r="A96" s="39" t="s">
        <v>10</v>
      </c>
    </row>
    <row r="97" spans="1:12">
      <c r="A97" s="39" t="s">
        <v>2</v>
      </c>
    </row>
    <row r="98" spans="1:12" ht="13.5" thickBot="1">
      <c r="A98" s="39"/>
    </row>
    <row r="99" spans="1:12" ht="13.35" customHeight="1">
      <c r="A99" s="4" t="s">
        <v>67</v>
      </c>
      <c r="B99" s="15">
        <v>2011</v>
      </c>
      <c r="C99" s="15">
        <v>2012</v>
      </c>
      <c r="D99" s="15">
        <v>2013</v>
      </c>
      <c r="E99" s="15">
        <v>2014</v>
      </c>
      <c r="F99" s="15">
        <v>2015</v>
      </c>
      <c r="G99" s="15">
        <v>2016</v>
      </c>
      <c r="H99" s="15">
        <v>2017</v>
      </c>
      <c r="I99" s="15">
        <v>2018</v>
      </c>
      <c r="J99" s="15">
        <f>J48</f>
        <v>2019</v>
      </c>
      <c r="K99" s="15">
        <f>K48</f>
        <v>2020</v>
      </c>
      <c r="L99" s="15" t="str">
        <f>+L60</f>
        <v>2021(*)</v>
      </c>
    </row>
    <row r="100" spans="1:12">
      <c r="A100" s="5" t="s">
        <v>9</v>
      </c>
      <c r="B100" s="42">
        <v>473</v>
      </c>
      <c r="C100" s="42">
        <v>478</v>
      </c>
      <c r="D100" s="42">
        <v>129</v>
      </c>
      <c r="E100" s="42">
        <v>79</v>
      </c>
      <c r="F100" s="42">
        <v>201</v>
      </c>
      <c r="G100" s="42">
        <v>278</v>
      </c>
      <c r="H100" s="42">
        <v>466</v>
      </c>
      <c r="I100" s="42">
        <v>508</v>
      </c>
      <c r="J100" s="42">
        <v>352</v>
      </c>
      <c r="K100" s="42">
        <v>491</v>
      </c>
      <c r="L100" s="42">
        <v>390</v>
      </c>
    </row>
    <row r="101" spans="1:12">
      <c r="A101" s="6" t="s">
        <v>0</v>
      </c>
      <c r="B101" s="42">
        <v>2025</v>
      </c>
      <c r="C101" s="42">
        <v>1258</v>
      </c>
      <c r="D101" s="42">
        <v>1086</v>
      </c>
      <c r="E101" s="42">
        <v>1102</v>
      </c>
      <c r="F101" s="42">
        <v>750</v>
      </c>
      <c r="G101" s="42">
        <v>1715</v>
      </c>
      <c r="H101" s="42">
        <v>1033</v>
      </c>
      <c r="I101" s="42">
        <v>2567</v>
      </c>
      <c r="J101" s="42">
        <v>2772</v>
      </c>
      <c r="K101" s="42">
        <v>1258</v>
      </c>
      <c r="L101" s="42">
        <v>1082</v>
      </c>
    </row>
    <row r="102" spans="1:12">
      <c r="A102" s="5" t="s">
        <v>1</v>
      </c>
      <c r="B102" s="42">
        <v>2306</v>
      </c>
      <c r="C102" s="42">
        <v>1007</v>
      </c>
      <c r="D102" s="42">
        <v>814</v>
      </c>
      <c r="E102" s="42">
        <v>1000</v>
      </c>
      <c r="F102" s="42">
        <v>1143</v>
      </c>
      <c r="G102" s="42">
        <v>2414</v>
      </c>
      <c r="H102" s="42">
        <v>1421</v>
      </c>
      <c r="I102" s="42">
        <v>1542</v>
      </c>
      <c r="J102" s="42">
        <v>1202</v>
      </c>
      <c r="K102" s="42">
        <v>1375</v>
      </c>
      <c r="L102" s="42">
        <v>1013</v>
      </c>
    </row>
    <row r="103" spans="1:12" ht="13.5" thickBot="1">
      <c r="A103" s="7" t="s">
        <v>24</v>
      </c>
      <c r="B103" s="36">
        <v>4804</v>
      </c>
      <c r="C103" s="36">
        <v>2743</v>
      </c>
      <c r="D103" s="36">
        <v>2029</v>
      </c>
      <c r="E103" s="36">
        <v>2181</v>
      </c>
      <c r="F103" s="36">
        <v>2094</v>
      </c>
      <c r="G103" s="36">
        <f t="shared" ref="G103:J103" si="37">SUM(G100:G102)</f>
        <v>4407</v>
      </c>
      <c r="H103" s="36">
        <f t="shared" si="37"/>
        <v>2920</v>
      </c>
      <c r="I103" s="36">
        <f t="shared" si="37"/>
        <v>4617</v>
      </c>
      <c r="J103" s="36">
        <f t="shared" si="37"/>
        <v>4326</v>
      </c>
      <c r="K103" s="36">
        <f t="shared" ref="K103" si="38">SUM(K100:K102)</f>
        <v>3124</v>
      </c>
      <c r="L103" s="36">
        <f>SUM(L100:L102)</f>
        <v>2485</v>
      </c>
    </row>
    <row r="104" spans="1:12">
      <c r="A104" s="41" t="s">
        <v>66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1:12" ht="12.75" customHeight="1">
      <c r="A105" s="43" t="s">
        <v>84</v>
      </c>
      <c r="B105" s="74"/>
      <c r="C105" s="74"/>
      <c r="D105" s="74"/>
      <c r="E105" s="74"/>
      <c r="F105" s="74"/>
    </row>
  </sheetData>
  <phoneticPr fontId="0" type="noConversion"/>
  <printOptions horizontalCentered="1"/>
  <pageMargins left="0" right="0" top="1.3779527559055118" bottom="0.78740157480314965" header="0.39370078740157483" footer="0.39370078740157483"/>
  <pageSetup paperSize="9" scale="86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2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zoomScale="90" zoomScaleNormal="90" zoomScaleSheetLayoutView="75" workbookViewId="0">
      <selection activeCell="I1" sqref="I1"/>
    </sheetView>
  </sheetViews>
  <sheetFormatPr baseColWidth="10" defaultColWidth="12" defaultRowHeight="11.25"/>
  <cols>
    <col min="1" max="1" width="50.7109375" style="18" customWidth="1"/>
    <col min="2" max="9" width="6" style="2" customWidth="1"/>
    <col min="10" max="12" width="5.5703125" style="2" bestFit="1" customWidth="1"/>
    <col min="13" max="21" width="12" style="2"/>
    <col min="22" max="16384" width="12" style="18"/>
  </cols>
  <sheetData>
    <row r="1" spans="1:12">
      <c r="A1" s="17" t="s">
        <v>40</v>
      </c>
      <c r="L1" s="118"/>
    </row>
    <row r="2" spans="1:12">
      <c r="L2" s="118" t="str">
        <f>+'Viviendas Iniciadas'!L1</f>
        <v xml:space="preserve">2021ko 4. hiruhilekoan arte </v>
      </c>
    </row>
    <row r="3" spans="1:12">
      <c r="A3" s="17" t="s">
        <v>39</v>
      </c>
      <c r="L3" s="118"/>
    </row>
    <row r="4" spans="1:12">
      <c r="L4" s="118" t="str">
        <f>+'Viviendas Iniciadas'!L2</f>
        <v xml:space="preserve">Hasta 4º trimestre 2021  </v>
      </c>
    </row>
    <row r="5" spans="1:12" ht="12" thickBot="1">
      <c r="A5" s="17"/>
    </row>
    <row r="6" spans="1:12" ht="26.45" customHeight="1">
      <c r="A6" s="23" t="s">
        <v>14</v>
      </c>
      <c r="B6" s="15">
        <v>2011</v>
      </c>
      <c r="C6" s="15">
        <v>2012</v>
      </c>
      <c r="D6" s="15">
        <v>2013</v>
      </c>
      <c r="E6" s="15">
        <v>2014</v>
      </c>
      <c r="F6" s="15">
        <v>2015</v>
      </c>
      <c r="G6" s="15">
        <v>2016</v>
      </c>
      <c r="H6" s="15">
        <v>2017</v>
      </c>
      <c r="I6" s="15">
        <v>2018</v>
      </c>
      <c r="J6" s="15">
        <v>2019</v>
      </c>
      <c r="K6" s="15">
        <v>2020</v>
      </c>
      <c r="L6" s="15">
        <f>+K6+1</f>
        <v>2021</v>
      </c>
    </row>
    <row r="7" spans="1:12">
      <c r="A7" s="5" t="s">
        <v>9</v>
      </c>
      <c r="B7" s="11"/>
      <c r="C7" s="11">
        <v>0</v>
      </c>
      <c r="D7" s="11"/>
      <c r="E7" s="11"/>
      <c r="F7" s="11"/>
      <c r="G7" s="11">
        <v>0</v>
      </c>
      <c r="H7" s="11">
        <v>0</v>
      </c>
      <c r="I7" s="11"/>
      <c r="J7" s="11">
        <v>152</v>
      </c>
      <c r="K7" s="11">
        <v>166</v>
      </c>
      <c r="L7" s="11">
        <v>0</v>
      </c>
    </row>
    <row r="8" spans="1:12">
      <c r="A8" s="20" t="s">
        <v>0</v>
      </c>
      <c r="B8" s="12">
        <v>396</v>
      </c>
      <c r="C8" s="12"/>
      <c r="D8" s="12">
        <v>161</v>
      </c>
      <c r="E8" s="12">
        <v>130</v>
      </c>
      <c r="F8" s="12">
        <v>110</v>
      </c>
      <c r="G8" s="12">
        <v>0</v>
      </c>
      <c r="H8" s="12">
        <v>262</v>
      </c>
      <c r="I8" s="12">
        <v>138</v>
      </c>
      <c r="J8" s="12">
        <v>364</v>
      </c>
      <c r="K8" s="12">
        <v>296</v>
      </c>
      <c r="L8" s="12">
        <v>192</v>
      </c>
    </row>
    <row r="9" spans="1:12">
      <c r="A9" s="19" t="s">
        <v>1</v>
      </c>
      <c r="B9" s="11">
        <v>96</v>
      </c>
      <c r="C9" s="11">
        <v>62</v>
      </c>
      <c r="D9" s="11"/>
      <c r="E9" s="11">
        <v>135</v>
      </c>
      <c r="F9" s="11"/>
      <c r="G9" s="11">
        <v>36</v>
      </c>
      <c r="H9" s="11">
        <v>0</v>
      </c>
      <c r="I9" s="11">
        <v>114</v>
      </c>
      <c r="J9" s="11">
        <v>106</v>
      </c>
      <c r="K9" s="11">
        <v>0</v>
      </c>
      <c r="L9" s="11">
        <v>142</v>
      </c>
    </row>
    <row r="10" spans="1:12" ht="12" thickBot="1">
      <c r="A10" s="21" t="s">
        <v>24</v>
      </c>
      <c r="B10" s="13">
        <v>492</v>
      </c>
      <c r="C10" s="13">
        <v>62</v>
      </c>
      <c r="D10" s="13">
        <v>161</v>
      </c>
      <c r="E10" s="13">
        <v>265</v>
      </c>
      <c r="F10" s="13">
        <v>110</v>
      </c>
      <c r="G10" s="13">
        <v>36</v>
      </c>
      <c r="H10" s="13">
        <v>262</v>
      </c>
      <c r="I10" s="13">
        <v>252</v>
      </c>
      <c r="J10" s="13">
        <v>622</v>
      </c>
      <c r="K10" s="13">
        <v>462</v>
      </c>
      <c r="L10" s="13">
        <f>SUM(L7:L9)</f>
        <v>334</v>
      </c>
    </row>
    <row r="11" spans="1:12" ht="12" thickBot="1">
      <c r="A11" s="22"/>
    </row>
    <row r="12" spans="1:12" ht="26.45" customHeight="1">
      <c r="A12" s="23" t="s">
        <v>36</v>
      </c>
      <c r="B12" s="15">
        <v>2011</v>
      </c>
      <c r="C12" s="15">
        <v>2012</v>
      </c>
      <c r="D12" s="15">
        <v>2013</v>
      </c>
      <c r="E12" s="15">
        <v>2014</v>
      </c>
      <c r="F12" s="15">
        <v>2015</v>
      </c>
      <c r="G12" s="15">
        <v>2016</v>
      </c>
      <c r="H12" s="15">
        <v>2017</v>
      </c>
      <c r="I12" s="15">
        <v>2018</v>
      </c>
      <c r="J12" s="15">
        <v>2019</v>
      </c>
      <c r="K12" s="15">
        <v>2020</v>
      </c>
      <c r="L12" s="15">
        <f>+L6</f>
        <v>2021</v>
      </c>
    </row>
    <row r="13" spans="1:12">
      <c r="A13" s="5" t="s">
        <v>9</v>
      </c>
      <c r="B13" s="11"/>
      <c r="C13" s="11"/>
      <c r="D13" s="11"/>
      <c r="E13" s="11"/>
      <c r="F13" s="11"/>
      <c r="G13" s="11">
        <v>0</v>
      </c>
      <c r="H13" s="11">
        <v>126</v>
      </c>
      <c r="I13" s="11">
        <v>63</v>
      </c>
      <c r="J13" s="11">
        <v>42</v>
      </c>
      <c r="K13" s="11">
        <v>0</v>
      </c>
      <c r="L13" s="11">
        <v>60</v>
      </c>
    </row>
    <row r="14" spans="1:12">
      <c r="A14" s="20" t="s">
        <v>0</v>
      </c>
      <c r="B14" s="12"/>
      <c r="C14" s="12"/>
      <c r="D14" s="12">
        <v>121</v>
      </c>
      <c r="E14" s="12"/>
      <c r="F14" s="12">
        <v>185</v>
      </c>
      <c r="G14" s="12">
        <v>0</v>
      </c>
      <c r="H14" s="12">
        <v>91</v>
      </c>
      <c r="I14" s="12">
        <v>42</v>
      </c>
      <c r="J14" s="12">
        <v>0</v>
      </c>
      <c r="K14" s="12">
        <v>116</v>
      </c>
      <c r="L14" s="12">
        <v>23</v>
      </c>
    </row>
    <row r="15" spans="1:12">
      <c r="A15" s="19" t="s">
        <v>1</v>
      </c>
      <c r="B15" s="11">
        <v>32</v>
      </c>
      <c r="C15" s="11"/>
      <c r="D15" s="11"/>
      <c r="E15" s="11"/>
      <c r="F15" s="11"/>
      <c r="G15" s="11">
        <v>14</v>
      </c>
      <c r="H15" s="11"/>
      <c r="I15" s="11"/>
      <c r="J15" s="11">
        <v>34</v>
      </c>
      <c r="K15" s="11">
        <v>0</v>
      </c>
      <c r="L15" s="11">
        <v>36</v>
      </c>
    </row>
    <row r="16" spans="1:12" ht="12" thickBot="1">
      <c r="A16" s="21" t="s">
        <v>24</v>
      </c>
      <c r="B16" s="13">
        <v>32</v>
      </c>
      <c r="C16" s="13">
        <v>0</v>
      </c>
      <c r="D16" s="13">
        <v>121</v>
      </c>
      <c r="E16" s="13">
        <v>0</v>
      </c>
      <c r="F16" s="13">
        <v>185</v>
      </c>
      <c r="G16" s="13">
        <v>14</v>
      </c>
      <c r="H16" s="13">
        <v>217</v>
      </c>
      <c r="I16" s="13">
        <v>105</v>
      </c>
      <c r="J16" s="13">
        <v>76</v>
      </c>
      <c r="K16" s="13">
        <v>116</v>
      </c>
      <c r="L16" s="13">
        <f>SUM(L13:L15)</f>
        <v>119</v>
      </c>
    </row>
    <row r="17" spans="1:12" ht="12" thickBot="1">
      <c r="A17" s="22"/>
    </row>
    <row r="18" spans="1:12" ht="26.45" customHeight="1">
      <c r="A18" s="23" t="s">
        <v>65</v>
      </c>
      <c r="B18" s="15">
        <v>2011</v>
      </c>
      <c r="C18" s="15">
        <v>2012</v>
      </c>
      <c r="D18" s="15">
        <v>2013</v>
      </c>
      <c r="E18" s="15">
        <v>2014</v>
      </c>
      <c r="F18" s="15">
        <v>2015</v>
      </c>
      <c r="G18" s="15">
        <v>2016</v>
      </c>
      <c r="H18" s="15">
        <v>2017</v>
      </c>
      <c r="I18" s="15">
        <v>2018</v>
      </c>
      <c r="J18" s="15">
        <v>2019</v>
      </c>
      <c r="K18" s="15">
        <v>2020</v>
      </c>
      <c r="L18" s="15">
        <f>+L6</f>
        <v>2021</v>
      </c>
    </row>
    <row r="19" spans="1:12">
      <c r="A19" s="5" t="s">
        <v>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1:12">
      <c r="A20" s="20" t="s">
        <v>0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104</v>
      </c>
      <c r="I20" s="12">
        <v>0</v>
      </c>
      <c r="J20" s="12">
        <v>0</v>
      </c>
      <c r="K20" s="12">
        <v>117</v>
      </c>
      <c r="L20" s="12">
        <v>0</v>
      </c>
    </row>
    <row r="21" spans="1:12">
      <c r="A21" s="19" t="s">
        <v>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30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spans="1:12" ht="12" thickBot="1">
      <c r="A22" s="21" t="s">
        <v>24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30</v>
      </c>
      <c r="H22" s="13">
        <v>104</v>
      </c>
      <c r="I22" s="13">
        <v>0</v>
      </c>
      <c r="J22" s="13">
        <v>0</v>
      </c>
      <c r="K22" s="13">
        <v>117</v>
      </c>
      <c r="L22" s="13">
        <f>SUM(L19:L21)</f>
        <v>0</v>
      </c>
    </row>
    <row r="23" spans="1:12" ht="12" thickBot="1">
      <c r="A23" s="38"/>
    </row>
    <row r="24" spans="1:12" ht="26.45" customHeight="1">
      <c r="A24" s="79" t="s">
        <v>20</v>
      </c>
      <c r="B24" s="80">
        <v>2011</v>
      </c>
      <c r="C24" s="80">
        <v>2012</v>
      </c>
      <c r="D24" s="80">
        <v>2013</v>
      </c>
      <c r="E24" s="80">
        <v>2014</v>
      </c>
      <c r="F24" s="80">
        <v>2015</v>
      </c>
      <c r="G24" s="80">
        <v>2016</v>
      </c>
      <c r="H24" s="80">
        <v>2017</v>
      </c>
      <c r="I24" s="80">
        <v>2018</v>
      </c>
      <c r="J24" s="80">
        <v>2019</v>
      </c>
      <c r="K24" s="80">
        <v>2020</v>
      </c>
      <c r="L24" s="80">
        <f>+L6</f>
        <v>2021</v>
      </c>
    </row>
    <row r="25" spans="1:12">
      <c r="A25" s="81" t="s">
        <v>9</v>
      </c>
      <c r="B25" s="82">
        <v>0</v>
      </c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126</v>
      </c>
      <c r="I25" s="82">
        <v>63</v>
      </c>
      <c r="J25" s="82">
        <v>194</v>
      </c>
      <c r="K25" s="82">
        <v>166</v>
      </c>
      <c r="L25" s="82">
        <f>+L7+L13+L19</f>
        <v>60</v>
      </c>
    </row>
    <row r="26" spans="1:12">
      <c r="A26" s="83" t="s">
        <v>0</v>
      </c>
      <c r="B26" s="84">
        <v>396</v>
      </c>
      <c r="C26" s="84">
        <v>0</v>
      </c>
      <c r="D26" s="84">
        <v>282</v>
      </c>
      <c r="E26" s="84">
        <v>130</v>
      </c>
      <c r="F26" s="84">
        <v>295</v>
      </c>
      <c r="G26" s="84">
        <v>0</v>
      </c>
      <c r="H26" s="84">
        <v>457</v>
      </c>
      <c r="I26" s="84">
        <v>180</v>
      </c>
      <c r="J26" s="84">
        <v>364</v>
      </c>
      <c r="K26" s="84">
        <v>529</v>
      </c>
      <c r="L26" s="84">
        <f>+L8+L14+L20</f>
        <v>215</v>
      </c>
    </row>
    <row r="27" spans="1:12">
      <c r="A27" s="81" t="s">
        <v>1</v>
      </c>
      <c r="B27" s="82">
        <v>128</v>
      </c>
      <c r="C27" s="82">
        <v>62</v>
      </c>
      <c r="D27" s="82">
        <v>0</v>
      </c>
      <c r="E27" s="82">
        <v>135</v>
      </c>
      <c r="F27" s="82">
        <v>0</v>
      </c>
      <c r="G27" s="82">
        <v>80</v>
      </c>
      <c r="H27" s="82">
        <v>0</v>
      </c>
      <c r="I27" s="82">
        <v>114</v>
      </c>
      <c r="J27" s="82">
        <v>140</v>
      </c>
      <c r="K27" s="82">
        <v>0</v>
      </c>
      <c r="L27" s="82">
        <f>+L9+L15+L21</f>
        <v>178</v>
      </c>
    </row>
    <row r="28" spans="1:12" ht="12" thickBot="1">
      <c r="A28" s="85" t="s">
        <v>24</v>
      </c>
      <c r="B28" s="86">
        <v>524</v>
      </c>
      <c r="C28" s="86">
        <v>62</v>
      </c>
      <c r="D28" s="86">
        <v>282</v>
      </c>
      <c r="E28" s="86">
        <v>265</v>
      </c>
      <c r="F28" s="86">
        <v>295</v>
      </c>
      <c r="G28" s="86">
        <v>80</v>
      </c>
      <c r="H28" s="86">
        <v>583</v>
      </c>
      <c r="I28" s="86">
        <v>357</v>
      </c>
      <c r="J28" s="86">
        <v>698</v>
      </c>
      <c r="K28" s="86">
        <v>695</v>
      </c>
      <c r="L28" s="86">
        <f>SUM(L25:L27)</f>
        <v>453</v>
      </c>
    </row>
    <row r="29" spans="1:12">
      <c r="A29" s="22"/>
    </row>
    <row r="30" spans="1:12" ht="12" thickBot="1">
      <c r="A30" s="22"/>
    </row>
    <row r="31" spans="1:12" ht="26.45" customHeight="1">
      <c r="A31" s="10" t="s">
        <v>11</v>
      </c>
      <c r="B31" s="15">
        <v>2011</v>
      </c>
      <c r="C31" s="15">
        <v>2012</v>
      </c>
      <c r="D31" s="15">
        <v>2013</v>
      </c>
      <c r="E31" s="15">
        <v>2014</v>
      </c>
      <c r="F31" s="15">
        <v>2015</v>
      </c>
      <c r="G31" s="15">
        <v>2016</v>
      </c>
      <c r="H31" s="15">
        <v>2017</v>
      </c>
      <c r="I31" s="15">
        <v>2018</v>
      </c>
      <c r="J31" s="15">
        <v>2019</v>
      </c>
      <c r="K31" s="15">
        <v>2020</v>
      </c>
      <c r="L31" s="15">
        <f>+L6</f>
        <v>2021</v>
      </c>
    </row>
    <row r="32" spans="1:12">
      <c r="A32" s="5" t="s">
        <v>9</v>
      </c>
      <c r="B32" s="11">
        <v>36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14</v>
      </c>
    </row>
    <row r="33" spans="1:12">
      <c r="A33" s="6" t="s">
        <v>0</v>
      </c>
      <c r="B33" s="12">
        <v>130</v>
      </c>
      <c r="C33" s="12">
        <v>0</v>
      </c>
      <c r="D33" s="12">
        <v>28</v>
      </c>
      <c r="E33" s="12">
        <v>63</v>
      </c>
      <c r="F33" s="12">
        <v>0</v>
      </c>
      <c r="G33" s="12">
        <v>0</v>
      </c>
      <c r="H33" s="12">
        <v>0</v>
      </c>
      <c r="I33" s="12">
        <v>96</v>
      </c>
      <c r="J33" s="12">
        <v>0</v>
      </c>
      <c r="K33" s="12">
        <v>0</v>
      </c>
      <c r="L33" s="12">
        <v>0</v>
      </c>
    </row>
    <row r="34" spans="1:12">
      <c r="A34" s="5" t="s">
        <v>1</v>
      </c>
      <c r="B34" s="11">
        <v>0</v>
      </c>
      <c r="C34" s="11">
        <v>118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255</v>
      </c>
      <c r="K34" s="11">
        <v>0</v>
      </c>
      <c r="L34" s="11">
        <v>12</v>
      </c>
    </row>
    <row r="35" spans="1:12" ht="12" thickBot="1">
      <c r="A35" s="21" t="s">
        <v>24</v>
      </c>
      <c r="B35" s="13">
        <v>166</v>
      </c>
      <c r="C35" s="13">
        <v>118</v>
      </c>
      <c r="D35" s="13">
        <v>28</v>
      </c>
      <c r="E35" s="13">
        <v>63</v>
      </c>
      <c r="F35" s="13">
        <v>0</v>
      </c>
      <c r="G35" s="13">
        <v>0</v>
      </c>
      <c r="H35" s="13">
        <v>0</v>
      </c>
      <c r="I35" s="13">
        <v>96</v>
      </c>
      <c r="J35" s="13">
        <v>255</v>
      </c>
      <c r="K35" s="13">
        <v>0</v>
      </c>
      <c r="L35" s="13">
        <f>SUM(L32:L34)</f>
        <v>26</v>
      </c>
    </row>
    <row r="36" spans="1:12" ht="12" thickBot="1">
      <c r="A36" s="22"/>
    </row>
    <row r="37" spans="1:12" ht="26.45" customHeight="1">
      <c r="A37" s="10" t="s">
        <v>12</v>
      </c>
      <c r="B37" s="15">
        <v>2011</v>
      </c>
      <c r="C37" s="15">
        <v>2012</v>
      </c>
      <c r="D37" s="15">
        <v>2013</v>
      </c>
      <c r="E37" s="15">
        <v>2014</v>
      </c>
      <c r="F37" s="15">
        <v>2015</v>
      </c>
      <c r="G37" s="15">
        <v>2016</v>
      </c>
      <c r="H37" s="15">
        <v>2017</v>
      </c>
      <c r="I37" s="15">
        <v>2018</v>
      </c>
      <c r="J37" s="15">
        <v>2019</v>
      </c>
      <c r="K37" s="15">
        <v>2020</v>
      </c>
      <c r="L37" s="15">
        <f>+L6</f>
        <v>2021</v>
      </c>
    </row>
    <row r="38" spans="1:12">
      <c r="A38" s="5" t="s">
        <v>9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>
      <c r="A39" s="20" t="s">
        <v>0</v>
      </c>
      <c r="B39" s="12">
        <v>0</v>
      </c>
      <c r="C39" s="12">
        <v>0</v>
      </c>
      <c r="D39" s="12">
        <v>115</v>
      </c>
      <c r="E39" s="12">
        <v>0</v>
      </c>
      <c r="F39" s="12">
        <v>0</v>
      </c>
      <c r="G39" s="12">
        <v>0</v>
      </c>
      <c r="H39" s="12">
        <v>67</v>
      </c>
      <c r="I39" s="12">
        <v>0</v>
      </c>
      <c r="J39" s="12">
        <v>0</v>
      </c>
      <c r="K39" s="12">
        <v>19</v>
      </c>
      <c r="L39" s="12">
        <v>125</v>
      </c>
    </row>
    <row r="40" spans="1:12">
      <c r="A40" s="19" t="s">
        <v>1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4</v>
      </c>
      <c r="L40" s="11">
        <v>24</v>
      </c>
    </row>
    <row r="41" spans="1:12" ht="12" thickBot="1">
      <c r="A41" s="21" t="s">
        <v>24</v>
      </c>
      <c r="B41" s="13">
        <v>0</v>
      </c>
      <c r="C41" s="13">
        <v>0</v>
      </c>
      <c r="D41" s="13">
        <v>115</v>
      </c>
      <c r="E41" s="13">
        <v>0</v>
      </c>
      <c r="F41" s="13">
        <v>0</v>
      </c>
      <c r="G41" s="13">
        <v>0</v>
      </c>
      <c r="H41" s="13">
        <v>67</v>
      </c>
      <c r="I41" s="13">
        <v>0</v>
      </c>
      <c r="J41" s="13">
        <v>0</v>
      </c>
      <c r="K41" s="13">
        <v>23</v>
      </c>
      <c r="L41" s="13">
        <f>SUM(L38:L40)</f>
        <v>149</v>
      </c>
    </row>
    <row r="42" spans="1:12" ht="12" thickBot="1">
      <c r="A42" s="22"/>
    </row>
    <row r="43" spans="1:12" ht="26.45" customHeight="1">
      <c r="A43" s="10" t="s">
        <v>7</v>
      </c>
      <c r="B43" s="15">
        <v>2011</v>
      </c>
      <c r="C43" s="15">
        <v>2012</v>
      </c>
      <c r="D43" s="15">
        <v>2013</v>
      </c>
      <c r="E43" s="15">
        <v>2014</v>
      </c>
      <c r="F43" s="15">
        <v>2015</v>
      </c>
      <c r="G43" s="15">
        <v>2016</v>
      </c>
      <c r="H43" s="15">
        <v>2017</v>
      </c>
      <c r="I43" s="15">
        <v>2018</v>
      </c>
      <c r="J43" s="15">
        <v>2019</v>
      </c>
      <c r="K43" s="15">
        <v>2020</v>
      </c>
      <c r="L43" s="15">
        <f>+L6</f>
        <v>2021</v>
      </c>
    </row>
    <row r="44" spans="1:12">
      <c r="A44" s="5" t="s">
        <v>9</v>
      </c>
      <c r="B44" s="11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>
      <c r="A45" s="20" t="s">
        <v>0</v>
      </c>
      <c r="B45" s="12">
        <v>0</v>
      </c>
      <c r="C45" s="12">
        <v>40</v>
      </c>
      <c r="D45" s="12">
        <v>0</v>
      </c>
      <c r="E45" s="12">
        <v>0</v>
      </c>
      <c r="F45" s="12">
        <v>0</v>
      </c>
      <c r="G45" s="12">
        <v>3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</row>
    <row r="46" spans="1:12">
      <c r="A46" s="19" t="s">
        <v>1</v>
      </c>
      <c r="B46" s="11">
        <v>53</v>
      </c>
      <c r="C46" s="11">
        <v>20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2" thickBot="1">
      <c r="A47" s="21" t="s">
        <v>24</v>
      </c>
      <c r="B47" s="13">
        <v>69</v>
      </c>
      <c r="C47" s="13">
        <v>60</v>
      </c>
      <c r="D47" s="13">
        <v>0</v>
      </c>
      <c r="E47" s="13">
        <v>0</v>
      </c>
      <c r="F47" s="13">
        <v>0</v>
      </c>
      <c r="G47" s="13">
        <v>3</v>
      </c>
      <c r="H47" s="13">
        <v>0</v>
      </c>
      <c r="I47" s="13">
        <v>0</v>
      </c>
      <c r="J47" s="13">
        <v>0</v>
      </c>
      <c r="K47" s="13">
        <v>0</v>
      </c>
      <c r="L47" s="13">
        <f>SUM(L44:L46)</f>
        <v>0</v>
      </c>
    </row>
    <row r="48" spans="1:12" ht="12" thickBot="1">
      <c r="A48" s="22"/>
    </row>
    <row r="49" spans="1:12" ht="26.45" customHeight="1">
      <c r="A49" s="79" t="s">
        <v>21</v>
      </c>
      <c r="B49" s="80">
        <v>2011</v>
      </c>
      <c r="C49" s="80">
        <v>2012</v>
      </c>
      <c r="D49" s="80">
        <v>2013</v>
      </c>
      <c r="E49" s="80">
        <v>2014</v>
      </c>
      <c r="F49" s="80">
        <v>2015</v>
      </c>
      <c r="G49" s="80">
        <v>2016</v>
      </c>
      <c r="H49" s="80">
        <v>2017</v>
      </c>
      <c r="I49" s="80">
        <v>2018</v>
      </c>
      <c r="J49" s="80">
        <v>2019</v>
      </c>
      <c r="K49" s="80">
        <v>2020</v>
      </c>
      <c r="L49" s="80">
        <f>+L6</f>
        <v>2021</v>
      </c>
    </row>
    <row r="50" spans="1:12">
      <c r="A50" s="81" t="s">
        <v>9</v>
      </c>
      <c r="B50" s="82">
        <v>52</v>
      </c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82">
        <v>0</v>
      </c>
      <c r="J50" s="82">
        <v>0</v>
      </c>
      <c r="K50" s="82">
        <v>0</v>
      </c>
      <c r="L50" s="82">
        <f>+L32+L38+L44</f>
        <v>14</v>
      </c>
    </row>
    <row r="51" spans="1:12">
      <c r="A51" s="83" t="s">
        <v>0</v>
      </c>
      <c r="B51" s="84">
        <v>130</v>
      </c>
      <c r="C51" s="84">
        <v>40</v>
      </c>
      <c r="D51" s="84">
        <v>143</v>
      </c>
      <c r="E51" s="84">
        <v>63</v>
      </c>
      <c r="F51" s="84">
        <v>0</v>
      </c>
      <c r="G51" s="84">
        <v>3</v>
      </c>
      <c r="H51" s="84">
        <v>67</v>
      </c>
      <c r="I51" s="84">
        <v>96</v>
      </c>
      <c r="J51" s="84">
        <v>0</v>
      </c>
      <c r="K51" s="84">
        <v>19</v>
      </c>
      <c r="L51" s="84">
        <f>+L33+L39+L45</f>
        <v>125</v>
      </c>
    </row>
    <row r="52" spans="1:12">
      <c r="A52" s="81" t="s">
        <v>1</v>
      </c>
      <c r="B52" s="82">
        <v>53</v>
      </c>
      <c r="C52" s="82">
        <v>138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82">
        <v>0</v>
      </c>
      <c r="J52" s="82">
        <v>255</v>
      </c>
      <c r="K52" s="82">
        <v>4</v>
      </c>
      <c r="L52" s="82">
        <f>+L34+L40+L46</f>
        <v>36</v>
      </c>
    </row>
    <row r="53" spans="1:12" ht="12" thickBot="1">
      <c r="A53" s="85" t="s">
        <v>24</v>
      </c>
      <c r="B53" s="86">
        <v>235</v>
      </c>
      <c r="C53" s="86">
        <v>178</v>
      </c>
      <c r="D53" s="86">
        <v>143</v>
      </c>
      <c r="E53" s="86">
        <v>63</v>
      </c>
      <c r="F53" s="86">
        <v>0</v>
      </c>
      <c r="G53" s="86">
        <v>3</v>
      </c>
      <c r="H53" s="86">
        <v>67</v>
      </c>
      <c r="I53" s="86">
        <v>96</v>
      </c>
      <c r="J53" s="86">
        <v>255</v>
      </c>
      <c r="K53" s="86">
        <v>23</v>
      </c>
      <c r="L53" s="86">
        <f>SUM(L50:L52)</f>
        <v>175</v>
      </c>
    </row>
    <row r="54" spans="1:12">
      <c r="A54" s="22"/>
    </row>
    <row r="55" spans="1:12" ht="12" thickBot="1">
      <c r="A55" s="22"/>
    </row>
    <row r="56" spans="1:12" ht="39.75" customHeight="1">
      <c r="A56" s="79" t="s">
        <v>41</v>
      </c>
      <c r="B56" s="80">
        <v>2011</v>
      </c>
      <c r="C56" s="80">
        <v>2012</v>
      </c>
      <c r="D56" s="80">
        <v>2013</v>
      </c>
      <c r="E56" s="80">
        <v>2014</v>
      </c>
      <c r="F56" s="80">
        <v>2015</v>
      </c>
      <c r="G56" s="80">
        <v>2016</v>
      </c>
      <c r="H56" s="80">
        <v>2017</v>
      </c>
      <c r="I56" s="80">
        <v>2018</v>
      </c>
      <c r="J56" s="80">
        <v>2019</v>
      </c>
      <c r="K56" s="80">
        <v>2020</v>
      </c>
      <c r="L56" s="80">
        <f>+L6</f>
        <v>2021</v>
      </c>
    </row>
    <row r="57" spans="1:12">
      <c r="A57" s="81" t="s">
        <v>9</v>
      </c>
      <c r="B57" s="82">
        <v>52</v>
      </c>
      <c r="C57" s="82">
        <v>0</v>
      </c>
      <c r="D57" s="82">
        <v>0</v>
      </c>
      <c r="E57" s="82">
        <v>0</v>
      </c>
      <c r="F57" s="82">
        <v>0</v>
      </c>
      <c r="G57" s="82">
        <v>0</v>
      </c>
      <c r="H57" s="82">
        <v>126</v>
      </c>
      <c r="I57" s="82">
        <v>63</v>
      </c>
      <c r="J57" s="82">
        <v>194</v>
      </c>
      <c r="K57" s="82">
        <v>166</v>
      </c>
      <c r="L57" s="82">
        <f>+L25+L50</f>
        <v>74</v>
      </c>
    </row>
    <row r="58" spans="1:12">
      <c r="A58" s="83" t="s">
        <v>0</v>
      </c>
      <c r="B58" s="84">
        <v>526</v>
      </c>
      <c r="C58" s="84">
        <v>40</v>
      </c>
      <c r="D58" s="84">
        <v>425</v>
      </c>
      <c r="E58" s="84">
        <v>193</v>
      </c>
      <c r="F58" s="84">
        <v>295</v>
      </c>
      <c r="G58" s="84">
        <v>3</v>
      </c>
      <c r="H58" s="84">
        <v>524</v>
      </c>
      <c r="I58" s="84">
        <v>276</v>
      </c>
      <c r="J58" s="84">
        <v>364</v>
      </c>
      <c r="K58" s="84">
        <v>548</v>
      </c>
      <c r="L58" s="84">
        <f>+L26+L51</f>
        <v>340</v>
      </c>
    </row>
    <row r="59" spans="1:12">
      <c r="A59" s="81" t="s">
        <v>1</v>
      </c>
      <c r="B59" s="82">
        <v>181</v>
      </c>
      <c r="C59" s="82">
        <v>200</v>
      </c>
      <c r="D59" s="82">
        <v>0</v>
      </c>
      <c r="E59" s="82">
        <v>135</v>
      </c>
      <c r="F59" s="82">
        <v>0</v>
      </c>
      <c r="G59" s="82">
        <v>80</v>
      </c>
      <c r="H59" s="82">
        <v>0</v>
      </c>
      <c r="I59" s="82">
        <v>114</v>
      </c>
      <c r="J59" s="82">
        <v>395</v>
      </c>
      <c r="K59" s="82">
        <v>4</v>
      </c>
      <c r="L59" s="82">
        <f>+L27+L52</f>
        <v>214</v>
      </c>
    </row>
    <row r="60" spans="1:12" ht="12" thickBot="1">
      <c r="A60" s="85" t="s">
        <v>24</v>
      </c>
      <c r="B60" s="86">
        <v>759</v>
      </c>
      <c r="C60" s="86">
        <v>240</v>
      </c>
      <c r="D60" s="86">
        <v>425</v>
      </c>
      <c r="E60" s="86">
        <v>328</v>
      </c>
      <c r="F60" s="86">
        <v>295</v>
      </c>
      <c r="G60" s="86">
        <v>83</v>
      </c>
      <c r="H60" s="86">
        <v>650</v>
      </c>
      <c r="I60" s="86">
        <v>453</v>
      </c>
      <c r="J60" s="86">
        <v>953</v>
      </c>
      <c r="K60" s="86">
        <v>718</v>
      </c>
      <c r="L60" s="86">
        <f>SUM(L57:L59)</f>
        <v>628</v>
      </c>
    </row>
    <row r="61" spans="1:12">
      <c r="A61" s="8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2">
      <c r="A62" s="8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>
      <c r="A63" s="3" t="s">
        <v>30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>
      <c r="A64" s="39" t="s">
        <v>31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>
      <c r="A65" s="39" t="s">
        <v>26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>
      <c r="A66" s="39" t="s">
        <v>27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ht="12" thickBot="1">
      <c r="A67" s="22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ht="26.45" customHeight="1">
      <c r="A68" s="10" t="s">
        <v>78</v>
      </c>
      <c r="B68" s="15">
        <v>2011</v>
      </c>
      <c r="C68" s="15">
        <v>2012</v>
      </c>
      <c r="D68" s="15">
        <v>2013</v>
      </c>
      <c r="E68" s="15">
        <v>2014</v>
      </c>
      <c r="F68" s="15">
        <v>2015</v>
      </c>
      <c r="G68" s="15">
        <v>2016</v>
      </c>
      <c r="H68" s="15">
        <v>2017</v>
      </c>
      <c r="I68" s="15">
        <v>2018</v>
      </c>
      <c r="J68" s="15">
        <v>2019</v>
      </c>
      <c r="K68" s="15">
        <v>2020</v>
      </c>
      <c r="L68" s="15">
        <f>+L6</f>
        <v>2021</v>
      </c>
    </row>
    <row r="69" spans="1:12">
      <c r="A69" s="5" t="s">
        <v>9</v>
      </c>
      <c r="B69" s="11">
        <v>0</v>
      </c>
      <c r="C69" s="11">
        <v>91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92</v>
      </c>
      <c r="J69" s="11">
        <v>0</v>
      </c>
      <c r="K69" s="11">
        <v>6</v>
      </c>
      <c r="L69" s="11">
        <v>0</v>
      </c>
    </row>
    <row r="70" spans="1:12">
      <c r="A70" s="6" t="s">
        <v>0</v>
      </c>
      <c r="B70" s="12">
        <v>57</v>
      </c>
      <c r="C70" s="12">
        <v>86</v>
      </c>
      <c r="D70" s="12">
        <v>0</v>
      </c>
      <c r="E70" s="12">
        <v>0</v>
      </c>
      <c r="F70" s="12">
        <v>0</v>
      </c>
      <c r="G70" s="12">
        <v>154</v>
      </c>
      <c r="H70" s="12">
        <v>66</v>
      </c>
      <c r="I70" s="12">
        <v>179</v>
      </c>
      <c r="J70" s="12">
        <v>111</v>
      </c>
      <c r="K70" s="12">
        <v>2</v>
      </c>
      <c r="L70" s="12">
        <v>10</v>
      </c>
    </row>
    <row r="71" spans="1:12">
      <c r="A71" s="5" t="s">
        <v>1</v>
      </c>
      <c r="B71" s="11">
        <v>53</v>
      </c>
      <c r="C71" s="11">
        <v>0</v>
      </c>
      <c r="D71" s="11">
        <v>47</v>
      </c>
      <c r="E71" s="11">
        <v>55</v>
      </c>
      <c r="F71" s="11">
        <v>0</v>
      </c>
      <c r="G71" s="11">
        <v>0</v>
      </c>
      <c r="H71" s="11">
        <v>94</v>
      </c>
      <c r="I71" s="11">
        <v>34</v>
      </c>
      <c r="J71" s="11">
        <v>106</v>
      </c>
      <c r="K71" s="11">
        <v>91</v>
      </c>
      <c r="L71" s="11">
        <v>0</v>
      </c>
    </row>
    <row r="72" spans="1:12" ht="12" thickBot="1">
      <c r="A72" s="21" t="s">
        <v>24</v>
      </c>
      <c r="B72" s="13">
        <v>110</v>
      </c>
      <c r="C72" s="13">
        <v>177</v>
      </c>
      <c r="D72" s="13">
        <v>47</v>
      </c>
      <c r="E72" s="13">
        <v>55</v>
      </c>
      <c r="F72" s="13">
        <v>0</v>
      </c>
      <c r="G72" s="13">
        <v>154</v>
      </c>
      <c r="H72" s="13">
        <v>160</v>
      </c>
      <c r="I72" s="13">
        <v>305</v>
      </c>
      <c r="J72" s="13">
        <v>217</v>
      </c>
      <c r="K72" s="13">
        <v>99</v>
      </c>
      <c r="L72" s="13">
        <f>SUM(L69:L71)</f>
        <v>10</v>
      </c>
    </row>
    <row r="73" spans="1:12" ht="12" thickBot="1">
      <c r="A73" s="22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 ht="26.45" customHeight="1">
      <c r="A74" s="10" t="s">
        <v>76</v>
      </c>
      <c r="B74" s="15">
        <v>2011</v>
      </c>
      <c r="C74" s="15">
        <v>2012</v>
      </c>
      <c r="D74" s="15">
        <v>2013</v>
      </c>
      <c r="E74" s="15">
        <v>2014</v>
      </c>
      <c r="F74" s="15">
        <v>2015</v>
      </c>
      <c r="G74" s="15">
        <v>2016</v>
      </c>
      <c r="H74" s="15">
        <v>2017</v>
      </c>
      <c r="I74" s="15">
        <v>2018</v>
      </c>
      <c r="J74" s="15">
        <v>2019</v>
      </c>
      <c r="K74" s="15">
        <v>2020</v>
      </c>
      <c r="L74" s="15">
        <f>+L6</f>
        <v>2021</v>
      </c>
    </row>
    <row r="75" spans="1:12">
      <c r="A75" s="5" t="s">
        <v>9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54</v>
      </c>
      <c r="I75" s="11">
        <v>0</v>
      </c>
      <c r="J75" s="11">
        <v>0</v>
      </c>
      <c r="K75" s="11">
        <v>0</v>
      </c>
      <c r="L75" s="11">
        <v>6</v>
      </c>
    </row>
    <row r="76" spans="1:12">
      <c r="A76" s="6" t="s">
        <v>0</v>
      </c>
      <c r="B76" s="12">
        <v>126</v>
      </c>
      <c r="C76" s="12">
        <v>0</v>
      </c>
      <c r="D76" s="12">
        <v>52</v>
      </c>
      <c r="E76" s="12">
        <v>32</v>
      </c>
      <c r="F76" s="12">
        <v>74</v>
      </c>
      <c r="G76" s="12">
        <v>0</v>
      </c>
      <c r="H76" s="12">
        <v>0</v>
      </c>
      <c r="I76" s="12">
        <v>45</v>
      </c>
      <c r="J76" s="12">
        <v>0</v>
      </c>
      <c r="K76" s="12">
        <v>0</v>
      </c>
      <c r="L76" s="12">
        <v>63</v>
      </c>
    </row>
    <row r="77" spans="1:12">
      <c r="A77" s="5" t="s">
        <v>1</v>
      </c>
      <c r="B77" s="11">
        <v>114</v>
      </c>
      <c r="C77" s="11">
        <v>4</v>
      </c>
      <c r="D77" s="11">
        <v>0</v>
      </c>
      <c r="E77" s="11">
        <v>13</v>
      </c>
      <c r="F77" s="11">
        <v>79</v>
      </c>
      <c r="G77" s="11">
        <v>193</v>
      </c>
      <c r="H77" s="11">
        <v>41</v>
      </c>
      <c r="I77" s="11">
        <v>155</v>
      </c>
      <c r="J77" s="11">
        <v>104</v>
      </c>
      <c r="K77" s="11">
        <v>28</v>
      </c>
      <c r="L77" s="11">
        <v>113</v>
      </c>
    </row>
    <row r="78" spans="1:12" ht="12" thickBot="1">
      <c r="A78" s="7" t="s">
        <v>24</v>
      </c>
      <c r="B78" s="13">
        <v>240</v>
      </c>
      <c r="C78" s="13">
        <v>4</v>
      </c>
      <c r="D78" s="13">
        <v>52</v>
      </c>
      <c r="E78" s="13">
        <v>45</v>
      </c>
      <c r="F78" s="13">
        <v>153</v>
      </c>
      <c r="G78" s="13">
        <v>193</v>
      </c>
      <c r="H78" s="13">
        <v>95</v>
      </c>
      <c r="I78" s="13">
        <v>200</v>
      </c>
      <c r="J78" s="13">
        <v>104</v>
      </c>
      <c r="K78" s="13">
        <v>28</v>
      </c>
      <c r="L78" s="13">
        <f>SUM(L75:L77)</f>
        <v>182</v>
      </c>
    </row>
    <row r="79" spans="1:12">
      <c r="A79" s="2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</row>
    <row r="80" spans="1:12" ht="12" thickBot="1">
      <c r="A80" s="37"/>
    </row>
    <row r="81" spans="1:12" ht="26.45" customHeight="1">
      <c r="A81" s="87" t="s">
        <v>34</v>
      </c>
      <c r="B81" s="88">
        <v>2011</v>
      </c>
      <c r="C81" s="88">
        <v>2012</v>
      </c>
      <c r="D81" s="88">
        <v>2013</v>
      </c>
      <c r="E81" s="88">
        <v>2014</v>
      </c>
      <c r="F81" s="88">
        <v>2015</v>
      </c>
      <c r="G81" s="88">
        <v>2016</v>
      </c>
      <c r="H81" s="88">
        <v>2017</v>
      </c>
      <c r="I81" s="88">
        <v>2018</v>
      </c>
      <c r="J81" s="88">
        <v>2019</v>
      </c>
      <c r="K81" s="88">
        <v>2020</v>
      </c>
      <c r="L81" s="88">
        <f>+L6</f>
        <v>2021</v>
      </c>
    </row>
    <row r="82" spans="1:12">
      <c r="A82" s="89" t="s">
        <v>9</v>
      </c>
      <c r="B82" s="90">
        <v>52</v>
      </c>
      <c r="C82" s="90">
        <v>91</v>
      </c>
      <c r="D82" s="90">
        <v>0</v>
      </c>
      <c r="E82" s="90">
        <v>0</v>
      </c>
      <c r="F82" s="90">
        <v>0</v>
      </c>
      <c r="G82" s="90">
        <v>0</v>
      </c>
      <c r="H82" s="90">
        <v>180</v>
      </c>
      <c r="I82" s="90">
        <v>155</v>
      </c>
      <c r="J82" s="90">
        <v>194</v>
      </c>
      <c r="K82" s="90">
        <v>172</v>
      </c>
      <c r="L82" s="90">
        <f>+L57+L69+L75</f>
        <v>80</v>
      </c>
    </row>
    <row r="83" spans="1:12">
      <c r="A83" s="91" t="s">
        <v>0</v>
      </c>
      <c r="B83" s="90">
        <v>709</v>
      </c>
      <c r="C83" s="90">
        <v>126</v>
      </c>
      <c r="D83" s="90">
        <v>477</v>
      </c>
      <c r="E83" s="90">
        <v>225</v>
      </c>
      <c r="F83" s="90">
        <v>369</v>
      </c>
      <c r="G83" s="90">
        <v>157</v>
      </c>
      <c r="H83" s="90">
        <v>590</v>
      </c>
      <c r="I83" s="90">
        <v>500</v>
      </c>
      <c r="J83" s="90">
        <v>475</v>
      </c>
      <c r="K83" s="90">
        <v>550</v>
      </c>
      <c r="L83" s="90">
        <f>+L58+L70+L76</f>
        <v>413</v>
      </c>
    </row>
    <row r="84" spans="1:12">
      <c r="A84" s="89" t="s">
        <v>1</v>
      </c>
      <c r="B84" s="90">
        <v>348</v>
      </c>
      <c r="C84" s="90">
        <v>204</v>
      </c>
      <c r="D84" s="90">
        <v>47</v>
      </c>
      <c r="E84" s="90">
        <v>203</v>
      </c>
      <c r="F84" s="90">
        <v>79</v>
      </c>
      <c r="G84" s="90">
        <v>273</v>
      </c>
      <c r="H84" s="90">
        <v>135</v>
      </c>
      <c r="I84" s="90">
        <v>303</v>
      </c>
      <c r="J84" s="90">
        <v>605</v>
      </c>
      <c r="K84" s="90">
        <v>123</v>
      </c>
      <c r="L84" s="90">
        <f>+L59+L71+L77</f>
        <v>327</v>
      </c>
    </row>
    <row r="85" spans="1:12" ht="12" thickBot="1">
      <c r="A85" s="92" t="s">
        <v>24</v>
      </c>
      <c r="B85" s="93">
        <v>1109</v>
      </c>
      <c r="C85" s="93">
        <v>421</v>
      </c>
      <c r="D85" s="93">
        <v>524</v>
      </c>
      <c r="E85" s="93">
        <v>428</v>
      </c>
      <c r="F85" s="93">
        <v>448</v>
      </c>
      <c r="G85" s="93">
        <v>430</v>
      </c>
      <c r="H85" s="93">
        <v>905</v>
      </c>
      <c r="I85" s="93">
        <v>958</v>
      </c>
      <c r="J85" s="93">
        <v>1274</v>
      </c>
      <c r="K85" s="93">
        <v>845</v>
      </c>
      <c r="L85" s="93">
        <f>SUM(L82:L84)</f>
        <v>820</v>
      </c>
    </row>
    <row r="86" spans="1:12">
      <c r="A86" s="16" t="str">
        <f>+'Viviendas Iniciadas'!A90</f>
        <v>(*)EEE buruzko estatistikakoak eta Sailkoak/De EDYVI y del Departamento.  EEEko datuak 2021ko 3. hiruhilekoan arte/Datos de EDYVI de 3º trimestre 2021</v>
      </c>
    </row>
    <row r="87" spans="1:12">
      <c r="A87" s="16" t="str">
        <f>+'Viviendas Iniciadas'!A91</f>
        <v>Iturria: BOE behin-behineko eta behin betiko kalifikazioak ,eta EE SS zuinketa-akta eta behin-behineko onarpen-akta</v>
      </c>
    </row>
    <row r="88" spans="1:12">
      <c r="A88" s="16" t="str">
        <f>+'Viviendas Iniciadas'!A92</f>
        <v>Fuente: calificaciones provisionales y definitivas de VPO y actas de replanteo y de recepción provisional de viviendas sociales</v>
      </c>
    </row>
    <row r="89" spans="1:12">
      <c r="A89" s="16" t="str">
        <f>+'Viviendas Iniciadas'!A93</f>
        <v>Azkenengo eguneratzea 2022/01/18 - Última actualización a 18/01/2022</v>
      </c>
    </row>
  </sheetData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9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zoomScale="90" zoomScaleNormal="90" zoomScaleSheetLayoutView="75" workbookViewId="0">
      <selection activeCell="G2" sqref="G2"/>
    </sheetView>
  </sheetViews>
  <sheetFormatPr baseColWidth="10" defaultColWidth="12" defaultRowHeight="12.75"/>
  <cols>
    <col min="1" max="1" width="50.7109375" style="46" customWidth="1"/>
    <col min="2" max="9" width="5.7109375" style="46" customWidth="1"/>
    <col min="10" max="12" width="6.5703125" style="46" bestFit="1" customWidth="1"/>
    <col min="13" max="16384" width="12" style="46"/>
  </cols>
  <sheetData>
    <row r="1" spans="1:12">
      <c r="A1" s="3" t="s">
        <v>70</v>
      </c>
      <c r="L1" s="117" t="str">
        <f>+'Viviendas Iniciadas'!L1</f>
        <v xml:space="preserve">2021ko 4. hiruhilekoan arte </v>
      </c>
    </row>
    <row r="2" spans="1:12">
      <c r="A2" s="3" t="s">
        <v>69</v>
      </c>
      <c r="L2" s="117" t="str">
        <f>+'Viviendas Iniciadas'!L2</f>
        <v xml:space="preserve">Hasta 4º trimestre 2021  </v>
      </c>
    </row>
    <row r="3" spans="1:12" ht="13.5" thickBot="1">
      <c r="A3" s="1"/>
    </row>
    <row r="4" spans="1:12" ht="26.45" customHeight="1">
      <c r="A4" s="10" t="s">
        <v>6</v>
      </c>
      <c r="B4" s="15">
        <v>2011</v>
      </c>
      <c r="C4" s="15">
        <v>2012</v>
      </c>
      <c r="D4" s="15">
        <v>2013</v>
      </c>
      <c r="E4" s="15">
        <v>2014</v>
      </c>
      <c r="F4" s="15">
        <v>2015</v>
      </c>
      <c r="G4" s="15">
        <v>2016</v>
      </c>
      <c r="H4" s="15">
        <v>2017</v>
      </c>
      <c r="I4" s="15">
        <v>2018</v>
      </c>
      <c r="J4" s="15">
        <v>2019</v>
      </c>
      <c r="K4" s="15">
        <v>2020</v>
      </c>
      <c r="L4" s="15">
        <f>+K4+1</f>
        <v>2021</v>
      </c>
    </row>
    <row r="5" spans="1:12">
      <c r="A5" s="5" t="s">
        <v>9</v>
      </c>
      <c r="B5" s="11"/>
      <c r="C5" s="11"/>
      <c r="D5" s="11"/>
      <c r="E5" s="11"/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</row>
    <row r="6" spans="1:12">
      <c r="A6" s="6" t="s">
        <v>0</v>
      </c>
      <c r="B6" s="12">
        <v>247</v>
      </c>
      <c r="C6" s="12"/>
      <c r="D6" s="12"/>
      <c r="E6" s="12">
        <v>11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</row>
    <row r="7" spans="1:12">
      <c r="A7" s="5" t="s">
        <v>1</v>
      </c>
      <c r="B7" s="11"/>
      <c r="C7" s="11"/>
      <c r="D7" s="11"/>
      <c r="E7" s="11">
        <v>48</v>
      </c>
      <c r="F7" s="11">
        <v>0</v>
      </c>
      <c r="G7" s="11">
        <v>173</v>
      </c>
      <c r="H7" s="11">
        <v>0</v>
      </c>
      <c r="I7" s="11">
        <v>0</v>
      </c>
      <c r="J7" s="11">
        <v>0</v>
      </c>
      <c r="K7" s="11">
        <v>42</v>
      </c>
      <c r="L7" s="11">
        <v>10</v>
      </c>
    </row>
    <row r="8" spans="1:12" ht="13.5" thickBot="1">
      <c r="A8" s="7" t="s">
        <v>24</v>
      </c>
      <c r="B8" s="13">
        <v>247</v>
      </c>
      <c r="C8" s="13">
        <v>0</v>
      </c>
      <c r="D8" s="13">
        <v>0</v>
      </c>
      <c r="E8" s="13">
        <v>59</v>
      </c>
      <c r="F8" s="13">
        <v>0</v>
      </c>
      <c r="G8" s="13">
        <v>173</v>
      </c>
      <c r="H8" s="13">
        <v>0</v>
      </c>
      <c r="I8" s="13">
        <v>0</v>
      </c>
      <c r="J8" s="13">
        <v>0</v>
      </c>
      <c r="K8" s="13">
        <v>42</v>
      </c>
      <c r="L8" s="13">
        <f>SUM(L5:L7)</f>
        <v>10</v>
      </c>
    </row>
    <row r="9" spans="1:12" ht="13.5" thickBot="1">
      <c r="A9" s="47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6.45" customHeight="1">
      <c r="A10" s="10" t="s">
        <v>11</v>
      </c>
      <c r="B10" s="15">
        <v>2011</v>
      </c>
      <c r="C10" s="15">
        <v>2012</v>
      </c>
      <c r="D10" s="15">
        <v>2013</v>
      </c>
      <c r="E10" s="15">
        <v>2014</v>
      </c>
      <c r="F10" s="15">
        <v>2015</v>
      </c>
      <c r="G10" s="15">
        <v>2016</v>
      </c>
      <c r="H10" s="15">
        <v>2017</v>
      </c>
      <c r="I10" s="15">
        <v>2018</v>
      </c>
      <c r="J10" s="15">
        <v>2019</v>
      </c>
      <c r="K10" s="15">
        <v>2020</v>
      </c>
      <c r="L10" s="15">
        <f>+L4</f>
        <v>2021</v>
      </c>
    </row>
    <row r="11" spans="1:12">
      <c r="A11" s="5" t="s">
        <v>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152</v>
      </c>
      <c r="K11" s="33">
        <v>166</v>
      </c>
      <c r="L11" s="33">
        <v>14</v>
      </c>
    </row>
    <row r="12" spans="1:12">
      <c r="A12" s="6" t="s">
        <v>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84</v>
      </c>
      <c r="J12" s="34">
        <v>68</v>
      </c>
      <c r="K12" s="34">
        <v>238</v>
      </c>
      <c r="L12" s="34">
        <v>192</v>
      </c>
    </row>
    <row r="13" spans="1:12">
      <c r="A13" s="5" t="s">
        <v>1</v>
      </c>
      <c r="B13" s="35">
        <v>48</v>
      </c>
      <c r="C13" s="35">
        <v>0</v>
      </c>
      <c r="D13" s="35">
        <v>0</v>
      </c>
      <c r="E13" s="35">
        <v>103</v>
      </c>
      <c r="F13" s="35">
        <v>0</v>
      </c>
      <c r="G13" s="35">
        <v>20</v>
      </c>
      <c r="H13" s="35">
        <v>0</v>
      </c>
      <c r="I13" s="35">
        <v>51</v>
      </c>
      <c r="J13" s="35">
        <v>70</v>
      </c>
      <c r="K13" s="35">
        <v>0</v>
      </c>
      <c r="L13" s="35">
        <v>154</v>
      </c>
    </row>
    <row r="14" spans="1:12" ht="13.5" thickBot="1">
      <c r="A14" s="7" t="s">
        <v>24</v>
      </c>
      <c r="B14" s="13">
        <v>48</v>
      </c>
      <c r="C14" s="13">
        <v>0</v>
      </c>
      <c r="D14" s="13">
        <v>0</v>
      </c>
      <c r="E14" s="13">
        <v>103</v>
      </c>
      <c r="F14" s="13">
        <v>0</v>
      </c>
      <c r="G14" s="13">
        <v>20</v>
      </c>
      <c r="H14" s="13">
        <v>0</v>
      </c>
      <c r="I14" s="13">
        <v>135</v>
      </c>
      <c r="J14" s="13">
        <v>290</v>
      </c>
      <c r="K14" s="13">
        <v>404</v>
      </c>
      <c r="L14" s="13">
        <f>SUM(L11:L13)</f>
        <v>360</v>
      </c>
    </row>
    <row r="15" spans="1:12" ht="13.5" thickBot="1">
      <c r="A15" s="37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26.45" customHeight="1">
      <c r="A16" s="10" t="s">
        <v>43</v>
      </c>
      <c r="B16" s="15">
        <v>2011</v>
      </c>
      <c r="C16" s="15">
        <v>2012</v>
      </c>
      <c r="D16" s="15">
        <v>2013</v>
      </c>
      <c r="E16" s="15">
        <v>2014</v>
      </c>
      <c r="F16" s="15">
        <v>2015</v>
      </c>
      <c r="G16" s="15">
        <v>2016</v>
      </c>
      <c r="H16" s="15">
        <v>2017</v>
      </c>
      <c r="I16" s="15">
        <v>2018</v>
      </c>
      <c r="J16" s="15">
        <v>2019</v>
      </c>
      <c r="K16" s="15">
        <v>2020</v>
      </c>
      <c r="L16" s="15">
        <f>+L4</f>
        <v>2021</v>
      </c>
    </row>
    <row r="17" spans="1:12">
      <c r="A17" s="5" t="s">
        <v>9</v>
      </c>
      <c r="B17" s="33"/>
      <c r="C17" s="33"/>
      <c r="D17" s="33"/>
      <c r="E17" s="33"/>
      <c r="F17" s="33"/>
      <c r="G17" s="33"/>
      <c r="H17" s="33"/>
      <c r="I17" s="33"/>
      <c r="J17" s="33">
        <v>0</v>
      </c>
      <c r="K17" s="33">
        <v>0</v>
      </c>
      <c r="L17" s="33">
        <v>0</v>
      </c>
    </row>
    <row r="18" spans="1:12">
      <c r="A18" s="6" t="s">
        <v>0</v>
      </c>
      <c r="B18" s="34"/>
      <c r="C18" s="34"/>
      <c r="D18" s="34"/>
      <c r="E18" s="34"/>
      <c r="F18" s="34"/>
      <c r="G18" s="34"/>
      <c r="H18" s="34"/>
      <c r="I18" s="34"/>
      <c r="J18" s="34">
        <v>0</v>
      </c>
      <c r="K18" s="34">
        <v>0</v>
      </c>
      <c r="L18" s="34">
        <v>0</v>
      </c>
    </row>
    <row r="19" spans="1:12">
      <c r="A19" s="5" t="s">
        <v>1</v>
      </c>
      <c r="B19" s="35"/>
      <c r="C19" s="35"/>
      <c r="D19" s="35"/>
      <c r="E19" s="35"/>
      <c r="F19" s="35"/>
      <c r="G19" s="35"/>
      <c r="H19" s="35"/>
      <c r="I19" s="35"/>
      <c r="J19" s="35">
        <v>109</v>
      </c>
      <c r="K19" s="35">
        <v>0</v>
      </c>
      <c r="L19" s="35">
        <v>0</v>
      </c>
    </row>
    <row r="20" spans="1:12" ht="13.5" thickBot="1">
      <c r="A20" s="7" t="s">
        <v>24</v>
      </c>
      <c r="B20" s="13"/>
      <c r="C20" s="13"/>
      <c r="D20" s="13"/>
      <c r="E20" s="13"/>
      <c r="F20" s="13"/>
      <c r="G20" s="13"/>
      <c r="H20" s="13"/>
      <c r="I20" s="13"/>
      <c r="J20" s="13">
        <v>109</v>
      </c>
      <c r="K20" s="13">
        <v>0</v>
      </c>
      <c r="L20" s="13">
        <f>SUM(L17:L19)</f>
        <v>0</v>
      </c>
    </row>
    <row r="21" spans="1:12" ht="13.5" thickBot="1">
      <c r="A21" s="4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26.45" customHeight="1">
      <c r="A22" s="79" t="s">
        <v>19</v>
      </c>
      <c r="B22" s="80">
        <v>2011</v>
      </c>
      <c r="C22" s="80">
        <v>2012</v>
      </c>
      <c r="D22" s="80">
        <v>2013</v>
      </c>
      <c r="E22" s="80">
        <v>2014</v>
      </c>
      <c r="F22" s="80">
        <v>2015</v>
      </c>
      <c r="G22" s="80">
        <v>2016</v>
      </c>
      <c r="H22" s="80">
        <v>2017</v>
      </c>
      <c r="I22" s="80">
        <v>2018</v>
      </c>
      <c r="J22" s="80">
        <v>2019</v>
      </c>
      <c r="K22" s="80">
        <v>2020</v>
      </c>
      <c r="L22" s="80">
        <f>+L4</f>
        <v>2021</v>
      </c>
    </row>
    <row r="23" spans="1:12">
      <c r="A23" s="81" t="s">
        <v>9</v>
      </c>
      <c r="B23" s="82">
        <v>0</v>
      </c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82">
        <v>0</v>
      </c>
      <c r="J23" s="82">
        <v>152</v>
      </c>
      <c r="K23" s="82">
        <v>166</v>
      </c>
      <c r="L23" s="82">
        <f>+L5+L11+L17</f>
        <v>14</v>
      </c>
    </row>
    <row r="24" spans="1:12">
      <c r="A24" s="83" t="s">
        <v>0</v>
      </c>
      <c r="B24" s="84">
        <v>247</v>
      </c>
      <c r="C24" s="84">
        <v>0</v>
      </c>
      <c r="D24" s="84">
        <v>0</v>
      </c>
      <c r="E24" s="84">
        <v>11</v>
      </c>
      <c r="F24" s="84">
        <v>0</v>
      </c>
      <c r="G24" s="84">
        <v>0</v>
      </c>
      <c r="H24" s="84">
        <v>0</v>
      </c>
      <c r="I24" s="84">
        <v>84</v>
      </c>
      <c r="J24" s="84">
        <v>68</v>
      </c>
      <c r="K24" s="84">
        <v>238</v>
      </c>
      <c r="L24" s="84">
        <f>+L6+L12+L18</f>
        <v>192</v>
      </c>
    </row>
    <row r="25" spans="1:12">
      <c r="A25" s="81" t="s">
        <v>1</v>
      </c>
      <c r="B25" s="82">
        <v>48</v>
      </c>
      <c r="C25" s="82">
        <v>0</v>
      </c>
      <c r="D25" s="82">
        <v>0</v>
      </c>
      <c r="E25" s="82">
        <v>151</v>
      </c>
      <c r="F25" s="82">
        <v>0</v>
      </c>
      <c r="G25" s="82">
        <v>193</v>
      </c>
      <c r="H25" s="82">
        <v>0</v>
      </c>
      <c r="I25" s="82">
        <v>51</v>
      </c>
      <c r="J25" s="82">
        <v>179</v>
      </c>
      <c r="K25" s="82">
        <v>42</v>
      </c>
      <c r="L25" s="82">
        <f>+L7+L13+L19</f>
        <v>164</v>
      </c>
    </row>
    <row r="26" spans="1:12" ht="13.5" thickBot="1">
      <c r="A26" s="85" t="s">
        <v>24</v>
      </c>
      <c r="B26" s="86">
        <v>295</v>
      </c>
      <c r="C26" s="86">
        <v>0</v>
      </c>
      <c r="D26" s="86">
        <v>0</v>
      </c>
      <c r="E26" s="86">
        <v>162</v>
      </c>
      <c r="F26" s="86">
        <v>0</v>
      </c>
      <c r="G26" s="86">
        <v>193</v>
      </c>
      <c r="H26" s="86">
        <v>0</v>
      </c>
      <c r="I26" s="86">
        <v>135</v>
      </c>
      <c r="J26" s="86">
        <v>399</v>
      </c>
      <c r="K26" s="86">
        <v>446</v>
      </c>
      <c r="L26" s="86">
        <f>SUM(L23:L25)</f>
        <v>370</v>
      </c>
    </row>
    <row r="27" spans="1:12">
      <c r="A27" s="4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3.5" thickBot="1">
      <c r="A28" s="4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26.45" customHeight="1">
      <c r="A29" s="10" t="s">
        <v>12</v>
      </c>
      <c r="B29" s="15">
        <v>2011</v>
      </c>
      <c r="C29" s="15">
        <v>2012</v>
      </c>
      <c r="D29" s="15">
        <v>2013</v>
      </c>
      <c r="E29" s="15">
        <v>2014</v>
      </c>
      <c r="F29" s="15">
        <v>2015</v>
      </c>
      <c r="G29" s="15">
        <v>2016</v>
      </c>
      <c r="H29" s="15">
        <v>2017</v>
      </c>
      <c r="I29" s="15">
        <v>2018</v>
      </c>
      <c r="J29" s="15">
        <v>2019</v>
      </c>
      <c r="K29" s="15">
        <v>2020</v>
      </c>
      <c r="L29" s="15">
        <f>+L4</f>
        <v>2021</v>
      </c>
    </row>
    <row r="30" spans="1:12">
      <c r="A30" s="5" t="s">
        <v>9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</row>
    <row r="31" spans="1:12">
      <c r="A31" s="6" t="s">
        <v>0</v>
      </c>
      <c r="B31" s="12">
        <v>0</v>
      </c>
      <c r="C31" s="12">
        <v>0</v>
      </c>
      <c r="D31" s="12">
        <v>32</v>
      </c>
      <c r="E31" s="12">
        <v>0</v>
      </c>
      <c r="F31" s="12">
        <v>0</v>
      </c>
      <c r="G31" s="12">
        <v>0</v>
      </c>
      <c r="H31" s="12">
        <v>67</v>
      </c>
      <c r="I31" s="12">
        <v>0</v>
      </c>
      <c r="J31" s="12">
        <v>0</v>
      </c>
      <c r="K31" s="12">
        <v>19</v>
      </c>
      <c r="L31" s="12">
        <v>125</v>
      </c>
    </row>
    <row r="32" spans="1:12">
      <c r="A32" s="5" t="s">
        <v>1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4</v>
      </c>
      <c r="L32" s="11">
        <v>24</v>
      </c>
    </row>
    <row r="33" spans="1:12" ht="13.5" thickBot="1">
      <c r="A33" s="7" t="s">
        <v>24</v>
      </c>
      <c r="B33" s="13">
        <v>0</v>
      </c>
      <c r="C33" s="13">
        <v>0</v>
      </c>
      <c r="D33" s="13">
        <v>32</v>
      </c>
      <c r="E33" s="13">
        <v>0</v>
      </c>
      <c r="F33" s="13">
        <v>0</v>
      </c>
      <c r="G33" s="13">
        <v>0</v>
      </c>
      <c r="H33" s="13">
        <v>67</v>
      </c>
      <c r="I33" s="13">
        <v>0</v>
      </c>
      <c r="J33" s="13">
        <v>0</v>
      </c>
      <c r="K33" s="13">
        <v>23</v>
      </c>
      <c r="L33" s="13">
        <f>SUM(L30:L32)</f>
        <v>149</v>
      </c>
    </row>
    <row r="34" spans="1:12" ht="13.5" thickBo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26.45" customHeight="1">
      <c r="A35" s="10" t="s">
        <v>7</v>
      </c>
      <c r="B35" s="15">
        <v>2011</v>
      </c>
      <c r="C35" s="15">
        <v>2012</v>
      </c>
      <c r="D35" s="15">
        <v>2013</v>
      </c>
      <c r="E35" s="15">
        <v>2014</v>
      </c>
      <c r="F35" s="15">
        <v>2015</v>
      </c>
      <c r="G35" s="15">
        <v>2016</v>
      </c>
      <c r="H35" s="15">
        <v>2017</v>
      </c>
      <c r="I35" s="15">
        <v>2018</v>
      </c>
      <c r="J35" s="15">
        <v>2019</v>
      </c>
      <c r="K35" s="15">
        <v>2020</v>
      </c>
      <c r="L35" s="15">
        <f>+L4</f>
        <v>2021</v>
      </c>
    </row>
    <row r="36" spans="1:12">
      <c r="A36" s="5" t="s">
        <v>9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126</v>
      </c>
      <c r="I36" s="11">
        <v>63</v>
      </c>
      <c r="J36" s="11">
        <v>42</v>
      </c>
      <c r="K36" s="11">
        <v>0</v>
      </c>
      <c r="L36" s="11">
        <v>60</v>
      </c>
    </row>
    <row r="37" spans="1:12">
      <c r="A37" s="6" t="s">
        <v>0</v>
      </c>
      <c r="B37" s="12">
        <v>0</v>
      </c>
      <c r="C37" s="12">
        <v>0</v>
      </c>
      <c r="D37" s="12">
        <v>0</v>
      </c>
      <c r="E37" s="12">
        <v>0</v>
      </c>
      <c r="F37" s="12">
        <v>185</v>
      </c>
      <c r="G37" s="12">
        <v>3</v>
      </c>
      <c r="H37" s="12">
        <v>91</v>
      </c>
      <c r="I37" s="12">
        <v>42</v>
      </c>
      <c r="J37" s="12">
        <v>0</v>
      </c>
      <c r="K37" s="12">
        <v>116</v>
      </c>
      <c r="L37" s="12">
        <v>23</v>
      </c>
    </row>
    <row r="38" spans="1:12">
      <c r="A38" s="5" t="s">
        <v>1</v>
      </c>
      <c r="B38" s="11">
        <v>85</v>
      </c>
      <c r="C38" s="11">
        <v>20</v>
      </c>
      <c r="D38" s="11">
        <v>0</v>
      </c>
      <c r="E38" s="11">
        <v>0</v>
      </c>
      <c r="F38" s="11">
        <v>0</v>
      </c>
      <c r="G38" s="11">
        <v>14</v>
      </c>
      <c r="H38" s="11">
        <v>0</v>
      </c>
      <c r="I38" s="11"/>
      <c r="J38" s="11">
        <v>34</v>
      </c>
      <c r="K38" s="11">
        <v>0</v>
      </c>
      <c r="L38" s="11">
        <v>36</v>
      </c>
    </row>
    <row r="39" spans="1:12" ht="13.5" thickBot="1">
      <c r="A39" s="7" t="s">
        <v>24</v>
      </c>
      <c r="B39" s="13">
        <v>85</v>
      </c>
      <c r="C39" s="13">
        <v>20</v>
      </c>
      <c r="D39" s="13">
        <v>0</v>
      </c>
      <c r="E39" s="13">
        <v>0</v>
      </c>
      <c r="F39" s="13">
        <v>185</v>
      </c>
      <c r="G39" s="13">
        <v>17</v>
      </c>
      <c r="H39" s="13">
        <v>217</v>
      </c>
      <c r="I39" s="13">
        <v>105</v>
      </c>
      <c r="J39" s="13">
        <v>76</v>
      </c>
      <c r="K39" s="13">
        <v>116</v>
      </c>
      <c r="L39" s="13">
        <f>SUM(L36:L38)</f>
        <v>119</v>
      </c>
    </row>
    <row r="40" spans="1:12" ht="13.5" thickBot="1">
      <c r="A40" s="49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26.45" customHeight="1">
      <c r="A41" s="79" t="s">
        <v>13</v>
      </c>
      <c r="B41" s="80">
        <v>2011</v>
      </c>
      <c r="C41" s="80">
        <v>2012</v>
      </c>
      <c r="D41" s="80">
        <v>2013</v>
      </c>
      <c r="E41" s="80">
        <v>2014</v>
      </c>
      <c r="F41" s="80">
        <v>2015</v>
      </c>
      <c r="G41" s="80">
        <v>2016</v>
      </c>
      <c r="H41" s="80">
        <v>2017</v>
      </c>
      <c r="I41" s="80">
        <v>2018</v>
      </c>
      <c r="J41" s="80">
        <v>2019</v>
      </c>
      <c r="K41" s="80">
        <v>2020</v>
      </c>
      <c r="L41" s="80">
        <f>+L4</f>
        <v>2021</v>
      </c>
    </row>
    <row r="42" spans="1:12">
      <c r="A42" s="81" t="s">
        <v>9</v>
      </c>
      <c r="B42" s="82">
        <v>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82">
        <v>126</v>
      </c>
      <c r="I42" s="82">
        <v>63</v>
      </c>
      <c r="J42" s="82">
        <v>42</v>
      </c>
      <c r="K42" s="82">
        <v>0</v>
      </c>
      <c r="L42" s="82">
        <f>+L30+L36</f>
        <v>60</v>
      </c>
    </row>
    <row r="43" spans="1:12">
      <c r="A43" s="83" t="s">
        <v>0</v>
      </c>
      <c r="B43" s="84">
        <v>0</v>
      </c>
      <c r="C43" s="84">
        <v>0</v>
      </c>
      <c r="D43" s="84">
        <v>32</v>
      </c>
      <c r="E43" s="84">
        <v>0</v>
      </c>
      <c r="F43" s="84">
        <v>185</v>
      </c>
      <c r="G43" s="84">
        <v>3</v>
      </c>
      <c r="H43" s="84">
        <v>158</v>
      </c>
      <c r="I43" s="84">
        <v>42</v>
      </c>
      <c r="J43" s="84">
        <v>0</v>
      </c>
      <c r="K43" s="84">
        <v>135</v>
      </c>
      <c r="L43" s="84">
        <f>+L31+L37</f>
        <v>148</v>
      </c>
    </row>
    <row r="44" spans="1:12">
      <c r="A44" s="81" t="s">
        <v>1</v>
      </c>
      <c r="B44" s="82">
        <v>85</v>
      </c>
      <c r="C44" s="82">
        <v>20</v>
      </c>
      <c r="D44" s="82">
        <v>0</v>
      </c>
      <c r="E44" s="82">
        <v>0</v>
      </c>
      <c r="F44" s="82">
        <v>0</v>
      </c>
      <c r="G44" s="82">
        <v>14</v>
      </c>
      <c r="H44" s="82">
        <v>0</v>
      </c>
      <c r="I44" s="82">
        <v>0</v>
      </c>
      <c r="J44" s="82">
        <v>34</v>
      </c>
      <c r="K44" s="82">
        <v>4</v>
      </c>
      <c r="L44" s="82">
        <f>+L32+L38</f>
        <v>60</v>
      </c>
    </row>
    <row r="45" spans="1:12" ht="13.5" thickBot="1">
      <c r="A45" s="85" t="s">
        <v>24</v>
      </c>
      <c r="B45" s="86">
        <v>85</v>
      </c>
      <c r="C45" s="86">
        <v>20</v>
      </c>
      <c r="D45" s="86">
        <v>32</v>
      </c>
      <c r="E45" s="86">
        <v>0</v>
      </c>
      <c r="F45" s="86">
        <v>185</v>
      </c>
      <c r="G45" s="86">
        <v>17</v>
      </c>
      <c r="H45" s="86">
        <v>284</v>
      </c>
      <c r="I45" s="86">
        <v>105</v>
      </c>
      <c r="J45" s="86">
        <v>76</v>
      </c>
      <c r="K45" s="86">
        <v>139</v>
      </c>
      <c r="L45" s="86">
        <f>SUM(L42:L44)</f>
        <v>268</v>
      </c>
    </row>
    <row r="46" spans="1:1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3.5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39.75" customHeight="1">
      <c r="A48" s="79" t="s">
        <v>42</v>
      </c>
      <c r="B48" s="80">
        <v>2011</v>
      </c>
      <c r="C48" s="80">
        <v>2012</v>
      </c>
      <c r="D48" s="80">
        <v>2013</v>
      </c>
      <c r="E48" s="80">
        <v>2014</v>
      </c>
      <c r="F48" s="80">
        <v>2015</v>
      </c>
      <c r="G48" s="80">
        <v>2016</v>
      </c>
      <c r="H48" s="80">
        <v>2017</v>
      </c>
      <c r="I48" s="80">
        <v>2018</v>
      </c>
      <c r="J48" s="80">
        <v>2019</v>
      </c>
      <c r="K48" s="80">
        <v>2020</v>
      </c>
      <c r="L48" s="80">
        <f>+L4</f>
        <v>2021</v>
      </c>
    </row>
    <row r="49" spans="1:12">
      <c r="A49" s="81" t="s">
        <v>9</v>
      </c>
      <c r="B49" s="82">
        <v>0</v>
      </c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126</v>
      </c>
      <c r="I49" s="82">
        <v>63</v>
      </c>
      <c r="J49" s="82">
        <v>194</v>
      </c>
      <c r="K49" s="82">
        <v>166</v>
      </c>
      <c r="L49" s="82">
        <f>+L23+L42</f>
        <v>74</v>
      </c>
    </row>
    <row r="50" spans="1:12">
      <c r="A50" s="83" t="s">
        <v>0</v>
      </c>
      <c r="B50" s="84">
        <v>247</v>
      </c>
      <c r="C50" s="84">
        <v>0</v>
      </c>
      <c r="D50" s="84">
        <v>32</v>
      </c>
      <c r="E50" s="84">
        <v>11</v>
      </c>
      <c r="F50" s="84">
        <v>185</v>
      </c>
      <c r="G50" s="84">
        <v>3</v>
      </c>
      <c r="H50" s="84">
        <v>158</v>
      </c>
      <c r="I50" s="84">
        <v>126</v>
      </c>
      <c r="J50" s="84">
        <v>68</v>
      </c>
      <c r="K50" s="84">
        <v>373</v>
      </c>
      <c r="L50" s="84">
        <f>+L24+L43</f>
        <v>340</v>
      </c>
    </row>
    <row r="51" spans="1:12">
      <c r="A51" s="81" t="s">
        <v>1</v>
      </c>
      <c r="B51" s="82">
        <v>133</v>
      </c>
      <c r="C51" s="82">
        <v>20</v>
      </c>
      <c r="D51" s="82">
        <v>0</v>
      </c>
      <c r="E51" s="82">
        <v>151</v>
      </c>
      <c r="F51" s="82">
        <v>0</v>
      </c>
      <c r="G51" s="82">
        <v>207</v>
      </c>
      <c r="H51" s="82">
        <v>0</v>
      </c>
      <c r="I51" s="82">
        <v>51</v>
      </c>
      <c r="J51" s="82">
        <v>213</v>
      </c>
      <c r="K51" s="82">
        <v>46</v>
      </c>
      <c r="L51" s="82">
        <f>+L25+L44</f>
        <v>224</v>
      </c>
    </row>
    <row r="52" spans="1:12" ht="13.5" thickBot="1">
      <c r="A52" s="85" t="s">
        <v>24</v>
      </c>
      <c r="B52" s="86">
        <v>380</v>
      </c>
      <c r="C52" s="86">
        <v>20</v>
      </c>
      <c r="D52" s="86">
        <v>32</v>
      </c>
      <c r="E52" s="86">
        <v>162</v>
      </c>
      <c r="F52" s="86">
        <v>185</v>
      </c>
      <c r="G52" s="86">
        <v>210</v>
      </c>
      <c r="H52" s="86">
        <v>284</v>
      </c>
      <c r="I52" s="86">
        <v>240</v>
      </c>
      <c r="J52" s="86">
        <v>475</v>
      </c>
      <c r="K52" s="86">
        <v>585</v>
      </c>
      <c r="L52" s="86">
        <f>SUM(L49:L51)</f>
        <v>638</v>
      </c>
    </row>
    <row r="53" spans="1:12">
      <c r="A53" s="4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>
      <c r="A54" s="4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>
      <c r="A55" s="3" t="s">
        <v>30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</row>
    <row r="56" spans="1:12">
      <c r="A56" s="39" t="s">
        <v>31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</row>
    <row r="57" spans="1:12">
      <c r="A57" s="39" t="s">
        <v>26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2">
      <c r="A58" s="39" t="s">
        <v>27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</row>
    <row r="59" spans="1:12" ht="13.5" thickBot="1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 ht="26.45" customHeight="1">
      <c r="A60" s="64" t="s">
        <v>78</v>
      </c>
      <c r="B60" s="15">
        <v>2011</v>
      </c>
      <c r="C60" s="15">
        <v>2012</v>
      </c>
      <c r="D60" s="15">
        <v>2013</v>
      </c>
      <c r="E60" s="15">
        <v>2014</v>
      </c>
      <c r="F60" s="15">
        <v>2015</v>
      </c>
      <c r="G60" s="15">
        <v>2016</v>
      </c>
      <c r="H60" s="15">
        <v>2017</v>
      </c>
      <c r="I60" s="15">
        <v>2018</v>
      </c>
      <c r="J60" s="15">
        <v>2019</v>
      </c>
      <c r="K60" s="15">
        <v>2020</v>
      </c>
      <c r="L60" s="15">
        <f>+L4</f>
        <v>2021</v>
      </c>
    </row>
    <row r="61" spans="1:12">
      <c r="A61" s="5" t="s">
        <v>9</v>
      </c>
      <c r="B61" s="11">
        <v>0</v>
      </c>
      <c r="C61" s="11">
        <v>91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92</v>
      </c>
      <c r="J61" s="11">
        <v>0</v>
      </c>
      <c r="K61" s="11">
        <v>6</v>
      </c>
      <c r="L61" s="11">
        <v>0</v>
      </c>
    </row>
    <row r="62" spans="1:12">
      <c r="A62" s="6" t="s">
        <v>0</v>
      </c>
      <c r="B62" s="12">
        <v>57</v>
      </c>
      <c r="C62" s="12">
        <v>86</v>
      </c>
      <c r="D62" s="12">
        <v>0</v>
      </c>
      <c r="E62" s="12">
        <v>0</v>
      </c>
      <c r="F62" s="12">
        <v>0</v>
      </c>
      <c r="G62" s="12">
        <v>154</v>
      </c>
      <c r="H62" s="12">
        <v>66</v>
      </c>
      <c r="I62" s="12">
        <v>179</v>
      </c>
      <c r="J62" s="12">
        <v>111</v>
      </c>
      <c r="K62" s="12">
        <v>2</v>
      </c>
      <c r="L62" s="12">
        <v>10</v>
      </c>
    </row>
    <row r="63" spans="1:12">
      <c r="A63" s="5" t="s">
        <v>1</v>
      </c>
      <c r="B63" s="11">
        <v>53</v>
      </c>
      <c r="C63" s="11">
        <v>0</v>
      </c>
      <c r="D63" s="11">
        <v>47</v>
      </c>
      <c r="E63" s="11">
        <v>55</v>
      </c>
      <c r="F63" s="11">
        <v>0</v>
      </c>
      <c r="G63" s="11">
        <v>0</v>
      </c>
      <c r="H63" s="11">
        <v>94</v>
      </c>
      <c r="I63" s="11">
        <v>34</v>
      </c>
      <c r="J63" s="11">
        <v>106</v>
      </c>
      <c r="K63" s="11">
        <v>91</v>
      </c>
      <c r="L63" s="11">
        <v>0</v>
      </c>
    </row>
    <row r="64" spans="1:12" ht="13.5" thickBot="1">
      <c r="A64" s="7" t="s">
        <v>8</v>
      </c>
      <c r="B64" s="13">
        <v>110</v>
      </c>
      <c r="C64" s="13">
        <v>177</v>
      </c>
      <c r="D64" s="13">
        <v>47</v>
      </c>
      <c r="E64" s="13">
        <v>55</v>
      </c>
      <c r="F64" s="13">
        <v>0</v>
      </c>
      <c r="G64" s="13">
        <v>154</v>
      </c>
      <c r="H64" s="13">
        <v>160</v>
      </c>
      <c r="I64" s="13">
        <v>305</v>
      </c>
      <c r="J64" s="13">
        <v>217</v>
      </c>
      <c r="K64" s="13">
        <v>99</v>
      </c>
      <c r="L64" s="13">
        <f>SUM(L61:L63)</f>
        <v>10</v>
      </c>
    </row>
    <row r="65" spans="1:12" ht="13.5" thickBot="1">
      <c r="A65" s="8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26.45" customHeight="1">
      <c r="A66" s="63" t="s">
        <v>37</v>
      </c>
      <c r="B66" s="15">
        <v>2011</v>
      </c>
      <c r="C66" s="15">
        <v>2012</v>
      </c>
      <c r="D66" s="15">
        <v>2013</v>
      </c>
      <c r="E66" s="15">
        <v>2014</v>
      </c>
      <c r="F66" s="15">
        <v>2015</v>
      </c>
      <c r="G66" s="15">
        <v>2016</v>
      </c>
      <c r="H66" s="15">
        <v>2017</v>
      </c>
      <c r="I66" s="15">
        <v>2018</v>
      </c>
      <c r="J66" s="15">
        <v>2019</v>
      </c>
      <c r="K66" s="15">
        <v>2020</v>
      </c>
      <c r="L66" s="15">
        <f>+L4</f>
        <v>2021</v>
      </c>
    </row>
    <row r="67" spans="1:12">
      <c r="A67" s="5" t="s">
        <v>9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1:12">
      <c r="A68" s="6" t="s">
        <v>0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</row>
    <row r="69" spans="1:12">
      <c r="A69" s="5" t="s">
        <v>1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12</v>
      </c>
      <c r="J69" s="11">
        <v>44</v>
      </c>
      <c r="K69" s="11">
        <v>0</v>
      </c>
      <c r="L69" s="11">
        <v>60</v>
      </c>
    </row>
    <row r="70" spans="1:12" ht="13.5" thickBot="1">
      <c r="A70" s="7" t="s">
        <v>24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12</v>
      </c>
      <c r="J70" s="13">
        <v>44</v>
      </c>
      <c r="K70" s="13">
        <v>0</v>
      </c>
      <c r="L70" s="13">
        <f>SUM(L67:L69)</f>
        <v>60</v>
      </c>
    </row>
    <row r="71" spans="1:12" ht="13.5" thickBot="1">
      <c r="A71" s="49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67.5" customHeight="1">
      <c r="A72" s="79" t="s">
        <v>25</v>
      </c>
      <c r="B72" s="80">
        <v>2011</v>
      </c>
      <c r="C72" s="80">
        <v>2012</v>
      </c>
      <c r="D72" s="80">
        <v>2013</v>
      </c>
      <c r="E72" s="80">
        <v>2014</v>
      </c>
      <c r="F72" s="80">
        <v>2015</v>
      </c>
      <c r="G72" s="80">
        <v>2016</v>
      </c>
      <c r="H72" s="80">
        <v>2017</v>
      </c>
      <c r="I72" s="80">
        <v>2018</v>
      </c>
      <c r="J72" s="80">
        <v>2019</v>
      </c>
      <c r="K72" s="80">
        <v>2020</v>
      </c>
      <c r="L72" s="80">
        <f>+L4</f>
        <v>2021</v>
      </c>
    </row>
    <row r="73" spans="1:12">
      <c r="A73" s="81" t="s">
        <v>9</v>
      </c>
      <c r="B73" s="82">
        <v>0</v>
      </c>
      <c r="C73" s="82">
        <v>91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82">
        <v>92</v>
      </c>
      <c r="J73" s="82">
        <v>0</v>
      </c>
      <c r="K73" s="82">
        <v>6</v>
      </c>
      <c r="L73" s="82">
        <f>+L61+L67</f>
        <v>0</v>
      </c>
    </row>
    <row r="74" spans="1:12">
      <c r="A74" s="83" t="s">
        <v>0</v>
      </c>
      <c r="B74" s="84">
        <v>57</v>
      </c>
      <c r="C74" s="84">
        <v>86</v>
      </c>
      <c r="D74" s="84">
        <v>0</v>
      </c>
      <c r="E74" s="84">
        <v>0</v>
      </c>
      <c r="F74" s="84">
        <v>0</v>
      </c>
      <c r="G74" s="84">
        <v>154</v>
      </c>
      <c r="H74" s="84">
        <v>66</v>
      </c>
      <c r="I74" s="84">
        <v>179</v>
      </c>
      <c r="J74" s="84">
        <v>111</v>
      </c>
      <c r="K74" s="84">
        <v>2</v>
      </c>
      <c r="L74" s="84">
        <f>+L62+L68</f>
        <v>10</v>
      </c>
    </row>
    <row r="75" spans="1:12">
      <c r="A75" s="81" t="s">
        <v>1</v>
      </c>
      <c r="B75" s="82">
        <v>53</v>
      </c>
      <c r="C75" s="82">
        <v>0</v>
      </c>
      <c r="D75" s="82">
        <v>47</v>
      </c>
      <c r="E75" s="82">
        <v>55</v>
      </c>
      <c r="F75" s="82">
        <v>0</v>
      </c>
      <c r="G75" s="82">
        <v>0</v>
      </c>
      <c r="H75" s="82">
        <v>94</v>
      </c>
      <c r="I75" s="82">
        <v>46</v>
      </c>
      <c r="J75" s="82">
        <v>150</v>
      </c>
      <c r="K75" s="82">
        <v>91</v>
      </c>
      <c r="L75" s="82">
        <f>+L63+L69</f>
        <v>60</v>
      </c>
    </row>
    <row r="76" spans="1:12" ht="13.5" thickBot="1">
      <c r="A76" s="85" t="s">
        <v>24</v>
      </c>
      <c r="B76" s="86">
        <v>110</v>
      </c>
      <c r="C76" s="86">
        <v>177</v>
      </c>
      <c r="D76" s="86">
        <v>47</v>
      </c>
      <c r="E76" s="86">
        <v>55</v>
      </c>
      <c r="F76" s="86">
        <v>0</v>
      </c>
      <c r="G76" s="86">
        <v>154</v>
      </c>
      <c r="H76" s="86">
        <v>160</v>
      </c>
      <c r="I76" s="86">
        <v>317</v>
      </c>
      <c r="J76" s="86">
        <v>261</v>
      </c>
      <c r="K76" s="86">
        <v>99</v>
      </c>
      <c r="L76" s="86">
        <f>SUM(L73:L75)</f>
        <v>70</v>
      </c>
    </row>
    <row r="77" spans="1:1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</row>
    <row r="78" spans="1:12" ht="13.5" thickBot="1">
      <c r="A78" s="3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26.45" customHeight="1">
      <c r="A79" s="87" t="s">
        <v>18</v>
      </c>
      <c r="B79" s="88">
        <v>2011</v>
      </c>
      <c r="C79" s="88">
        <v>2012</v>
      </c>
      <c r="D79" s="88">
        <v>2013</v>
      </c>
      <c r="E79" s="88">
        <v>2014</v>
      </c>
      <c r="F79" s="88">
        <v>2015</v>
      </c>
      <c r="G79" s="88">
        <v>2016</v>
      </c>
      <c r="H79" s="88">
        <v>2017</v>
      </c>
      <c r="I79" s="88">
        <v>2018</v>
      </c>
      <c r="J79" s="88">
        <v>2019</v>
      </c>
      <c r="K79" s="88">
        <v>2020</v>
      </c>
      <c r="L79" s="88">
        <f>+L4</f>
        <v>2021</v>
      </c>
    </row>
    <row r="80" spans="1:12">
      <c r="A80" s="89" t="s">
        <v>9</v>
      </c>
      <c r="B80" s="90">
        <v>0</v>
      </c>
      <c r="C80" s="90">
        <v>91</v>
      </c>
      <c r="D80" s="90">
        <v>0</v>
      </c>
      <c r="E80" s="90">
        <v>0</v>
      </c>
      <c r="F80" s="90">
        <v>0</v>
      </c>
      <c r="G80" s="90">
        <v>0</v>
      </c>
      <c r="H80" s="90">
        <v>126</v>
      </c>
      <c r="I80" s="90">
        <v>155</v>
      </c>
      <c r="J80" s="90">
        <v>194</v>
      </c>
      <c r="K80" s="90">
        <v>172</v>
      </c>
      <c r="L80" s="90">
        <f>+L49+L73</f>
        <v>74</v>
      </c>
    </row>
    <row r="81" spans="1:13">
      <c r="A81" s="91" t="s">
        <v>0</v>
      </c>
      <c r="B81" s="90">
        <v>304</v>
      </c>
      <c r="C81" s="90">
        <v>86</v>
      </c>
      <c r="D81" s="90">
        <v>32</v>
      </c>
      <c r="E81" s="90">
        <v>11</v>
      </c>
      <c r="F81" s="90">
        <v>185</v>
      </c>
      <c r="G81" s="90">
        <v>157</v>
      </c>
      <c r="H81" s="90">
        <v>224</v>
      </c>
      <c r="I81" s="90">
        <v>305</v>
      </c>
      <c r="J81" s="90">
        <v>179</v>
      </c>
      <c r="K81" s="90">
        <v>375</v>
      </c>
      <c r="L81" s="90">
        <f>+L50+L74</f>
        <v>350</v>
      </c>
    </row>
    <row r="82" spans="1:13">
      <c r="A82" s="89" t="s">
        <v>1</v>
      </c>
      <c r="B82" s="90">
        <v>186</v>
      </c>
      <c r="C82" s="90">
        <v>20</v>
      </c>
      <c r="D82" s="90">
        <v>47</v>
      </c>
      <c r="E82" s="90">
        <v>206</v>
      </c>
      <c r="F82" s="90">
        <v>0</v>
      </c>
      <c r="G82" s="90">
        <v>207</v>
      </c>
      <c r="H82" s="90">
        <v>94</v>
      </c>
      <c r="I82" s="90">
        <v>97</v>
      </c>
      <c r="J82" s="90">
        <v>363</v>
      </c>
      <c r="K82" s="90">
        <v>137</v>
      </c>
      <c r="L82" s="90">
        <f>+L51+L75</f>
        <v>284</v>
      </c>
    </row>
    <row r="83" spans="1:13" ht="13.5" thickBot="1">
      <c r="A83" s="92" t="s">
        <v>24</v>
      </c>
      <c r="B83" s="93">
        <v>490</v>
      </c>
      <c r="C83" s="93">
        <v>197</v>
      </c>
      <c r="D83" s="93">
        <v>79</v>
      </c>
      <c r="E83" s="93">
        <v>217</v>
      </c>
      <c r="F83" s="93">
        <v>185</v>
      </c>
      <c r="G83" s="93">
        <v>364</v>
      </c>
      <c r="H83" s="93">
        <v>444</v>
      </c>
      <c r="I83" s="93">
        <v>557</v>
      </c>
      <c r="J83" s="93">
        <v>736</v>
      </c>
      <c r="K83" s="93">
        <v>684</v>
      </c>
      <c r="L83" s="93">
        <f>SUM(L80:L82)</f>
        <v>708</v>
      </c>
      <c r="M83" s="46">
        <v>23</v>
      </c>
    </row>
    <row r="84" spans="1:13">
      <c r="A84" s="16" t="str">
        <f>+'Viviendas Iniciadas'!A90</f>
        <v>(*)EEE buruzko estatistikakoak eta Sailkoak/De EDYVI y del Departamento.  EEEko datuak 2021ko 3. hiruhilekoan arte/Datos de EDYVI de 3º trimestre 2021</v>
      </c>
      <c r="B84" s="16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3">
      <c r="A85" s="16" t="str">
        <f>+'Viviendas Iniciadas'!A91</f>
        <v>Iturria: BOE behin-behineko eta behin betiko kalifikazioak ,eta EE SS zuinketa-akta eta behin-behineko onarpen-akta</v>
      </c>
      <c r="B85" s="16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3">
      <c r="A86" s="16" t="str">
        <f>+'Viviendas Iniciadas'!A92</f>
        <v>Fuente: calificaciones provisionales y definitivas de VPO y actas de replanteo y de recepción provisional de viviendas sociales</v>
      </c>
      <c r="B86" s="16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3">
      <c r="A87" s="16" t="str">
        <f>+'Viviendas Iniciadas'!A93</f>
        <v>Azkenengo eguneratzea 2022/01/18 - Última actualización a 18/01/2022</v>
      </c>
    </row>
  </sheetData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8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45" max="11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zoomScale="90" zoomScaleNormal="90" zoomScaleSheetLayoutView="100" workbookViewId="0">
      <selection activeCell="G1" sqref="G1"/>
    </sheetView>
  </sheetViews>
  <sheetFormatPr baseColWidth="10" defaultRowHeight="12" customHeight="1"/>
  <cols>
    <col min="1" max="1" width="52.7109375" style="9" customWidth="1"/>
    <col min="2" max="5" width="5.5703125" style="24" bestFit="1" customWidth="1"/>
    <col min="6" max="12" width="5.5703125" style="24" customWidth="1"/>
    <col min="13" max="16384" width="11.42578125" style="9"/>
  </cols>
  <sheetData>
    <row r="1" spans="1:12" ht="12" customHeight="1">
      <c r="A1" s="3" t="s">
        <v>72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116" t="str">
        <f>+'Viviendas Iniciadas'!L1</f>
        <v xml:space="preserve">2021ko 4. hiruhilekoan arte </v>
      </c>
    </row>
    <row r="2" spans="1:12" ht="12" customHeight="1">
      <c r="A2" s="3" t="s">
        <v>71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116" t="str">
        <f>+'Viviendas Iniciadas'!L2</f>
        <v xml:space="preserve">Hasta 4º trimestre 2021  </v>
      </c>
    </row>
    <row r="3" spans="1:12" s="24" customFormat="1" ht="12" customHeight="1" thickBot="1">
      <c r="A3" s="5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s="24" customFormat="1" ht="26.45" customHeight="1">
      <c r="A4" s="68" t="s">
        <v>6</v>
      </c>
      <c r="B4" s="58">
        <v>2011</v>
      </c>
      <c r="C4" s="58">
        <v>2012</v>
      </c>
      <c r="D4" s="58">
        <v>2013</v>
      </c>
      <c r="E4" s="58">
        <v>2014</v>
      </c>
      <c r="F4" s="58">
        <v>2015</v>
      </c>
      <c r="G4" s="58">
        <v>2016</v>
      </c>
      <c r="H4" s="58">
        <v>2017</v>
      </c>
      <c r="I4" s="58">
        <v>2018</v>
      </c>
      <c r="J4" s="58">
        <v>2019</v>
      </c>
      <c r="K4" s="58">
        <v>2020</v>
      </c>
      <c r="L4" s="58">
        <f>+K4+1</f>
        <v>2021</v>
      </c>
    </row>
    <row r="5" spans="1:12" s="24" customFormat="1" ht="12" customHeight="1">
      <c r="A5" s="69" t="s">
        <v>45</v>
      </c>
      <c r="B5" s="65">
        <v>155</v>
      </c>
      <c r="C5" s="66">
        <v>15</v>
      </c>
      <c r="D5" s="25">
        <v>0</v>
      </c>
      <c r="E5" s="66">
        <v>20</v>
      </c>
      <c r="F5" s="66">
        <v>15</v>
      </c>
      <c r="G5" s="66">
        <v>40</v>
      </c>
      <c r="H5" s="66">
        <v>52</v>
      </c>
      <c r="I5" s="66">
        <v>152</v>
      </c>
      <c r="J5" s="66">
        <v>189</v>
      </c>
      <c r="K5" s="66">
        <v>19</v>
      </c>
      <c r="L5" s="66">
        <v>328</v>
      </c>
    </row>
    <row r="6" spans="1:12" s="24" customFormat="1" ht="12" customHeight="1">
      <c r="A6" s="70" t="s">
        <v>46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</row>
    <row r="7" spans="1:12" s="24" customFormat="1" ht="12" customHeight="1">
      <c r="A7" s="69" t="s">
        <v>47</v>
      </c>
      <c r="B7" s="67">
        <v>25</v>
      </c>
      <c r="C7" s="25">
        <v>127</v>
      </c>
      <c r="D7" s="25">
        <v>0</v>
      </c>
      <c r="E7" s="25">
        <v>20</v>
      </c>
      <c r="F7" s="25">
        <v>1</v>
      </c>
      <c r="G7" s="25">
        <v>0</v>
      </c>
      <c r="H7" s="25">
        <v>0</v>
      </c>
      <c r="I7" s="25">
        <v>0</v>
      </c>
      <c r="J7" s="25">
        <v>24</v>
      </c>
      <c r="K7" s="25">
        <v>0</v>
      </c>
      <c r="L7" s="25">
        <v>0</v>
      </c>
    </row>
    <row r="8" spans="1:12" s="24" customFormat="1" ht="11.25">
      <c r="A8" s="69" t="s">
        <v>48</v>
      </c>
      <c r="B8" s="67">
        <v>841</v>
      </c>
      <c r="C8" s="25">
        <v>828</v>
      </c>
      <c r="D8" s="25">
        <v>575</v>
      </c>
      <c r="E8" s="25">
        <v>602</v>
      </c>
      <c r="F8" s="25">
        <v>194</v>
      </c>
      <c r="G8" s="25">
        <v>302</v>
      </c>
      <c r="H8" s="25">
        <v>101</v>
      </c>
      <c r="I8" s="25">
        <v>222</v>
      </c>
      <c r="J8" s="25">
        <v>250</v>
      </c>
      <c r="K8" s="25">
        <v>316</v>
      </c>
      <c r="L8" s="25">
        <v>173</v>
      </c>
    </row>
    <row r="9" spans="1:12" s="24" customFormat="1" ht="12" customHeight="1">
      <c r="A9" s="69" t="s">
        <v>49</v>
      </c>
      <c r="B9" s="67">
        <v>737</v>
      </c>
      <c r="C9" s="25">
        <v>157</v>
      </c>
      <c r="D9" s="25">
        <v>293</v>
      </c>
      <c r="E9" s="25">
        <v>211</v>
      </c>
      <c r="F9" s="25">
        <v>68</v>
      </c>
      <c r="G9" s="25">
        <v>186</v>
      </c>
      <c r="H9" s="25">
        <v>90</v>
      </c>
      <c r="I9" s="25">
        <v>37</v>
      </c>
      <c r="J9" s="25">
        <v>0</v>
      </c>
      <c r="K9" s="25">
        <v>55</v>
      </c>
      <c r="L9" s="25">
        <v>30</v>
      </c>
    </row>
    <row r="10" spans="1:12" s="24" customFormat="1" ht="12" customHeight="1">
      <c r="A10" s="69" t="s">
        <v>50</v>
      </c>
      <c r="B10" s="25">
        <v>0</v>
      </c>
      <c r="C10" s="25">
        <v>0</v>
      </c>
      <c r="D10" s="25">
        <v>95</v>
      </c>
      <c r="E10" s="25">
        <v>0</v>
      </c>
      <c r="F10" s="25">
        <v>110</v>
      </c>
      <c r="G10" s="25">
        <v>0</v>
      </c>
      <c r="H10" s="25">
        <v>20</v>
      </c>
      <c r="I10" s="25">
        <v>48</v>
      </c>
      <c r="J10" s="25">
        <v>95</v>
      </c>
      <c r="K10" s="25">
        <v>0</v>
      </c>
      <c r="L10" s="25">
        <v>0</v>
      </c>
    </row>
    <row r="11" spans="1:12" s="24" customFormat="1" ht="12" customHeight="1">
      <c r="A11" s="69" t="s">
        <v>51</v>
      </c>
      <c r="B11" s="67">
        <v>42</v>
      </c>
      <c r="C11" s="25">
        <v>0</v>
      </c>
      <c r="D11" s="25">
        <v>13</v>
      </c>
      <c r="E11" s="25">
        <v>0</v>
      </c>
      <c r="F11" s="25">
        <v>16</v>
      </c>
      <c r="G11" s="25">
        <v>0</v>
      </c>
      <c r="H11" s="25">
        <v>0</v>
      </c>
      <c r="I11" s="25">
        <v>0</v>
      </c>
      <c r="J11" s="25">
        <v>47</v>
      </c>
      <c r="K11" s="25">
        <v>18</v>
      </c>
      <c r="L11" s="25">
        <v>0</v>
      </c>
    </row>
    <row r="12" spans="1:12" s="24" customFormat="1" ht="12" customHeight="1">
      <c r="A12" s="69" t="s">
        <v>52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</row>
    <row r="13" spans="1:12" s="24" customFormat="1" ht="12" customHeight="1">
      <c r="A13" s="69" t="s">
        <v>53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</row>
    <row r="14" spans="1:12" s="24" customFormat="1" ht="12" customHeight="1">
      <c r="A14" s="69" t="s">
        <v>54</v>
      </c>
      <c r="B14" s="67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</row>
    <row r="15" spans="1:12" s="24" customFormat="1" ht="12" customHeight="1">
      <c r="A15" s="69" t="s">
        <v>55</v>
      </c>
      <c r="B15" s="67">
        <v>40</v>
      </c>
      <c r="C15" s="25">
        <v>16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1:12" s="24" customFormat="1" ht="12" customHeight="1">
      <c r="A16" s="69" t="s">
        <v>56</v>
      </c>
      <c r="B16" s="67">
        <v>75</v>
      </c>
      <c r="C16" s="25">
        <v>0</v>
      </c>
      <c r="D16" s="25">
        <v>12</v>
      </c>
      <c r="E16" s="25"/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</row>
    <row r="17" spans="1:12" s="24" customFormat="1" ht="12" customHeight="1">
      <c r="A17" s="69" t="s">
        <v>57</v>
      </c>
      <c r="B17" s="67">
        <v>40</v>
      </c>
      <c r="C17" s="25">
        <v>0</v>
      </c>
      <c r="D17" s="25">
        <v>0</v>
      </c>
      <c r="E17" s="25">
        <v>4</v>
      </c>
      <c r="F17" s="25">
        <v>0</v>
      </c>
      <c r="G17" s="25">
        <v>0</v>
      </c>
      <c r="H17" s="25">
        <v>0</v>
      </c>
      <c r="I17" s="25">
        <v>94</v>
      </c>
      <c r="J17" s="25">
        <v>0</v>
      </c>
      <c r="K17" s="25">
        <v>0</v>
      </c>
      <c r="L17" s="25">
        <v>0</v>
      </c>
    </row>
    <row r="18" spans="1:12" s="24" customFormat="1" ht="12" customHeight="1">
      <c r="A18" s="69" t="s">
        <v>58</v>
      </c>
      <c r="B18" s="25">
        <v>0</v>
      </c>
      <c r="C18" s="25">
        <v>0</v>
      </c>
      <c r="D18" s="25">
        <v>28</v>
      </c>
      <c r="E18" s="25">
        <v>16</v>
      </c>
      <c r="F18" s="25">
        <v>0</v>
      </c>
      <c r="G18" s="25">
        <v>12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</row>
    <row r="19" spans="1:12" s="24" customFormat="1" ht="12" customHeight="1">
      <c r="A19" s="71" t="s">
        <v>59</v>
      </c>
      <c r="B19" s="25">
        <v>0</v>
      </c>
      <c r="C19" s="25">
        <v>1</v>
      </c>
      <c r="D19" s="25">
        <v>0</v>
      </c>
      <c r="E19" s="25">
        <v>6</v>
      </c>
      <c r="F19" s="25">
        <v>0</v>
      </c>
      <c r="G19" s="25">
        <v>0</v>
      </c>
      <c r="H19" s="25">
        <v>0</v>
      </c>
      <c r="I19" s="25">
        <v>149</v>
      </c>
      <c r="J19" s="25">
        <v>20</v>
      </c>
      <c r="K19" s="25">
        <v>39</v>
      </c>
      <c r="L19" s="25">
        <v>0</v>
      </c>
    </row>
    <row r="20" spans="1:12" s="24" customFormat="1" ht="12" customHeight="1" thickBot="1">
      <c r="A20" s="72" t="s">
        <v>24</v>
      </c>
      <c r="B20" s="73">
        <v>1955</v>
      </c>
      <c r="C20" s="26">
        <v>1144</v>
      </c>
      <c r="D20" s="26">
        <v>1016</v>
      </c>
      <c r="E20" s="26">
        <v>879</v>
      </c>
      <c r="F20" s="26">
        <v>404</v>
      </c>
      <c r="G20" s="26">
        <v>540</v>
      </c>
      <c r="H20" s="26">
        <v>263</v>
      </c>
      <c r="I20" s="26">
        <v>702</v>
      </c>
      <c r="J20" s="26">
        <v>625</v>
      </c>
      <c r="K20" s="26">
        <v>447</v>
      </c>
      <c r="L20" s="26">
        <f>SUM(L5:L19)</f>
        <v>531</v>
      </c>
    </row>
    <row r="21" spans="1:12" s="24" customFormat="1" ht="12" customHeight="1" thickBot="1">
      <c r="A21" s="9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s="24" customFormat="1" ht="26.45" customHeight="1">
      <c r="A22" s="68" t="s">
        <v>11</v>
      </c>
      <c r="B22" s="58">
        <v>2011</v>
      </c>
      <c r="C22" s="58">
        <v>2012</v>
      </c>
      <c r="D22" s="58">
        <v>2013</v>
      </c>
      <c r="E22" s="58">
        <v>2014</v>
      </c>
      <c r="F22" s="58">
        <v>2015</v>
      </c>
      <c r="G22" s="58">
        <v>2016</v>
      </c>
      <c r="H22" s="58">
        <v>2017</v>
      </c>
      <c r="I22" s="58">
        <v>2018</v>
      </c>
      <c r="J22" s="58">
        <v>2019</v>
      </c>
      <c r="K22" s="58">
        <v>2020</v>
      </c>
      <c r="L22" s="58">
        <f>+L4</f>
        <v>2021</v>
      </c>
    </row>
    <row r="23" spans="1:12" s="24" customFormat="1" ht="12" customHeight="1">
      <c r="A23" s="69" t="s">
        <v>45</v>
      </c>
      <c r="B23" s="65">
        <v>36</v>
      </c>
      <c r="C23" s="66">
        <v>0</v>
      </c>
      <c r="D23" s="25"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152</v>
      </c>
      <c r="K23" s="66">
        <v>166</v>
      </c>
      <c r="L23" s="66">
        <v>0</v>
      </c>
    </row>
    <row r="24" spans="1:12" s="24" customFormat="1" ht="12" customHeight="1">
      <c r="A24" s="70" t="s">
        <v>46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</row>
    <row r="25" spans="1:12" s="24" customFormat="1" ht="12" customHeight="1">
      <c r="A25" s="69" t="s">
        <v>47</v>
      </c>
      <c r="B25" s="67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108</v>
      </c>
    </row>
    <row r="26" spans="1:12" s="24" customFormat="1" ht="11.25">
      <c r="A26" s="69" t="s">
        <v>48</v>
      </c>
      <c r="B26" s="67">
        <v>474</v>
      </c>
      <c r="C26" s="25">
        <v>0</v>
      </c>
      <c r="D26" s="25">
        <v>189</v>
      </c>
      <c r="E26" s="25">
        <v>193</v>
      </c>
      <c r="F26" s="25">
        <v>110</v>
      </c>
      <c r="G26" s="25">
        <v>0</v>
      </c>
      <c r="H26" s="25">
        <v>262</v>
      </c>
      <c r="I26" s="25">
        <v>234</v>
      </c>
      <c r="J26" s="25">
        <v>364</v>
      </c>
      <c r="K26" s="25">
        <v>296</v>
      </c>
      <c r="L26" s="25">
        <v>192</v>
      </c>
    </row>
    <row r="27" spans="1:12" s="24" customFormat="1" ht="12" customHeight="1">
      <c r="A27" s="69" t="s">
        <v>49</v>
      </c>
      <c r="B27" s="67">
        <v>96</v>
      </c>
      <c r="C27" s="25">
        <v>118</v>
      </c>
      <c r="D27" s="25">
        <v>0</v>
      </c>
      <c r="E27" s="25">
        <v>135</v>
      </c>
      <c r="F27" s="25">
        <v>0</v>
      </c>
      <c r="G27" s="25">
        <v>0</v>
      </c>
      <c r="H27" s="25">
        <v>0</v>
      </c>
      <c r="I27" s="25">
        <v>0</v>
      </c>
      <c r="J27" s="25">
        <v>255</v>
      </c>
      <c r="K27" s="25">
        <v>0</v>
      </c>
      <c r="L27" s="25">
        <v>0</v>
      </c>
    </row>
    <row r="28" spans="1:12" s="24" customFormat="1" ht="12" customHeight="1">
      <c r="A28" s="69" t="s">
        <v>50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/>
      <c r="K28" s="25">
        <v>0</v>
      </c>
      <c r="L28" s="25">
        <v>0</v>
      </c>
    </row>
    <row r="29" spans="1:12" s="24" customFormat="1" ht="12" customHeight="1">
      <c r="A29" s="69" t="s">
        <v>51</v>
      </c>
      <c r="B29" s="67">
        <v>0</v>
      </c>
      <c r="C29" s="25">
        <v>62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36</v>
      </c>
      <c r="K29" s="25">
        <v>0</v>
      </c>
      <c r="L29" s="25">
        <v>0</v>
      </c>
    </row>
    <row r="30" spans="1:12" s="24" customFormat="1" ht="12" customHeight="1">
      <c r="A30" s="69" t="s">
        <v>52</v>
      </c>
      <c r="B30" s="25">
        <v>52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</row>
    <row r="31" spans="1:12" s="24" customFormat="1" ht="12" customHeight="1">
      <c r="A31" s="69" t="s">
        <v>53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1:12" s="24" customFormat="1" ht="12" customHeight="1">
      <c r="A32" s="69" t="s">
        <v>54</v>
      </c>
      <c r="B32" s="67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14</v>
      </c>
    </row>
    <row r="33" spans="1:12" s="24" customFormat="1" ht="12" customHeight="1">
      <c r="A33" s="69" t="s">
        <v>55</v>
      </c>
      <c r="B33" s="67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</row>
    <row r="34" spans="1:12" s="24" customFormat="1" ht="12" customHeight="1">
      <c r="A34" s="69" t="s">
        <v>56</v>
      </c>
      <c r="B34" s="67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114</v>
      </c>
      <c r="J34" s="25">
        <v>70</v>
      </c>
      <c r="K34" s="25">
        <v>0</v>
      </c>
      <c r="L34" s="25">
        <v>0</v>
      </c>
    </row>
    <row r="35" spans="1:12" s="24" customFormat="1" ht="12" customHeight="1">
      <c r="A35" s="69" t="s">
        <v>57</v>
      </c>
      <c r="B35" s="67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1:12" s="24" customFormat="1" ht="12" customHeight="1">
      <c r="A36" s="69" t="s">
        <v>58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</row>
    <row r="37" spans="1:12" s="24" customFormat="1" ht="12" customHeight="1">
      <c r="A37" s="71" t="s">
        <v>59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36</v>
      </c>
      <c r="H37" s="25">
        <v>0</v>
      </c>
      <c r="I37" s="25">
        <v>0</v>
      </c>
      <c r="J37" s="25">
        <v>0</v>
      </c>
      <c r="K37" s="25">
        <v>0</v>
      </c>
      <c r="L37" s="25">
        <v>46</v>
      </c>
    </row>
    <row r="38" spans="1:12" s="24" customFormat="1" ht="12" customHeight="1" thickBot="1">
      <c r="A38" s="72" t="s">
        <v>24</v>
      </c>
      <c r="B38" s="73">
        <v>658</v>
      </c>
      <c r="C38" s="26">
        <v>180</v>
      </c>
      <c r="D38" s="26">
        <v>189</v>
      </c>
      <c r="E38" s="26">
        <v>328</v>
      </c>
      <c r="F38" s="26">
        <v>110</v>
      </c>
      <c r="G38" s="26">
        <v>36</v>
      </c>
      <c r="H38" s="26">
        <v>262</v>
      </c>
      <c r="I38" s="26">
        <v>348</v>
      </c>
      <c r="J38" s="26">
        <v>877</v>
      </c>
      <c r="K38" s="26">
        <v>462</v>
      </c>
      <c r="L38" s="26">
        <f>SUM(L23:L37)</f>
        <v>360</v>
      </c>
    </row>
    <row r="39" spans="1:12" s="24" customFormat="1" ht="12" customHeight="1" thickBot="1">
      <c r="A39" s="32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2" s="24" customFormat="1" ht="26.45" customHeight="1">
      <c r="A40" s="94" t="s">
        <v>19</v>
      </c>
      <c r="B40" s="95">
        <v>2011</v>
      </c>
      <c r="C40" s="95">
        <v>2012</v>
      </c>
      <c r="D40" s="95">
        <v>2013</v>
      </c>
      <c r="E40" s="95">
        <v>2014</v>
      </c>
      <c r="F40" s="95">
        <v>2015</v>
      </c>
      <c r="G40" s="95">
        <v>2016</v>
      </c>
      <c r="H40" s="95">
        <v>2017</v>
      </c>
      <c r="I40" s="95">
        <v>2018</v>
      </c>
      <c r="J40" s="95">
        <v>2019</v>
      </c>
      <c r="K40" s="95">
        <v>2020</v>
      </c>
      <c r="L40" s="95">
        <f>+L4</f>
        <v>2021</v>
      </c>
    </row>
    <row r="41" spans="1:12" s="24" customFormat="1" ht="12" customHeight="1">
      <c r="A41" s="96" t="s">
        <v>45</v>
      </c>
      <c r="B41" s="97">
        <v>191</v>
      </c>
      <c r="C41" s="98">
        <v>15</v>
      </c>
      <c r="D41" s="99">
        <v>0</v>
      </c>
      <c r="E41" s="98">
        <v>20</v>
      </c>
      <c r="F41" s="98">
        <v>15</v>
      </c>
      <c r="G41" s="98">
        <v>40</v>
      </c>
      <c r="H41" s="98">
        <v>52</v>
      </c>
      <c r="I41" s="98">
        <v>152</v>
      </c>
      <c r="J41" s="98">
        <v>403</v>
      </c>
      <c r="K41" s="98">
        <v>185</v>
      </c>
      <c r="L41" s="98">
        <f>+L5+L23</f>
        <v>328</v>
      </c>
    </row>
    <row r="42" spans="1:12" s="24" customFormat="1" ht="12" customHeight="1">
      <c r="A42" s="100" t="s">
        <v>46</v>
      </c>
      <c r="B42" s="99">
        <v>0</v>
      </c>
      <c r="C42" s="99">
        <v>0</v>
      </c>
      <c r="D42" s="99">
        <v>0</v>
      </c>
      <c r="E42" s="99">
        <v>0</v>
      </c>
      <c r="F42" s="99">
        <v>0</v>
      </c>
      <c r="G42" s="99">
        <v>0</v>
      </c>
      <c r="H42" s="99">
        <v>0</v>
      </c>
      <c r="I42" s="99">
        <v>0</v>
      </c>
      <c r="J42" s="99">
        <v>0</v>
      </c>
      <c r="K42" s="99">
        <v>0</v>
      </c>
      <c r="L42" s="99">
        <f t="shared" ref="L42:L55" si="0">+L6+L24</f>
        <v>0</v>
      </c>
    </row>
    <row r="43" spans="1:12" s="24" customFormat="1" ht="12" customHeight="1">
      <c r="A43" s="96" t="s">
        <v>47</v>
      </c>
      <c r="B43" s="101">
        <v>25</v>
      </c>
      <c r="C43" s="99">
        <v>127</v>
      </c>
      <c r="D43" s="99">
        <v>0</v>
      </c>
      <c r="E43" s="99">
        <v>20</v>
      </c>
      <c r="F43" s="99">
        <v>1</v>
      </c>
      <c r="G43" s="99">
        <v>0</v>
      </c>
      <c r="H43" s="99">
        <v>0</v>
      </c>
      <c r="I43" s="99">
        <v>0</v>
      </c>
      <c r="J43" s="99">
        <v>24</v>
      </c>
      <c r="K43" s="99">
        <v>0</v>
      </c>
      <c r="L43" s="99">
        <f t="shared" si="0"/>
        <v>108</v>
      </c>
    </row>
    <row r="44" spans="1:12" s="24" customFormat="1" ht="11.25" customHeight="1">
      <c r="A44" s="96" t="s">
        <v>48</v>
      </c>
      <c r="B44" s="101">
        <v>1315</v>
      </c>
      <c r="C44" s="99">
        <v>828</v>
      </c>
      <c r="D44" s="99">
        <v>764</v>
      </c>
      <c r="E44" s="99">
        <v>795</v>
      </c>
      <c r="F44" s="99">
        <v>304</v>
      </c>
      <c r="G44" s="99">
        <v>302</v>
      </c>
      <c r="H44" s="99">
        <v>363</v>
      </c>
      <c r="I44" s="99">
        <v>456</v>
      </c>
      <c r="J44" s="99">
        <v>608</v>
      </c>
      <c r="K44" s="99">
        <v>612</v>
      </c>
      <c r="L44" s="99">
        <f t="shared" si="0"/>
        <v>365</v>
      </c>
    </row>
    <row r="45" spans="1:12" s="24" customFormat="1" ht="12" customHeight="1">
      <c r="A45" s="96" t="s">
        <v>49</v>
      </c>
      <c r="B45" s="101">
        <v>833</v>
      </c>
      <c r="C45" s="99">
        <v>275</v>
      </c>
      <c r="D45" s="99">
        <v>293</v>
      </c>
      <c r="E45" s="99">
        <v>346</v>
      </c>
      <c r="F45" s="99">
        <v>68</v>
      </c>
      <c r="G45" s="99">
        <v>186</v>
      </c>
      <c r="H45" s="99">
        <v>90</v>
      </c>
      <c r="I45" s="99">
        <v>37</v>
      </c>
      <c r="J45" s="99">
        <v>255</v>
      </c>
      <c r="K45" s="99">
        <v>55</v>
      </c>
      <c r="L45" s="99">
        <f t="shared" si="0"/>
        <v>30</v>
      </c>
    </row>
    <row r="46" spans="1:12" s="24" customFormat="1" ht="12" customHeight="1">
      <c r="A46" s="96" t="s">
        <v>50</v>
      </c>
      <c r="B46" s="99">
        <v>0</v>
      </c>
      <c r="C46" s="99">
        <v>0</v>
      </c>
      <c r="D46" s="99">
        <v>95</v>
      </c>
      <c r="E46" s="99">
        <v>0</v>
      </c>
      <c r="F46" s="99">
        <v>110</v>
      </c>
      <c r="G46" s="99">
        <v>0</v>
      </c>
      <c r="H46" s="99">
        <v>20</v>
      </c>
      <c r="I46" s="99">
        <v>48</v>
      </c>
      <c r="J46" s="99">
        <v>95</v>
      </c>
      <c r="K46" s="99">
        <v>0</v>
      </c>
      <c r="L46" s="99">
        <f t="shared" si="0"/>
        <v>0</v>
      </c>
    </row>
    <row r="47" spans="1:12" s="24" customFormat="1" ht="12" customHeight="1">
      <c r="A47" s="96" t="s">
        <v>51</v>
      </c>
      <c r="B47" s="101">
        <v>42</v>
      </c>
      <c r="C47" s="99">
        <v>62</v>
      </c>
      <c r="D47" s="99">
        <v>13</v>
      </c>
      <c r="E47" s="99">
        <v>0</v>
      </c>
      <c r="F47" s="99">
        <v>16</v>
      </c>
      <c r="G47" s="99">
        <v>0</v>
      </c>
      <c r="H47" s="99">
        <v>0</v>
      </c>
      <c r="I47" s="99">
        <v>0</v>
      </c>
      <c r="J47" s="99">
        <v>83</v>
      </c>
      <c r="K47" s="99">
        <v>18</v>
      </c>
      <c r="L47" s="99">
        <f t="shared" si="0"/>
        <v>0</v>
      </c>
    </row>
    <row r="48" spans="1:12" s="24" customFormat="1" ht="12" customHeight="1">
      <c r="A48" s="96" t="s">
        <v>52</v>
      </c>
      <c r="B48" s="99">
        <v>52</v>
      </c>
      <c r="C48" s="99">
        <v>0</v>
      </c>
      <c r="D48" s="99">
        <v>0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99">
        <v>0</v>
      </c>
      <c r="L48" s="99">
        <f t="shared" si="0"/>
        <v>0</v>
      </c>
    </row>
    <row r="49" spans="1:12" s="24" customFormat="1" ht="12" customHeight="1">
      <c r="A49" s="96" t="s">
        <v>53</v>
      </c>
      <c r="B49" s="99">
        <v>0</v>
      </c>
      <c r="C49" s="99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f t="shared" si="0"/>
        <v>0</v>
      </c>
    </row>
    <row r="50" spans="1:12" s="24" customFormat="1" ht="12" customHeight="1">
      <c r="A50" s="96" t="s">
        <v>54</v>
      </c>
      <c r="B50" s="101">
        <v>0</v>
      </c>
      <c r="C50" s="99">
        <v>0</v>
      </c>
      <c r="D50" s="99">
        <v>0</v>
      </c>
      <c r="E50" s="99">
        <v>0</v>
      </c>
      <c r="F50" s="99">
        <v>0</v>
      </c>
      <c r="G50" s="99">
        <v>0</v>
      </c>
      <c r="H50" s="99">
        <v>0</v>
      </c>
      <c r="I50" s="99">
        <v>0</v>
      </c>
      <c r="J50" s="99">
        <v>0</v>
      </c>
      <c r="K50" s="99">
        <v>0</v>
      </c>
      <c r="L50" s="99">
        <f t="shared" si="0"/>
        <v>14</v>
      </c>
    </row>
    <row r="51" spans="1:12" s="24" customFormat="1" ht="12" customHeight="1">
      <c r="A51" s="96" t="s">
        <v>55</v>
      </c>
      <c r="B51" s="101">
        <v>40</v>
      </c>
      <c r="C51" s="99">
        <v>16</v>
      </c>
      <c r="D51" s="99">
        <v>0</v>
      </c>
      <c r="E51" s="99">
        <v>0</v>
      </c>
      <c r="F51" s="99">
        <v>0</v>
      </c>
      <c r="G51" s="99">
        <v>0</v>
      </c>
      <c r="H51" s="99">
        <v>0</v>
      </c>
      <c r="I51" s="99">
        <v>0</v>
      </c>
      <c r="J51" s="99">
        <v>0</v>
      </c>
      <c r="K51" s="99">
        <v>0</v>
      </c>
      <c r="L51" s="99">
        <f t="shared" si="0"/>
        <v>0</v>
      </c>
    </row>
    <row r="52" spans="1:12" s="24" customFormat="1" ht="12" customHeight="1">
      <c r="A52" s="96" t="s">
        <v>56</v>
      </c>
      <c r="B52" s="101">
        <v>75</v>
      </c>
      <c r="C52" s="99">
        <v>0</v>
      </c>
      <c r="D52" s="99">
        <v>12</v>
      </c>
      <c r="E52" s="99">
        <v>0</v>
      </c>
      <c r="F52" s="99">
        <v>0</v>
      </c>
      <c r="G52" s="99">
        <v>0</v>
      </c>
      <c r="H52" s="99">
        <v>0</v>
      </c>
      <c r="I52" s="99">
        <v>114</v>
      </c>
      <c r="J52" s="99">
        <v>70</v>
      </c>
      <c r="K52" s="99">
        <v>0</v>
      </c>
      <c r="L52" s="99">
        <f t="shared" si="0"/>
        <v>0</v>
      </c>
    </row>
    <row r="53" spans="1:12" s="24" customFormat="1" ht="12" customHeight="1">
      <c r="A53" s="96" t="s">
        <v>57</v>
      </c>
      <c r="B53" s="101">
        <v>40</v>
      </c>
      <c r="C53" s="99">
        <v>0</v>
      </c>
      <c r="D53" s="99">
        <v>0</v>
      </c>
      <c r="E53" s="99">
        <v>4</v>
      </c>
      <c r="F53" s="99">
        <v>0</v>
      </c>
      <c r="G53" s="99">
        <v>0</v>
      </c>
      <c r="H53" s="99">
        <v>0</v>
      </c>
      <c r="I53" s="99">
        <v>94</v>
      </c>
      <c r="J53" s="99">
        <v>0</v>
      </c>
      <c r="K53" s="99">
        <v>0</v>
      </c>
      <c r="L53" s="99">
        <f t="shared" si="0"/>
        <v>0</v>
      </c>
    </row>
    <row r="54" spans="1:12" s="24" customFormat="1" ht="12" customHeight="1">
      <c r="A54" s="96" t="s">
        <v>58</v>
      </c>
      <c r="B54" s="99">
        <v>0</v>
      </c>
      <c r="C54" s="99">
        <v>0</v>
      </c>
      <c r="D54" s="99">
        <v>28</v>
      </c>
      <c r="E54" s="99">
        <v>16</v>
      </c>
      <c r="F54" s="99">
        <v>0</v>
      </c>
      <c r="G54" s="99">
        <v>12</v>
      </c>
      <c r="H54" s="99">
        <v>0</v>
      </c>
      <c r="I54" s="99">
        <v>0</v>
      </c>
      <c r="J54" s="99">
        <v>0</v>
      </c>
      <c r="K54" s="99">
        <v>0</v>
      </c>
      <c r="L54" s="99">
        <f t="shared" si="0"/>
        <v>0</v>
      </c>
    </row>
    <row r="55" spans="1:12" s="24" customFormat="1" ht="12" customHeight="1">
      <c r="A55" s="102" t="s">
        <v>59</v>
      </c>
      <c r="B55" s="99">
        <v>0</v>
      </c>
      <c r="C55" s="99">
        <v>1</v>
      </c>
      <c r="D55" s="99">
        <v>0</v>
      </c>
      <c r="E55" s="99">
        <v>6</v>
      </c>
      <c r="F55" s="99">
        <v>0</v>
      </c>
      <c r="G55" s="99">
        <v>36</v>
      </c>
      <c r="H55" s="99">
        <v>0</v>
      </c>
      <c r="I55" s="99">
        <v>149</v>
      </c>
      <c r="J55" s="99">
        <v>20</v>
      </c>
      <c r="K55" s="99">
        <v>39</v>
      </c>
      <c r="L55" s="99">
        <f t="shared" si="0"/>
        <v>46</v>
      </c>
    </row>
    <row r="56" spans="1:12" s="24" customFormat="1" ht="12" customHeight="1" thickBot="1">
      <c r="A56" s="103" t="s">
        <v>24</v>
      </c>
      <c r="B56" s="104">
        <v>2613</v>
      </c>
      <c r="C56" s="105">
        <v>1324</v>
      </c>
      <c r="D56" s="105">
        <v>1205</v>
      </c>
      <c r="E56" s="105">
        <v>1207</v>
      </c>
      <c r="F56" s="105">
        <v>514</v>
      </c>
      <c r="G56" s="105">
        <v>576</v>
      </c>
      <c r="H56" s="105">
        <v>525</v>
      </c>
      <c r="I56" s="105">
        <v>1050</v>
      </c>
      <c r="J56" s="105">
        <v>1558</v>
      </c>
      <c r="K56" s="105">
        <v>909</v>
      </c>
      <c r="L56" s="105">
        <f>SUM(L41:L55)</f>
        <v>891</v>
      </c>
    </row>
    <row r="57" spans="1:12" s="24" customFormat="1" ht="12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spans="1:12" s="24" customFormat="1" ht="12" customHeight="1" thickBo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</row>
    <row r="59" spans="1:12" s="24" customFormat="1" ht="26.45" customHeight="1">
      <c r="A59" s="68" t="s">
        <v>12</v>
      </c>
      <c r="B59" s="58">
        <v>2011</v>
      </c>
      <c r="C59" s="58">
        <v>2012</v>
      </c>
      <c r="D59" s="58">
        <v>2013</v>
      </c>
      <c r="E59" s="58">
        <v>2014</v>
      </c>
      <c r="F59" s="58">
        <v>2015</v>
      </c>
      <c r="G59" s="58">
        <v>2016</v>
      </c>
      <c r="H59" s="58">
        <v>2017</v>
      </c>
      <c r="I59" s="58">
        <v>2018</v>
      </c>
      <c r="J59" s="58">
        <v>2019</v>
      </c>
      <c r="K59" s="58">
        <v>2020</v>
      </c>
      <c r="L59" s="58">
        <f>+L4</f>
        <v>2021</v>
      </c>
    </row>
    <row r="60" spans="1:12" s="24" customFormat="1" ht="12" customHeight="1">
      <c r="A60" s="69" t="s">
        <v>45</v>
      </c>
      <c r="B60" s="65">
        <v>0</v>
      </c>
      <c r="C60" s="66">
        <v>0</v>
      </c>
      <c r="D60" s="25">
        <v>0</v>
      </c>
      <c r="E60" s="66">
        <v>0</v>
      </c>
      <c r="F60" s="66">
        <v>0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  <c r="L60" s="66">
        <v>0</v>
      </c>
    </row>
    <row r="61" spans="1:12" s="24" customFormat="1" ht="12" customHeight="1">
      <c r="A61" s="70" t="s">
        <v>46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</row>
    <row r="62" spans="1:12" s="24" customFormat="1" ht="12" customHeight="1">
      <c r="A62" s="69" t="s">
        <v>47</v>
      </c>
      <c r="B62" s="67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24</v>
      </c>
    </row>
    <row r="63" spans="1:12" s="24" customFormat="1" ht="11.25">
      <c r="A63" s="69" t="s">
        <v>48</v>
      </c>
      <c r="B63" s="67">
        <v>0</v>
      </c>
      <c r="C63" s="25">
        <v>0</v>
      </c>
      <c r="D63" s="25">
        <v>115</v>
      </c>
      <c r="E63" s="25">
        <v>0</v>
      </c>
      <c r="F63" s="25">
        <v>0</v>
      </c>
      <c r="G63" s="25">
        <v>0</v>
      </c>
      <c r="H63" s="25">
        <v>67</v>
      </c>
      <c r="I63" s="25">
        <v>0</v>
      </c>
      <c r="J63" s="25">
        <v>0</v>
      </c>
      <c r="K63" s="25">
        <v>19</v>
      </c>
      <c r="L63" s="25">
        <v>125</v>
      </c>
    </row>
    <row r="64" spans="1:12" s="24" customFormat="1" ht="12" customHeight="1">
      <c r="A64" s="69" t="s">
        <v>49</v>
      </c>
      <c r="B64" s="67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</row>
    <row r="65" spans="1:12" s="24" customFormat="1" ht="12" customHeight="1">
      <c r="A65" s="69" t="s">
        <v>50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</row>
    <row r="66" spans="1:12" s="24" customFormat="1" ht="12" customHeight="1">
      <c r="A66" s="69" t="s">
        <v>51</v>
      </c>
      <c r="B66" s="67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4</v>
      </c>
      <c r="L66" s="25">
        <v>0</v>
      </c>
    </row>
    <row r="67" spans="1:12" s="24" customFormat="1" ht="12" customHeight="1">
      <c r="A67" s="69" t="s">
        <v>52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1:12" s="24" customFormat="1" ht="12" customHeight="1">
      <c r="A68" s="69" t="s">
        <v>53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</row>
    <row r="69" spans="1:12" s="24" customFormat="1" ht="12" customHeight="1">
      <c r="A69" s="69" t="s">
        <v>54</v>
      </c>
      <c r="B69" s="67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</row>
    <row r="70" spans="1:12" s="24" customFormat="1" ht="12" customHeight="1">
      <c r="A70" s="69" t="s">
        <v>55</v>
      </c>
      <c r="B70" s="67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</row>
    <row r="71" spans="1:12" s="24" customFormat="1" ht="12" customHeight="1">
      <c r="A71" s="69" t="s">
        <v>56</v>
      </c>
      <c r="B71" s="67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1:12" s="24" customFormat="1" ht="12" customHeight="1">
      <c r="A72" s="69" t="s">
        <v>57</v>
      </c>
      <c r="B72" s="67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</row>
    <row r="73" spans="1:12" s="24" customFormat="1" ht="12" customHeight="1">
      <c r="A73" s="69" t="s">
        <v>58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</row>
    <row r="74" spans="1:12" s="24" customFormat="1" ht="12" customHeight="1">
      <c r="A74" s="71" t="s">
        <v>59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</row>
    <row r="75" spans="1:12" s="24" customFormat="1" ht="12" customHeight="1" thickBot="1">
      <c r="A75" s="72" t="s">
        <v>24</v>
      </c>
      <c r="B75" s="73">
        <v>0</v>
      </c>
      <c r="C75" s="26">
        <v>0</v>
      </c>
      <c r="D75" s="26">
        <v>115</v>
      </c>
      <c r="E75" s="26">
        <v>0</v>
      </c>
      <c r="F75" s="26">
        <v>0</v>
      </c>
      <c r="G75" s="26">
        <v>0</v>
      </c>
      <c r="H75" s="26">
        <v>67</v>
      </c>
      <c r="I75" s="26">
        <v>0</v>
      </c>
      <c r="J75" s="26">
        <v>0</v>
      </c>
      <c r="K75" s="26">
        <v>23</v>
      </c>
      <c r="L75" s="26">
        <f>SUM(L60:L74)</f>
        <v>149</v>
      </c>
    </row>
    <row r="76" spans="1:12" s="24" customFormat="1" ht="12" customHeight="1" thickBot="1">
      <c r="A76" s="9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  <row r="77" spans="1:12" s="24" customFormat="1" ht="26.45" customHeight="1">
      <c r="A77" s="68" t="s">
        <v>7</v>
      </c>
      <c r="B77" s="58">
        <v>2011</v>
      </c>
      <c r="C77" s="58">
        <v>2012</v>
      </c>
      <c r="D77" s="58">
        <v>2013</v>
      </c>
      <c r="E77" s="58">
        <v>2014</v>
      </c>
      <c r="F77" s="58">
        <v>2015</v>
      </c>
      <c r="G77" s="58">
        <v>2016</v>
      </c>
      <c r="H77" s="58">
        <v>2017</v>
      </c>
      <c r="I77" s="58">
        <v>2018</v>
      </c>
      <c r="J77" s="58">
        <v>2019</v>
      </c>
      <c r="K77" s="58">
        <v>2020</v>
      </c>
      <c r="L77" s="58">
        <f>+L4</f>
        <v>2021</v>
      </c>
    </row>
    <row r="78" spans="1:12" s="24" customFormat="1" ht="12" customHeight="1">
      <c r="A78" s="69" t="s">
        <v>45</v>
      </c>
      <c r="B78" s="65">
        <v>16</v>
      </c>
      <c r="C78" s="66">
        <v>0</v>
      </c>
      <c r="D78" s="25">
        <v>0</v>
      </c>
      <c r="E78" s="66">
        <v>0</v>
      </c>
      <c r="F78" s="66">
        <v>0</v>
      </c>
      <c r="G78" s="66">
        <v>0</v>
      </c>
      <c r="H78" s="66">
        <v>126</v>
      </c>
      <c r="I78" s="66">
        <v>63</v>
      </c>
      <c r="J78" s="66">
        <v>0</v>
      </c>
      <c r="K78" s="66">
        <v>0</v>
      </c>
      <c r="L78" s="66">
        <v>0</v>
      </c>
    </row>
    <row r="79" spans="1:12" s="24" customFormat="1" ht="12" customHeight="1">
      <c r="A79" s="70" t="s">
        <v>46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1:12" s="24" customFormat="1" ht="12" customHeight="1">
      <c r="A80" s="69" t="s">
        <v>47</v>
      </c>
      <c r="B80" s="67">
        <v>0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36</v>
      </c>
    </row>
    <row r="81" spans="1:12" s="24" customFormat="1" ht="11.25">
      <c r="A81" s="69" t="s">
        <v>48</v>
      </c>
      <c r="B81" s="67">
        <v>0</v>
      </c>
      <c r="C81" s="25">
        <v>40</v>
      </c>
      <c r="D81" s="25">
        <v>121</v>
      </c>
      <c r="E81" s="25">
        <v>0</v>
      </c>
      <c r="F81" s="25">
        <v>185</v>
      </c>
      <c r="G81" s="25">
        <v>3</v>
      </c>
      <c r="H81" s="25">
        <v>91</v>
      </c>
      <c r="I81" s="25">
        <v>42</v>
      </c>
      <c r="J81" s="25">
        <v>0</v>
      </c>
      <c r="K81" s="25">
        <v>116</v>
      </c>
      <c r="L81" s="25">
        <v>23</v>
      </c>
    </row>
    <row r="82" spans="1:12" s="24" customFormat="1" ht="12" customHeight="1">
      <c r="A82" s="69" t="s">
        <v>49</v>
      </c>
      <c r="B82" s="67">
        <v>85</v>
      </c>
      <c r="C82" s="25">
        <v>20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34</v>
      </c>
      <c r="K82" s="25"/>
      <c r="L82" s="25">
        <v>0</v>
      </c>
    </row>
    <row r="83" spans="1:12" s="24" customFormat="1" ht="12" customHeight="1">
      <c r="A83" s="69" t="s">
        <v>50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/>
      <c r="L83" s="25">
        <v>0</v>
      </c>
    </row>
    <row r="84" spans="1:12" s="24" customFormat="1" ht="12" customHeight="1">
      <c r="A84" s="69" t="s">
        <v>51</v>
      </c>
      <c r="B84" s="67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/>
      <c r="L84" s="25">
        <v>0</v>
      </c>
    </row>
    <row r="85" spans="1:12" s="24" customFormat="1" ht="12" customHeight="1">
      <c r="A85" s="69" t="s">
        <v>52</v>
      </c>
      <c r="B85" s="25">
        <v>0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/>
      <c r="L85" s="25">
        <v>0</v>
      </c>
    </row>
    <row r="86" spans="1:12" s="24" customFormat="1" ht="12" customHeight="1">
      <c r="A86" s="69" t="s">
        <v>53</v>
      </c>
      <c r="B86" s="25">
        <v>0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/>
      <c r="L86" s="25">
        <v>0</v>
      </c>
    </row>
    <row r="87" spans="1:12" s="24" customFormat="1" ht="12" customHeight="1">
      <c r="A87" s="69" t="s">
        <v>54</v>
      </c>
      <c r="B87" s="67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/>
      <c r="L87" s="25">
        <v>0</v>
      </c>
    </row>
    <row r="88" spans="1:12" s="24" customFormat="1" ht="12" customHeight="1">
      <c r="A88" s="69" t="s">
        <v>55</v>
      </c>
      <c r="B88" s="67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42</v>
      </c>
      <c r="K88" s="25"/>
      <c r="L88" s="25">
        <v>60</v>
      </c>
    </row>
    <row r="89" spans="1:12" s="24" customFormat="1" ht="12" customHeight="1">
      <c r="A89" s="69" t="s">
        <v>56</v>
      </c>
      <c r="B89" s="67">
        <v>0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</row>
    <row r="90" spans="1:12" s="24" customFormat="1" ht="12" customHeight="1">
      <c r="A90" s="69" t="s">
        <v>57</v>
      </c>
      <c r="B90" s="67">
        <v>0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</row>
    <row r="91" spans="1:12" s="24" customFormat="1" ht="12" customHeight="1">
      <c r="A91" s="69" t="s">
        <v>58</v>
      </c>
      <c r="B91" s="25">
        <v>0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1:12" s="24" customFormat="1" ht="12" customHeight="1">
      <c r="A92" s="71" t="s">
        <v>59</v>
      </c>
      <c r="B92" s="25">
        <v>0</v>
      </c>
      <c r="C92" s="25">
        <v>0</v>
      </c>
      <c r="D92" s="25">
        <v>0</v>
      </c>
      <c r="E92" s="25">
        <v>0</v>
      </c>
      <c r="F92" s="25">
        <v>0</v>
      </c>
      <c r="G92" s="25">
        <v>14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</row>
    <row r="93" spans="1:12" s="24" customFormat="1" ht="12" customHeight="1" thickBot="1">
      <c r="A93" s="72" t="s">
        <v>24</v>
      </c>
      <c r="B93" s="73">
        <v>101</v>
      </c>
      <c r="C93" s="26">
        <v>60</v>
      </c>
      <c r="D93" s="26">
        <v>121</v>
      </c>
      <c r="E93" s="26">
        <v>0</v>
      </c>
      <c r="F93" s="26">
        <v>185</v>
      </c>
      <c r="G93" s="26">
        <v>17</v>
      </c>
      <c r="H93" s="26">
        <v>217</v>
      </c>
      <c r="I93" s="26">
        <v>105</v>
      </c>
      <c r="J93" s="26">
        <v>76</v>
      </c>
      <c r="K93" s="26">
        <v>116</v>
      </c>
      <c r="L93" s="26">
        <f>SUM(L78:L92)</f>
        <v>119</v>
      </c>
    </row>
    <row r="94" spans="1:12" s="24" customFormat="1" ht="12" customHeight="1" thickBot="1">
      <c r="A94" s="9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</row>
    <row r="95" spans="1:12" s="24" customFormat="1" ht="26.45" customHeight="1">
      <c r="A95" s="94" t="s">
        <v>13</v>
      </c>
      <c r="B95" s="95">
        <v>2011</v>
      </c>
      <c r="C95" s="95">
        <v>2012</v>
      </c>
      <c r="D95" s="95">
        <v>2013</v>
      </c>
      <c r="E95" s="95">
        <v>2014</v>
      </c>
      <c r="F95" s="95">
        <v>2015</v>
      </c>
      <c r="G95" s="95">
        <v>2016</v>
      </c>
      <c r="H95" s="95">
        <v>2017</v>
      </c>
      <c r="I95" s="95">
        <v>2018</v>
      </c>
      <c r="J95" s="95">
        <v>2019</v>
      </c>
      <c r="K95" s="95">
        <v>2020</v>
      </c>
      <c r="L95" s="95">
        <f>+L4</f>
        <v>2021</v>
      </c>
    </row>
    <row r="96" spans="1:12" s="24" customFormat="1" ht="12" customHeight="1">
      <c r="A96" s="96" t="s">
        <v>45</v>
      </c>
      <c r="B96" s="97">
        <v>16</v>
      </c>
      <c r="C96" s="98">
        <v>0</v>
      </c>
      <c r="D96" s="99">
        <v>0</v>
      </c>
      <c r="E96" s="98">
        <v>0</v>
      </c>
      <c r="F96" s="98">
        <v>0</v>
      </c>
      <c r="G96" s="98">
        <v>0</v>
      </c>
      <c r="H96" s="98">
        <v>126</v>
      </c>
      <c r="I96" s="98">
        <v>63</v>
      </c>
      <c r="J96" s="98">
        <v>0</v>
      </c>
      <c r="K96" s="98">
        <v>0</v>
      </c>
      <c r="L96" s="98">
        <f>+L60+L78</f>
        <v>0</v>
      </c>
    </row>
    <row r="97" spans="1:12" s="24" customFormat="1" ht="12" customHeight="1">
      <c r="A97" s="100" t="s">
        <v>46</v>
      </c>
      <c r="B97" s="99">
        <v>0</v>
      </c>
      <c r="C97" s="99">
        <v>0</v>
      </c>
      <c r="D97" s="99">
        <v>0</v>
      </c>
      <c r="E97" s="99">
        <v>0</v>
      </c>
      <c r="F97" s="99">
        <v>0</v>
      </c>
      <c r="G97" s="99">
        <v>0</v>
      </c>
      <c r="H97" s="99">
        <v>0</v>
      </c>
      <c r="I97" s="99">
        <v>0</v>
      </c>
      <c r="J97" s="99">
        <v>0</v>
      </c>
      <c r="K97" s="99">
        <v>0</v>
      </c>
      <c r="L97" s="99">
        <f t="shared" ref="L97:L110" si="1">+L61+L79</f>
        <v>0</v>
      </c>
    </row>
    <row r="98" spans="1:12" s="24" customFormat="1" ht="12" customHeight="1">
      <c r="A98" s="96" t="s">
        <v>47</v>
      </c>
      <c r="B98" s="101">
        <v>0</v>
      </c>
      <c r="C98" s="99">
        <v>0</v>
      </c>
      <c r="D98" s="99">
        <v>0</v>
      </c>
      <c r="E98" s="99">
        <v>0</v>
      </c>
      <c r="F98" s="99">
        <v>0</v>
      </c>
      <c r="G98" s="99">
        <v>0</v>
      </c>
      <c r="H98" s="99">
        <v>0</v>
      </c>
      <c r="I98" s="99">
        <v>0</v>
      </c>
      <c r="J98" s="99">
        <v>0</v>
      </c>
      <c r="K98" s="99">
        <v>0</v>
      </c>
      <c r="L98" s="99">
        <f t="shared" si="1"/>
        <v>60</v>
      </c>
    </row>
    <row r="99" spans="1:12" s="24" customFormat="1" ht="11.25" customHeight="1">
      <c r="A99" s="96" t="s">
        <v>48</v>
      </c>
      <c r="B99" s="101">
        <v>0</v>
      </c>
      <c r="C99" s="99">
        <v>40</v>
      </c>
      <c r="D99" s="99">
        <v>236</v>
      </c>
      <c r="E99" s="99">
        <v>0</v>
      </c>
      <c r="F99" s="99">
        <v>185</v>
      </c>
      <c r="G99" s="99">
        <v>3</v>
      </c>
      <c r="H99" s="99">
        <v>158</v>
      </c>
      <c r="I99" s="99">
        <v>42</v>
      </c>
      <c r="J99" s="99">
        <v>0</v>
      </c>
      <c r="K99" s="99">
        <v>135</v>
      </c>
      <c r="L99" s="99">
        <f t="shared" si="1"/>
        <v>148</v>
      </c>
    </row>
    <row r="100" spans="1:12" s="24" customFormat="1" ht="12" customHeight="1">
      <c r="A100" s="96" t="s">
        <v>49</v>
      </c>
      <c r="B100" s="101">
        <v>85</v>
      </c>
      <c r="C100" s="99">
        <v>20</v>
      </c>
      <c r="D100" s="99">
        <v>0</v>
      </c>
      <c r="E100" s="99">
        <v>0</v>
      </c>
      <c r="F100" s="99">
        <v>0</v>
      </c>
      <c r="G100" s="99">
        <v>0</v>
      </c>
      <c r="H100" s="99">
        <v>0</v>
      </c>
      <c r="I100" s="99">
        <v>0</v>
      </c>
      <c r="J100" s="99">
        <v>34</v>
      </c>
      <c r="K100" s="99">
        <v>0</v>
      </c>
      <c r="L100" s="99">
        <f t="shared" si="1"/>
        <v>0</v>
      </c>
    </row>
    <row r="101" spans="1:12" s="24" customFormat="1" ht="12" customHeight="1">
      <c r="A101" s="96" t="s">
        <v>50</v>
      </c>
      <c r="B101" s="99">
        <v>0</v>
      </c>
      <c r="C101" s="99">
        <v>0</v>
      </c>
      <c r="D101" s="99">
        <v>0</v>
      </c>
      <c r="E101" s="99">
        <v>0</v>
      </c>
      <c r="F101" s="99">
        <v>0</v>
      </c>
      <c r="G101" s="99">
        <v>0</v>
      </c>
      <c r="H101" s="99">
        <v>0</v>
      </c>
      <c r="I101" s="99">
        <v>0</v>
      </c>
      <c r="J101" s="99">
        <v>0</v>
      </c>
      <c r="K101" s="99">
        <v>0</v>
      </c>
      <c r="L101" s="99">
        <f t="shared" si="1"/>
        <v>0</v>
      </c>
    </row>
    <row r="102" spans="1:12" s="24" customFormat="1" ht="12" customHeight="1">
      <c r="A102" s="96" t="s">
        <v>51</v>
      </c>
      <c r="B102" s="101">
        <v>0</v>
      </c>
      <c r="C102" s="99">
        <v>0</v>
      </c>
      <c r="D102" s="99">
        <v>0</v>
      </c>
      <c r="E102" s="99">
        <v>0</v>
      </c>
      <c r="F102" s="99">
        <v>0</v>
      </c>
      <c r="G102" s="99">
        <v>0</v>
      </c>
      <c r="H102" s="99">
        <v>0</v>
      </c>
      <c r="I102" s="99">
        <v>0</v>
      </c>
      <c r="J102" s="99">
        <v>0</v>
      </c>
      <c r="K102" s="99">
        <v>4</v>
      </c>
      <c r="L102" s="99">
        <f t="shared" si="1"/>
        <v>0</v>
      </c>
    </row>
    <row r="103" spans="1:12" s="24" customFormat="1" ht="12" customHeight="1">
      <c r="A103" s="96" t="s">
        <v>52</v>
      </c>
      <c r="B103" s="99">
        <v>0</v>
      </c>
      <c r="C103" s="99">
        <v>0</v>
      </c>
      <c r="D103" s="99">
        <v>0</v>
      </c>
      <c r="E103" s="99">
        <v>0</v>
      </c>
      <c r="F103" s="99">
        <v>0</v>
      </c>
      <c r="G103" s="99">
        <v>0</v>
      </c>
      <c r="H103" s="99">
        <v>0</v>
      </c>
      <c r="I103" s="99">
        <v>0</v>
      </c>
      <c r="J103" s="99">
        <v>0</v>
      </c>
      <c r="K103" s="99">
        <v>0</v>
      </c>
      <c r="L103" s="99">
        <f t="shared" si="1"/>
        <v>0</v>
      </c>
    </row>
    <row r="104" spans="1:12" s="24" customFormat="1" ht="12" customHeight="1">
      <c r="A104" s="96" t="s">
        <v>53</v>
      </c>
      <c r="B104" s="99"/>
      <c r="C104" s="99">
        <v>0</v>
      </c>
      <c r="D104" s="99">
        <v>0</v>
      </c>
      <c r="E104" s="99">
        <v>0</v>
      </c>
      <c r="F104" s="99">
        <v>0</v>
      </c>
      <c r="G104" s="99">
        <v>0</v>
      </c>
      <c r="H104" s="99">
        <v>0</v>
      </c>
      <c r="I104" s="99">
        <v>0</v>
      </c>
      <c r="J104" s="99">
        <v>0</v>
      </c>
      <c r="K104" s="99">
        <v>0</v>
      </c>
      <c r="L104" s="99">
        <f t="shared" si="1"/>
        <v>0</v>
      </c>
    </row>
    <row r="105" spans="1:12" s="24" customFormat="1" ht="12" customHeight="1">
      <c r="A105" s="96" t="s">
        <v>54</v>
      </c>
      <c r="B105" s="101">
        <v>0</v>
      </c>
      <c r="C105" s="99">
        <v>0</v>
      </c>
      <c r="D105" s="99">
        <v>0</v>
      </c>
      <c r="E105" s="99">
        <v>0</v>
      </c>
      <c r="F105" s="99">
        <v>0</v>
      </c>
      <c r="G105" s="99">
        <v>0</v>
      </c>
      <c r="H105" s="99">
        <v>0</v>
      </c>
      <c r="I105" s="99">
        <v>0</v>
      </c>
      <c r="J105" s="99">
        <v>0</v>
      </c>
      <c r="K105" s="99">
        <v>0</v>
      </c>
      <c r="L105" s="99">
        <f t="shared" si="1"/>
        <v>0</v>
      </c>
    </row>
    <row r="106" spans="1:12" s="24" customFormat="1" ht="12" customHeight="1">
      <c r="A106" s="96" t="s">
        <v>55</v>
      </c>
      <c r="B106" s="101">
        <v>0</v>
      </c>
      <c r="C106" s="99">
        <v>0</v>
      </c>
      <c r="D106" s="99">
        <v>0</v>
      </c>
      <c r="E106" s="99">
        <v>0</v>
      </c>
      <c r="F106" s="99">
        <v>0</v>
      </c>
      <c r="G106" s="99">
        <v>0</v>
      </c>
      <c r="H106" s="99">
        <v>0</v>
      </c>
      <c r="I106" s="99">
        <v>0</v>
      </c>
      <c r="J106" s="99">
        <v>42</v>
      </c>
      <c r="K106" s="99">
        <v>0</v>
      </c>
      <c r="L106" s="99">
        <f t="shared" si="1"/>
        <v>60</v>
      </c>
    </row>
    <row r="107" spans="1:12" s="24" customFormat="1" ht="12" customHeight="1">
      <c r="A107" s="96" t="s">
        <v>56</v>
      </c>
      <c r="B107" s="101">
        <v>0</v>
      </c>
      <c r="C107" s="99">
        <v>0</v>
      </c>
      <c r="D107" s="99">
        <v>0</v>
      </c>
      <c r="E107" s="99">
        <v>0</v>
      </c>
      <c r="F107" s="99">
        <v>0</v>
      </c>
      <c r="G107" s="99">
        <v>0</v>
      </c>
      <c r="H107" s="99">
        <v>0</v>
      </c>
      <c r="I107" s="99">
        <v>0</v>
      </c>
      <c r="J107" s="99">
        <v>0</v>
      </c>
      <c r="K107" s="99">
        <v>0</v>
      </c>
      <c r="L107" s="99">
        <f t="shared" si="1"/>
        <v>0</v>
      </c>
    </row>
    <row r="108" spans="1:12" s="24" customFormat="1" ht="12" customHeight="1">
      <c r="A108" s="96" t="s">
        <v>57</v>
      </c>
      <c r="B108" s="101">
        <v>0</v>
      </c>
      <c r="C108" s="99">
        <v>0</v>
      </c>
      <c r="D108" s="99">
        <v>0</v>
      </c>
      <c r="E108" s="99">
        <v>0</v>
      </c>
      <c r="F108" s="99">
        <v>0</v>
      </c>
      <c r="G108" s="99">
        <v>0</v>
      </c>
      <c r="H108" s="99">
        <v>0</v>
      </c>
      <c r="I108" s="99">
        <v>0</v>
      </c>
      <c r="J108" s="99">
        <v>0</v>
      </c>
      <c r="K108" s="99">
        <v>0</v>
      </c>
      <c r="L108" s="99">
        <f t="shared" si="1"/>
        <v>0</v>
      </c>
    </row>
    <row r="109" spans="1:12" s="24" customFormat="1" ht="12" customHeight="1">
      <c r="A109" s="96" t="s">
        <v>58</v>
      </c>
      <c r="B109" s="99">
        <v>0</v>
      </c>
      <c r="C109" s="99">
        <v>0</v>
      </c>
      <c r="D109" s="99">
        <v>0</v>
      </c>
      <c r="E109" s="99">
        <v>0</v>
      </c>
      <c r="F109" s="99">
        <v>0</v>
      </c>
      <c r="G109" s="99">
        <v>0</v>
      </c>
      <c r="H109" s="99">
        <v>0</v>
      </c>
      <c r="I109" s="99">
        <v>0</v>
      </c>
      <c r="J109" s="99">
        <v>0</v>
      </c>
      <c r="K109" s="99">
        <v>0</v>
      </c>
      <c r="L109" s="99">
        <f t="shared" si="1"/>
        <v>0</v>
      </c>
    </row>
    <row r="110" spans="1:12" s="24" customFormat="1" ht="12" customHeight="1">
      <c r="A110" s="102" t="s">
        <v>59</v>
      </c>
      <c r="B110" s="99">
        <v>0</v>
      </c>
      <c r="C110" s="99">
        <v>0</v>
      </c>
      <c r="D110" s="99">
        <v>0</v>
      </c>
      <c r="E110" s="99">
        <v>0</v>
      </c>
      <c r="F110" s="99">
        <v>0</v>
      </c>
      <c r="G110" s="99">
        <v>14</v>
      </c>
      <c r="H110" s="99">
        <v>0</v>
      </c>
      <c r="I110" s="99">
        <v>0</v>
      </c>
      <c r="J110" s="99">
        <v>0</v>
      </c>
      <c r="K110" s="99">
        <v>0</v>
      </c>
      <c r="L110" s="99">
        <f t="shared" si="1"/>
        <v>0</v>
      </c>
    </row>
    <row r="111" spans="1:12" s="24" customFormat="1" ht="12" customHeight="1" thickBot="1">
      <c r="A111" s="103" t="s">
        <v>24</v>
      </c>
      <c r="B111" s="104">
        <v>101</v>
      </c>
      <c r="C111" s="105">
        <v>60</v>
      </c>
      <c r="D111" s="105">
        <v>236</v>
      </c>
      <c r="E111" s="105">
        <v>0</v>
      </c>
      <c r="F111" s="105">
        <v>185</v>
      </c>
      <c r="G111" s="105">
        <v>17</v>
      </c>
      <c r="H111" s="105">
        <v>284</v>
      </c>
      <c r="I111" s="105">
        <v>105</v>
      </c>
      <c r="J111" s="105">
        <v>76</v>
      </c>
      <c r="K111" s="105">
        <v>139</v>
      </c>
      <c r="L111" s="105">
        <f>SUM(L96:L110)</f>
        <v>268</v>
      </c>
    </row>
    <row r="112" spans="1:12" s="24" customFormat="1" ht="12" customHeight="1">
      <c r="A112" s="59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</row>
    <row r="113" spans="1:12" s="24" customFormat="1" ht="12" customHeight="1" thickBot="1">
      <c r="A113" s="59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</row>
    <row r="114" spans="1:12" s="24" customFormat="1" ht="26.45" customHeight="1">
      <c r="A114" s="68" t="s">
        <v>63</v>
      </c>
      <c r="B114" s="58">
        <v>2011</v>
      </c>
      <c r="C114" s="58">
        <v>2012</v>
      </c>
      <c r="D114" s="58">
        <v>2013</v>
      </c>
      <c r="E114" s="58">
        <v>2014</v>
      </c>
      <c r="F114" s="58">
        <v>2015</v>
      </c>
      <c r="G114" s="58">
        <v>2016</v>
      </c>
      <c r="H114" s="58">
        <v>2017</v>
      </c>
      <c r="I114" s="58">
        <v>2018</v>
      </c>
      <c r="J114" s="58">
        <v>2019</v>
      </c>
      <c r="K114" s="58">
        <v>2020</v>
      </c>
      <c r="L114" s="58">
        <f>+L4</f>
        <v>2021</v>
      </c>
    </row>
    <row r="115" spans="1:12" s="24" customFormat="1" ht="12" customHeight="1">
      <c r="A115" s="69" t="s">
        <v>45</v>
      </c>
      <c r="B115" s="65">
        <v>0</v>
      </c>
      <c r="C115" s="66">
        <v>0</v>
      </c>
      <c r="D115" s="25">
        <v>0</v>
      </c>
      <c r="E115" s="66">
        <v>0</v>
      </c>
      <c r="F115" s="66">
        <v>0</v>
      </c>
      <c r="G115" s="66">
        <v>1</v>
      </c>
      <c r="H115" s="66">
        <v>0</v>
      </c>
      <c r="I115" s="66">
        <v>0</v>
      </c>
      <c r="J115" s="66">
        <v>0</v>
      </c>
      <c r="K115" s="66">
        <v>0</v>
      </c>
      <c r="L115" s="66">
        <v>0</v>
      </c>
    </row>
    <row r="116" spans="1:12" s="24" customFormat="1" ht="12" customHeight="1">
      <c r="A116" s="70" t="s">
        <v>46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</row>
    <row r="117" spans="1:12" s="24" customFormat="1" ht="12" customHeight="1">
      <c r="A117" s="69" t="s">
        <v>47</v>
      </c>
      <c r="B117" s="67">
        <v>0</v>
      </c>
      <c r="C117" s="25">
        <v>15</v>
      </c>
      <c r="D117" s="25">
        <v>15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12</v>
      </c>
    </row>
    <row r="118" spans="1:12" s="24" customFormat="1" ht="11.25">
      <c r="A118" s="69" t="s">
        <v>48</v>
      </c>
      <c r="B118" s="67">
        <v>0</v>
      </c>
      <c r="C118" s="25">
        <v>289</v>
      </c>
      <c r="D118" s="25">
        <v>3</v>
      </c>
      <c r="E118" s="25">
        <v>40</v>
      </c>
      <c r="F118" s="25">
        <v>80</v>
      </c>
      <c r="G118" s="25">
        <v>117</v>
      </c>
      <c r="H118" s="25">
        <v>104</v>
      </c>
      <c r="I118" s="25">
        <v>72</v>
      </c>
      <c r="J118" s="25">
        <v>166</v>
      </c>
      <c r="K118" s="25">
        <v>117</v>
      </c>
      <c r="L118" s="25">
        <v>233</v>
      </c>
    </row>
    <row r="119" spans="1:12" s="24" customFormat="1" ht="12" customHeight="1">
      <c r="A119" s="69" t="s">
        <v>49</v>
      </c>
      <c r="B119" s="67">
        <v>0</v>
      </c>
      <c r="C119" s="25">
        <v>0</v>
      </c>
      <c r="D119" s="25">
        <v>0</v>
      </c>
      <c r="E119" s="25">
        <v>0</v>
      </c>
      <c r="F119" s="25">
        <v>0</v>
      </c>
      <c r="G119" s="25">
        <v>11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</row>
    <row r="120" spans="1:12" s="24" customFormat="1" ht="12" customHeight="1">
      <c r="A120" s="69" t="s">
        <v>50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</row>
    <row r="121" spans="1:12" s="24" customFormat="1" ht="12" customHeight="1">
      <c r="A121" s="69" t="s">
        <v>51</v>
      </c>
      <c r="B121" s="67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45</v>
      </c>
      <c r="I121" s="25">
        <v>0</v>
      </c>
      <c r="J121" s="25">
        <v>0</v>
      </c>
      <c r="K121" s="25">
        <v>27</v>
      </c>
      <c r="L121" s="25">
        <v>0</v>
      </c>
    </row>
    <row r="122" spans="1:12" s="24" customFormat="1" ht="12" customHeight="1">
      <c r="A122" s="69" t="s">
        <v>52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</row>
    <row r="123" spans="1:12" s="24" customFormat="1" ht="12" customHeight="1">
      <c r="A123" s="69" t="s">
        <v>53</v>
      </c>
      <c r="B123" s="25">
        <v>0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1:12" s="24" customFormat="1" ht="12" customHeight="1">
      <c r="A124" s="69" t="s">
        <v>54</v>
      </c>
      <c r="B124" s="67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</row>
    <row r="125" spans="1:12" s="24" customFormat="1" ht="12" customHeight="1">
      <c r="A125" s="69" t="s">
        <v>55</v>
      </c>
      <c r="B125" s="67">
        <v>0</v>
      </c>
      <c r="C125" s="25">
        <v>0</v>
      </c>
      <c r="D125" s="25">
        <v>0</v>
      </c>
      <c r="E125" s="25">
        <v>0</v>
      </c>
      <c r="F125" s="25">
        <v>0</v>
      </c>
      <c r="G125" s="25">
        <v>0</v>
      </c>
      <c r="H125" s="25">
        <v>58</v>
      </c>
      <c r="I125" s="25">
        <v>0</v>
      </c>
      <c r="J125" s="25">
        <v>18</v>
      </c>
      <c r="K125" s="25">
        <v>0</v>
      </c>
      <c r="L125" s="25">
        <v>0</v>
      </c>
    </row>
    <row r="126" spans="1:12" s="24" customFormat="1" ht="12" customHeight="1">
      <c r="A126" s="69" t="s">
        <v>56</v>
      </c>
      <c r="B126" s="67">
        <v>81</v>
      </c>
      <c r="C126" s="25">
        <v>0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</row>
    <row r="127" spans="1:12" s="24" customFormat="1" ht="12" customHeight="1">
      <c r="A127" s="69" t="s">
        <v>57</v>
      </c>
      <c r="B127" s="67">
        <v>0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1:12" s="24" customFormat="1" ht="12" customHeight="1">
      <c r="A128" s="69" t="s">
        <v>58</v>
      </c>
      <c r="B128" s="25">
        <v>0</v>
      </c>
      <c r="C128" s="25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</row>
    <row r="129" spans="1:12" s="24" customFormat="1" ht="12" customHeight="1">
      <c r="A129" s="71" t="s">
        <v>59</v>
      </c>
      <c r="B129" s="25">
        <v>0</v>
      </c>
      <c r="C129" s="25">
        <v>0</v>
      </c>
      <c r="D129" s="25">
        <v>0</v>
      </c>
      <c r="E129" s="25">
        <v>0</v>
      </c>
      <c r="F129" s="25">
        <v>0</v>
      </c>
      <c r="G129" s="25">
        <v>30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</row>
    <row r="130" spans="1:12" s="24" customFormat="1" ht="12" customHeight="1" thickBot="1">
      <c r="A130" s="72" t="s">
        <v>24</v>
      </c>
      <c r="B130" s="73">
        <v>81</v>
      </c>
      <c r="C130" s="26">
        <v>304</v>
      </c>
      <c r="D130" s="26">
        <v>18</v>
      </c>
      <c r="E130" s="26">
        <v>40</v>
      </c>
      <c r="F130" s="26">
        <v>80</v>
      </c>
      <c r="G130" s="26">
        <v>159</v>
      </c>
      <c r="H130" s="26">
        <v>207</v>
      </c>
      <c r="I130" s="26">
        <v>72</v>
      </c>
      <c r="J130" s="26">
        <v>184</v>
      </c>
      <c r="K130" s="26">
        <f>SUM(K115:K129)</f>
        <v>144</v>
      </c>
      <c r="L130" s="26">
        <f>SUM(L115:L129)</f>
        <v>245</v>
      </c>
    </row>
    <row r="131" spans="1:12" s="24" customFormat="1" ht="12" customHeight="1">
      <c r="A131" s="59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</row>
    <row r="132" spans="1:12" s="24" customFormat="1" ht="12" customHeight="1">
      <c r="A132" s="59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</row>
    <row r="133" spans="1:12" s="24" customFormat="1" ht="12" customHeight="1">
      <c r="A133" s="3" t="s">
        <v>30</v>
      </c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</row>
    <row r="134" spans="1:12" s="24" customFormat="1" ht="12" customHeight="1">
      <c r="A134" s="39" t="s">
        <v>31</v>
      </c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</row>
    <row r="135" spans="1:12" s="24" customFormat="1" ht="12" customHeight="1">
      <c r="A135" s="39" t="s">
        <v>26</v>
      </c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</row>
    <row r="136" spans="1:12" s="24" customFormat="1" ht="12" customHeight="1">
      <c r="A136" s="39" t="s">
        <v>27</v>
      </c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</row>
    <row r="137" spans="1:12" s="24" customFormat="1" ht="12" customHeight="1" thickBot="1">
      <c r="A137" s="59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</row>
    <row r="138" spans="1:12" s="24" customFormat="1" ht="26.45" customHeight="1">
      <c r="A138" s="68" t="s">
        <v>78</v>
      </c>
      <c r="B138" s="58">
        <v>2011</v>
      </c>
      <c r="C138" s="58">
        <v>2012</v>
      </c>
      <c r="D138" s="58">
        <v>2013</v>
      </c>
      <c r="E138" s="58">
        <v>2014</v>
      </c>
      <c r="F138" s="58">
        <v>2015</v>
      </c>
      <c r="G138" s="58">
        <v>2016</v>
      </c>
      <c r="H138" s="58">
        <v>2017</v>
      </c>
      <c r="I138" s="58">
        <v>2018</v>
      </c>
      <c r="J138" s="58">
        <v>2019</v>
      </c>
      <c r="K138" s="58">
        <v>2020</v>
      </c>
      <c r="L138" s="58">
        <f>+L4</f>
        <v>2021</v>
      </c>
    </row>
    <row r="139" spans="1:12" s="24" customFormat="1" ht="12" customHeight="1">
      <c r="A139" s="69" t="s">
        <v>45</v>
      </c>
      <c r="B139" s="65">
        <v>0</v>
      </c>
      <c r="C139" s="66">
        <v>91</v>
      </c>
      <c r="D139" s="25">
        <v>0</v>
      </c>
      <c r="E139" s="66">
        <v>0</v>
      </c>
      <c r="F139" s="66">
        <v>0</v>
      </c>
      <c r="G139" s="66">
        <v>0</v>
      </c>
      <c r="H139" s="66">
        <v>0</v>
      </c>
      <c r="I139" s="66">
        <v>92</v>
      </c>
      <c r="J139" s="66">
        <v>0</v>
      </c>
      <c r="K139" s="66">
        <v>6</v>
      </c>
      <c r="L139" s="66">
        <v>10</v>
      </c>
    </row>
    <row r="140" spans="1:12" s="24" customFormat="1" ht="12" customHeight="1">
      <c r="A140" s="70" t="s">
        <v>46</v>
      </c>
      <c r="B140" s="25">
        <v>0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</row>
    <row r="141" spans="1:12" s="24" customFormat="1" ht="12" customHeight="1">
      <c r="A141" s="69" t="s">
        <v>47</v>
      </c>
      <c r="B141" s="67">
        <v>0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</row>
    <row r="142" spans="1:12" s="24" customFormat="1" ht="12" customHeight="1">
      <c r="A142" s="69" t="s">
        <v>48</v>
      </c>
      <c r="B142" s="67">
        <v>0</v>
      </c>
      <c r="C142" s="25">
        <v>86</v>
      </c>
      <c r="D142" s="25">
        <v>0</v>
      </c>
      <c r="E142" s="25">
        <v>0</v>
      </c>
      <c r="F142" s="25">
        <v>0</v>
      </c>
      <c r="G142" s="25">
        <v>154</v>
      </c>
      <c r="H142" s="25">
        <v>66</v>
      </c>
      <c r="I142" s="25">
        <v>179</v>
      </c>
      <c r="J142" s="25">
        <v>63</v>
      </c>
      <c r="K142" s="25">
        <v>2</v>
      </c>
      <c r="L142" s="25">
        <v>0</v>
      </c>
    </row>
    <row r="143" spans="1:12" s="24" customFormat="1" ht="12" customHeight="1">
      <c r="A143" s="69" t="s">
        <v>49</v>
      </c>
      <c r="B143" s="67">
        <v>53</v>
      </c>
      <c r="C143" s="25">
        <v>0</v>
      </c>
      <c r="D143" s="25">
        <v>0</v>
      </c>
      <c r="E143" s="25">
        <v>55</v>
      </c>
      <c r="F143" s="25">
        <v>0</v>
      </c>
      <c r="G143" s="25">
        <v>0</v>
      </c>
      <c r="H143" s="25">
        <v>94</v>
      </c>
      <c r="I143" s="25">
        <v>34</v>
      </c>
      <c r="J143" s="25">
        <v>52</v>
      </c>
      <c r="K143" s="25">
        <v>0</v>
      </c>
      <c r="L143" s="25">
        <v>0</v>
      </c>
    </row>
    <row r="144" spans="1:12" s="24" customFormat="1" ht="12" customHeight="1">
      <c r="A144" s="69" t="s">
        <v>50</v>
      </c>
      <c r="B144" s="25">
        <v>0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</row>
    <row r="145" spans="1:12" s="24" customFormat="1" ht="12" customHeight="1">
      <c r="A145" s="69" t="s">
        <v>51</v>
      </c>
      <c r="B145" s="67">
        <v>57</v>
      </c>
      <c r="C145" s="25">
        <v>0</v>
      </c>
      <c r="D145" s="25">
        <v>47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19</v>
      </c>
      <c r="L145" s="25">
        <v>0</v>
      </c>
    </row>
    <row r="146" spans="1:12" s="24" customFormat="1" ht="12" customHeight="1">
      <c r="A146" s="69" t="s">
        <v>52</v>
      </c>
      <c r="B146" s="25">
        <v>0</v>
      </c>
      <c r="C146" s="25">
        <v>0</v>
      </c>
      <c r="D146" s="25">
        <v>0</v>
      </c>
      <c r="E146" s="25">
        <v>0</v>
      </c>
      <c r="F146" s="25">
        <v>0</v>
      </c>
      <c r="G146" s="25">
        <v>0</v>
      </c>
      <c r="H146" s="25">
        <v>0</v>
      </c>
      <c r="I146" s="25">
        <v>0</v>
      </c>
      <c r="J146" s="25">
        <v>48</v>
      </c>
      <c r="K146" s="25">
        <v>0</v>
      </c>
      <c r="L146" s="25">
        <v>0</v>
      </c>
    </row>
    <row r="147" spans="1:12" s="24" customFormat="1" ht="12" customHeight="1">
      <c r="A147" s="69" t="s">
        <v>53</v>
      </c>
      <c r="B147" s="25">
        <v>0</v>
      </c>
      <c r="C147" s="25">
        <v>0</v>
      </c>
      <c r="D147" s="25">
        <v>0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</row>
    <row r="148" spans="1:12" s="24" customFormat="1" ht="12" customHeight="1">
      <c r="A148" s="69" t="s">
        <v>54</v>
      </c>
      <c r="B148" s="67">
        <v>0</v>
      </c>
      <c r="C148" s="25">
        <v>0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</row>
    <row r="149" spans="1:12" s="24" customFormat="1" ht="12" customHeight="1">
      <c r="A149" s="69" t="s">
        <v>55</v>
      </c>
      <c r="B149" s="67">
        <v>0</v>
      </c>
      <c r="C149" s="25">
        <v>0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</row>
    <row r="150" spans="1:12" s="24" customFormat="1" ht="12" customHeight="1">
      <c r="A150" s="69" t="s">
        <v>56</v>
      </c>
      <c r="B150" s="67">
        <v>0</v>
      </c>
      <c r="C150" s="25">
        <v>0</v>
      </c>
      <c r="D150" s="25">
        <v>0</v>
      </c>
      <c r="E150" s="25">
        <v>0</v>
      </c>
      <c r="F150" s="25"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12</v>
      </c>
      <c r="L150" s="25">
        <v>0</v>
      </c>
    </row>
    <row r="151" spans="1:12" s="24" customFormat="1" ht="12" customHeight="1">
      <c r="A151" s="69" t="s">
        <v>57</v>
      </c>
      <c r="B151" s="67">
        <v>0</v>
      </c>
      <c r="C151" s="25">
        <v>0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1:12" s="24" customFormat="1" ht="12" customHeight="1">
      <c r="A152" s="69" t="s">
        <v>58</v>
      </c>
      <c r="B152" s="25">
        <v>0</v>
      </c>
      <c r="C152" s="25">
        <v>0</v>
      </c>
      <c r="D152" s="25">
        <v>0</v>
      </c>
      <c r="E152" s="25">
        <v>0</v>
      </c>
      <c r="F152" s="25"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</row>
    <row r="153" spans="1:12" s="24" customFormat="1" ht="12" customHeight="1">
      <c r="A153" s="71" t="s">
        <v>59</v>
      </c>
      <c r="B153" s="25">
        <v>0</v>
      </c>
      <c r="C153" s="25">
        <v>0</v>
      </c>
      <c r="D153" s="25">
        <v>0</v>
      </c>
      <c r="E153" s="25">
        <v>0</v>
      </c>
      <c r="F153" s="25">
        <v>0</v>
      </c>
      <c r="G153" s="25">
        <v>0</v>
      </c>
      <c r="H153" s="25">
        <v>0</v>
      </c>
      <c r="I153" s="25">
        <v>0</v>
      </c>
      <c r="J153" s="25">
        <v>54</v>
      </c>
      <c r="K153" s="25">
        <v>60</v>
      </c>
      <c r="L153" s="25">
        <v>0</v>
      </c>
    </row>
    <row r="154" spans="1:12" s="24" customFormat="1" ht="12" customHeight="1" thickBot="1">
      <c r="A154" s="72" t="s">
        <v>24</v>
      </c>
      <c r="B154" s="73">
        <v>110</v>
      </c>
      <c r="C154" s="26">
        <v>177</v>
      </c>
      <c r="D154" s="26">
        <v>47</v>
      </c>
      <c r="E154" s="26">
        <v>55</v>
      </c>
      <c r="F154" s="26">
        <v>0</v>
      </c>
      <c r="G154" s="26">
        <v>154</v>
      </c>
      <c r="H154" s="26">
        <v>160</v>
      </c>
      <c r="I154" s="26">
        <v>305</v>
      </c>
      <c r="J154" s="26">
        <v>217</v>
      </c>
      <c r="K154" s="26">
        <v>99</v>
      </c>
      <c r="L154" s="26">
        <f>SUM(L139:L153)</f>
        <v>10</v>
      </c>
    </row>
    <row r="155" spans="1:12" s="24" customFormat="1" ht="12" customHeight="1" thickBot="1">
      <c r="A155" s="59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</row>
    <row r="156" spans="1:12" s="24" customFormat="1" ht="26.45" customHeight="1">
      <c r="A156" s="68" t="s">
        <v>37</v>
      </c>
      <c r="B156" s="58">
        <v>2011</v>
      </c>
      <c r="C156" s="58">
        <v>2012</v>
      </c>
      <c r="D156" s="58">
        <v>2013</v>
      </c>
      <c r="E156" s="58">
        <v>2014</v>
      </c>
      <c r="F156" s="58">
        <v>2015</v>
      </c>
      <c r="G156" s="58">
        <v>2016</v>
      </c>
      <c r="H156" s="58">
        <v>2017</v>
      </c>
      <c r="I156" s="58">
        <v>2018</v>
      </c>
      <c r="J156" s="58">
        <v>2019</v>
      </c>
      <c r="K156" s="58">
        <v>2020</v>
      </c>
      <c r="L156" s="58">
        <f>+L4</f>
        <v>2021</v>
      </c>
    </row>
    <row r="157" spans="1:12" s="24" customFormat="1" ht="12" customHeight="1">
      <c r="A157" s="69" t="s">
        <v>45</v>
      </c>
      <c r="B157" s="65">
        <v>0</v>
      </c>
      <c r="C157" s="66">
        <v>0</v>
      </c>
      <c r="D157" s="25">
        <v>0</v>
      </c>
      <c r="E157" s="66">
        <v>0</v>
      </c>
      <c r="F157" s="66">
        <v>0</v>
      </c>
      <c r="G157" s="66">
        <v>0</v>
      </c>
      <c r="H157" s="66">
        <v>0</v>
      </c>
      <c r="I157" s="66">
        <v>0</v>
      </c>
      <c r="J157" s="66">
        <v>0</v>
      </c>
      <c r="K157" s="66">
        <v>0</v>
      </c>
      <c r="L157" s="66">
        <v>0</v>
      </c>
    </row>
    <row r="158" spans="1:12" s="24" customFormat="1" ht="12" customHeight="1">
      <c r="A158" s="70" t="s">
        <v>46</v>
      </c>
      <c r="B158" s="25">
        <v>0</v>
      </c>
      <c r="C158" s="25">
        <v>0</v>
      </c>
      <c r="D158" s="25">
        <v>0</v>
      </c>
      <c r="E158" s="25">
        <v>0</v>
      </c>
      <c r="F158" s="25"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</row>
    <row r="159" spans="1:12" s="24" customFormat="1" ht="12" customHeight="1">
      <c r="A159" s="69" t="s">
        <v>47</v>
      </c>
      <c r="B159" s="67">
        <v>0</v>
      </c>
      <c r="C159" s="25">
        <v>0</v>
      </c>
      <c r="D159" s="25">
        <v>0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8</v>
      </c>
      <c r="K159" s="25">
        <v>0</v>
      </c>
      <c r="L159" s="25">
        <v>0</v>
      </c>
    </row>
    <row r="160" spans="1:12" s="24" customFormat="1" ht="12" customHeight="1">
      <c r="A160" s="69" t="s">
        <v>48</v>
      </c>
      <c r="B160" s="67">
        <v>0</v>
      </c>
      <c r="C160" s="25">
        <v>0</v>
      </c>
      <c r="D160" s="25">
        <v>0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</row>
    <row r="161" spans="1:12" s="24" customFormat="1" ht="12" customHeight="1">
      <c r="A161" s="69" t="s">
        <v>49</v>
      </c>
      <c r="B161" s="67">
        <v>0</v>
      </c>
      <c r="C161" s="25">
        <v>0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25">
        <v>0</v>
      </c>
      <c r="J161" s="25">
        <v>36</v>
      </c>
      <c r="K161" s="25">
        <v>0</v>
      </c>
      <c r="L161" s="25">
        <v>0</v>
      </c>
    </row>
    <row r="162" spans="1:12" s="24" customFormat="1" ht="12" customHeight="1">
      <c r="A162" s="69" t="s">
        <v>50</v>
      </c>
      <c r="B162" s="25">
        <v>0</v>
      </c>
      <c r="C162" s="25">
        <v>0</v>
      </c>
      <c r="D162" s="25">
        <v>0</v>
      </c>
      <c r="E162" s="25">
        <v>0</v>
      </c>
      <c r="F162" s="25"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</row>
    <row r="163" spans="1:12" s="24" customFormat="1" ht="12" customHeight="1">
      <c r="A163" s="69" t="s">
        <v>51</v>
      </c>
      <c r="B163" s="67">
        <v>0</v>
      </c>
      <c r="C163" s="25">
        <v>0</v>
      </c>
      <c r="D163" s="25"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1:12" s="24" customFormat="1" ht="12" customHeight="1">
      <c r="A164" s="69" t="s">
        <v>52</v>
      </c>
      <c r="B164" s="25">
        <v>0</v>
      </c>
      <c r="C164" s="25">
        <v>0</v>
      </c>
      <c r="D164" s="25">
        <v>0</v>
      </c>
      <c r="E164" s="25">
        <v>0</v>
      </c>
      <c r="F164" s="25"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</row>
    <row r="165" spans="1:12" s="24" customFormat="1" ht="12" customHeight="1">
      <c r="A165" s="69" t="s">
        <v>53</v>
      </c>
      <c r="B165" s="25">
        <v>0</v>
      </c>
      <c r="C165" s="25">
        <v>0</v>
      </c>
      <c r="D165" s="25">
        <v>0</v>
      </c>
      <c r="E165" s="25">
        <v>0</v>
      </c>
      <c r="F165" s="25"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v>0</v>
      </c>
    </row>
    <row r="166" spans="1:12" s="24" customFormat="1" ht="12" customHeight="1">
      <c r="A166" s="69" t="s">
        <v>54</v>
      </c>
      <c r="B166" s="67">
        <v>0</v>
      </c>
      <c r="C166" s="25">
        <v>0</v>
      </c>
      <c r="D166" s="25">
        <v>0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</row>
    <row r="167" spans="1:12" s="24" customFormat="1" ht="12" customHeight="1">
      <c r="A167" s="69" t="s">
        <v>55</v>
      </c>
      <c r="B167" s="67">
        <v>0</v>
      </c>
      <c r="C167" s="25">
        <v>0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1:12" s="24" customFormat="1" ht="12" customHeight="1">
      <c r="A168" s="69" t="s">
        <v>56</v>
      </c>
      <c r="B168" s="67">
        <v>0</v>
      </c>
      <c r="C168" s="25">
        <v>0</v>
      </c>
      <c r="D168" s="25">
        <v>0</v>
      </c>
      <c r="E168" s="25">
        <v>0</v>
      </c>
      <c r="F168" s="25"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</row>
    <row r="169" spans="1:12" s="24" customFormat="1" ht="12" customHeight="1">
      <c r="A169" s="69" t="s">
        <v>57</v>
      </c>
      <c r="B169" s="67">
        <v>0</v>
      </c>
      <c r="C169" s="25">
        <v>0</v>
      </c>
      <c r="D169" s="25">
        <v>0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</row>
    <row r="170" spans="1:12" s="24" customFormat="1" ht="12" customHeight="1">
      <c r="A170" s="69" t="s">
        <v>58</v>
      </c>
      <c r="B170" s="25">
        <v>0</v>
      </c>
      <c r="C170" s="25">
        <v>0</v>
      </c>
      <c r="D170" s="25">
        <v>0</v>
      </c>
      <c r="E170" s="25">
        <v>0</v>
      </c>
      <c r="F170" s="25"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</row>
    <row r="171" spans="1:12" s="24" customFormat="1" ht="12" customHeight="1">
      <c r="A171" s="71" t="s">
        <v>59</v>
      </c>
      <c r="B171" s="25">
        <v>0</v>
      </c>
      <c r="C171" s="25">
        <v>0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12</v>
      </c>
      <c r="J171" s="25">
        <v>0</v>
      </c>
      <c r="K171" s="25">
        <v>0</v>
      </c>
      <c r="L171" s="25">
        <v>60</v>
      </c>
    </row>
    <row r="172" spans="1:12" s="24" customFormat="1" ht="12" customHeight="1" thickBot="1">
      <c r="A172" s="72" t="s">
        <v>24</v>
      </c>
      <c r="B172" s="73">
        <v>0</v>
      </c>
      <c r="C172" s="26">
        <v>0</v>
      </c>
      <c r="D172" s="26">
        <v>0</v>
      </c>
      <c r="E172" s="26">
        <v>0</v>
      </c>
      <c r="F172" s="26">
        <v>0</v>
      </c>
      <c r="G172" s="26">
        <v>0</v>
      </c>
      <c r="H172" s="26">
        <v>0</v>
      </c>
      <c r="I172" s="26">
        <v>12</v>
      </c>
      <c r="J172" s="26">
        <v>44</v>
      </c>
      <c r="K172" s="26">
        <v>0</v>
      </c>
      <c r="L172" s="26">
        <f>SUM(L157:L171)</f>
        <v>60</v>
      </c>
    </row>
    <row r="173" spans="1:12" s="24" customFormat="1" ht="12" customHeight="1" thickBot="1">
      <c r="A173" s="59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</row>
    <row r="174" spans="1:12" s="24" customFormat="1" ht="26.45" customHeight="1">
      <c r="A174" s="68" t="s">
        <v>75</v>
      </c>
      <c r="B174" s="58">
        <v>2011</v>
      </c>
      <c r="C174" s="58">
        <v>2012</v>
      </c>
      <c r="D174" s="58">
        <v>2013</v>
      </c>
      <c r="E174" s="58">
        <v>2014</v>
      </c>
      <c r="F174" s="58">
        <v>2015</v>
      </c>
      <c r="G174" s="58">
        <v>2016</v>
      </c>
      <c r="H174" s="58">
        <v>2017</v>
      </c>
      <c r="I174" s="58">
        <v>2018</v>
      </c>
      <c r="J174" s="58">
        <v>2019</v>
      </c>
      <c r="K174" s="58">
        <v>2020</v>
      </c>
      <c r="L174" s="58">
        <f>+L4</f>
        <v>2021</v>
      </c>
    </row>
    <row r="175" spans="1:12" s="24" customFormat="1" ht="12" customHeight="1">
      <c r="A175" s="69" t="s">
        <v>45</v>
      </c>
      <c r="B175" s="65">
        <v>0</v>
      </c>
      <c r="C175" s="66">
        <v>0</v>
      </c>
      <c r="D175" s="25">
        <v>0</v>
      </c>
      <c r="E175" s="66">
        <v>0</v>
      </c>
      <c r="F175" s="66">
        <v>0</v>
      </c>
      <c r="G175" s="66">
        <v>0</v>
      </c>
      <c r="H175" s="66">
        <v>54</v>
      </c>
      <c r="I175" s="66">
        <v>0</v>
      </c>
      <c r="J175" s="66">
        <v>0</v>
      </c>
      <c r="K175" s="66">
        <v>0</v>
      </c>
      <c r="L175" s="66">
        <v>6</v>
      </c>
    </row>
    <row r="176" spans="1:12" s="24" customFormat="1" ht="12" customHeight="1">
      <c r="A176" s="70" t="s">
        <v>46</v>
      </c>
      <c r="B176" s="25">
        <v>0</v>
      </c>
      <c r="C176" s="25">
        <v>0</v>
      </c>
      <c r="D176" s="25">
        <v>0</v>
      </c>
      <c r="E176" s="25">
        <v>0</v>
      </c>
      <c r="F176" s="25"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</row>
    <row r="177" spans="1:12" s="24" customFormat="1" ht="12" customHeight="1">
      <c r="A177" s="69" t="s">
        <v>47</v>
      </c>
      <c r="B177" s="67">
        <v>0</v>
      </c>
      <c r="C177" s="25">
        <v>0</v>
      </c>
      <c r="D177" s="25">
        <v>0</v>
      </c>
      <c r="E177" s="25">
        <v>0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</row>
    <row r="178" spans="1:12" s="24" customFormat="1" ht="12" customHeight="1">
      <c r="A178" s="69" t="s">
        <v>48</v>
      </c>
      <c r="B178" s="67">
        <v>126</v>
      </c>
      <c r="C178" s="25">
        <v>0</v>
      </c>
      <c r="D178" s="25">
        <v>46</v>
      </c>
      <c r="E178" s="25">
        <v>28</v>
      </c>
      <c r="F178" s="25">
        <v>48</v>
      </c>
      <c r="G178" s="25">
        <v>20</v>
      </c>
      <c r="H178" s="25">
        <v>0</v>
      </c>
      <c r="I178" s="25">
        <v>45</v>
      </c>
      <c r="J178" s="25">
        <v>0</v>
      </c>
      <c r="K178" s="25">
        <v>0</v>
      </c>
      <c r="L178" s="25">
        <v>63</v>
      </c>
    </row>
    <row r="179" spans="1:12" s="24" customFormat="1" ht="12" customHeight="1">
      <c r="A179" s="69" t="s">
        <v>49</v>
      </c>
      <c r="B179" s="67">
        <v>42</v>
      </c>
      <c r="C179" s="25">
        <v>0</v>
      </c>
      <c r="D179" s="25">
        <v>0</v>
      </c>
      <c r="E179" s="25">
        <v>0</v>
      </c>
      <c r="F179" s="25">
        <v>60</v>
      </c>
      <c r="G179" s="25">
        <v>129</v>
      </c>
      <c r="H179" s="25">
        <v>11</v>
      </c>
      <c r="I179" s="25">
        <v>82</v>
      </c>
      <c r="J179" s="25">
        <v>36</v>
      </c>
      <c r="K179" s="25">
        <v>6</v>
      </c>
      <c r="L179" s="25">
        <v>0</v>
      </c>
    </row>
    <row r="180" spans="1:12" s="24" customFormat="1" ht="12" customHeight="1">
      <c r="A180" s="69" t="s">
        <v>50</v>
      </c>
      <c r="B180" s="25">
        <v>0</v>
      </c>
      <c r="C180" s="25">
        <v>0</v>
      </c>
      <c r="D180" s="25">
        <v>0</v>
      </c>
      <c r="E180" s="25">
        <v>0</v>
      </c>
      <c r="F180" s="25">
        <v>20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</row>
    <row r="181" spans="1:12" s="24" customFormat="1" ht="12" customHeight="1">
      <c r="A181" s="69" t="s">
        <v>51</v>
      </c>
      <c r="B181" s="67">
        <v>0</v>
      </c>
      <c r="C181" s="25">
        <v>0</v>
      </c>
      <c r="D181" s="25">
        <v>0</v>
      </c>
      <c r="E181" s="25">
        <v>0</v>
      </c>
      <c r="F181" s="25">
        <v>0</v>
      </c>
      <c r="G181" s="25">
        <v>34</v>
      </c>
      <c r="H181" s="25">
        <v>30</v>
      </c>
      <c r="I181" s="25">
        <v>0</v>
      </c>
      <c r="J181" s="25">
        <v>0</v>
      </c>
      <c r="K181" s="25">
        <v>0</v>
      </c>
      <c r="L181" s="25">
        <v>0</v>
      </c>
    </row>
    <row r="182" spans="1:12" s="24" customFormat="1" ht="12" customHeight="1">
      <c r="A182" s="69" t="s">
        <v>52</v>
      </c>
      <c r="B182" s="25">
        <v>0</v>
      </c>
      <c r="C182" s="25">
        <v>0</v>
      </c>
      <c r="D182" s="25">
        <v>6</v>
      </c>
      <c r="E182" s="25">
        <v>0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</row>
    <row r="183" spans="1:12" s="24" customFormat="1" ht="12" customHeight="1">
      <c r="A183" s="69" t="s">
        <v>53</v>
      </c>
      <c r="B183" s="25">
        <v>0</v>
      </c>
      <c r="C183" s="25">
        <v>0</v>
      </c>
      <c r="D183" s="25">
        <v>0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</row>
    <row r="184" spans="1:12" s="24" customFormat="1" ht="12" customHeight="1">
      <c r="A184" s="69" t="s">
        <v>54</v>
      </c>
      <c r="B184" s="67">
        <v>0</v>
      </c>
      <c r="C184" s="25">
        <v>0</v>
      </c>
      <c r="D184" s="25">
        <v>0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</row>
    <row r="185" spans="1:12" s="24" customFormat="1" ht="12" customHeight="1">
      <c r="A185" s="69" t="s">
        <v>55</v>
      </c>
      <c r="B185" s="67">
        <v>0</v>
      </c>
      <c r="C185" s="25">
        <v>0</v>
      </c>
      <c r="D185" s="25">
        <v>0</v>
      </c>
      <c r="E185" s="25">
        <v>0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</row>
    <row r="186" spans="1:12" s="24" customFormat="1" ht="12" customHeight="1">
      <c r="A186" s="69" t="s">
        <v>56</v>
      </c>
      <c r="B186" s="67">
        <v>0</v>
      </c>
      <c r="C186" s="25">
        <v>0</v>
      </c>
      <c r="D186" s="25">
        <v>0</v>
      </c>
      <c r="E186" s="25">
        <v>13</v>
      </c>
      <c r="F186" s="25"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</row>
    <row r="187" spans="1:12" s="24" customFormat="1" ht="12" customHeight="1">
      <c r="A187" s="69" t="s">
        <v>57</v>
      </c>
      <c r="B187" s="67">
        <v>0</v>
      </c>
      <c r="C187" s="25">
        <v>0</v>
      </c>
      <c r="D187" s="25">
        <v>0</v>
      </c>
      <c r="E187" s="25">
        <v>4</v>
      </c>
      <c r="F187" s="25">
        <v>6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1:12" s="24" customFormat="1" ht="12" customHeight="1">
      <c r="A188" s="69" t="s">
        <v>58</v>
      </c>
      <c r="B188" s="25">
        <v>42</v>
      </c>
      <c r="C188" s="25">
        <v>0</v>
      </c>
      <c r="D188" s="25">
        <v>0</v>
      </c>
      <c r="E188" s="25">
        <v>0</v>
      </c>
      <c r="F188" s="25">
        <v>19</v>
      </c>
      <c r="G188" s="25">
        <v>10</v>
      </c>
      <c r="H188" s="25">
        <v>0</v>
      </c>
      <c r="I188" s="25">
        <v>0</v>
      </c>
      <c r="J188" s="25">
        <v>0</v>
      </c>
      <c r="K188" s="25">
        <v>22</v>
      </c>
      <c r="L188" s="25">
        <v>1</v>
      </c>
    </row>
    <row r="189" spans="1:12" s="24" customFormat="1" ht="12" customHeight="1">
      <c r="A189" s="71" t="s">
        <v>59</v>
      </c>
      <c r="B189" s="25">
        <v>30</v>
      </c>
      <c r="C189" s="25">
        <v>4</v>
      </c>
      <c r="D189" s="25">
        <v>0</v>
      </c>
      <c r="E189" s="25">
        <v>0</v>
      </c>
      <c r="F189" s="25">
        <v>0</v>
      </c>
      <c r="G189" s="25">
        <v>0</v>
      </c>
      <c r="H189" s="25">
        <v>0</v>
      </c>
      <c r="I189" s="25">
        <v>61</v>
      </c>
      <c r="J189" s="25">
        <v>24</v>
      </c>
      <c r="K189" s="25">
        <v>0</v>
      </c>
      <c r="L189" s="25">
        <v>52</v>
      </c>
    </row>
    <row r="190" spans="1:12" s="24" customFormat="1" ht="12" customHeight="1" thickBot="1">
      <c r="A190" s="72" t="s">
        <v>24</v>
      </c>
      <c r="B190" s="73">
        <v>240</v>
      </c>
      <c r="C190" s="26">
        <v>4</v>
      </c>
      <c r="D190" s="26">
        <v>52</v>
      </c>
      <c r="E190" s="26">
        <v>45</v>
      </c>
      <c r="F190" s="26">
        <v>153</v>
      </c>
      <c r="G190" s="26">
        <v>193</v>
      </c>
      <c r="H190" s="26">
        <v>95</v>
      </c>
      <c r="I190" s="26">
        <v>188</v>
      </c>
      <c r="J190" s="26">
        <v>60</v>
      </c>
      <c r="K190" s="26">
        <f>SUM(K175:K189)</f>
        <v>28</v>
      </c>
      <c r="L190" s="26">
        <f>SUM(L175:L189)</f>
        <v>122</v>
      </c>
    </row>
    <row r="191" spans="1:12" s="24" customFormat="1" ht="12" customHeight="1">
      <c r="A191" s="59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</row>
    <row r="192" spans="1:12" s="24" customFormat="1" ht="12" customHeight="1" thickBot="1">
      <c r="A192" s="59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</row>
    <row r="193" spans="1:12" s="24" customFormat="1" ht="26.45" customHeight="1">
      <c r="A193" s="106" t="s">
        <v>18</v>
      </c>
      <c r="B193" s="107">
        <v>2011</v>
      </c>
      <c r="C193" s="107">
        <v>2012</v>
      </c>
      <c r="D193" s="107">
        <v>2013</v>
      </c>
      <c r="E193" s="107">
        <v>2014</v>
      </c>
      <c r="F193" s="107">
        <v>2015</v>
      </c>
      <c r="G193" s="107">
        <v>2016</v>
      </c>
      <c r="H193" s="107">
        <v>2017</v>
      </c>
      <c r="I193" s="107">
        <v>2018</v>
      </c>
      <c r="J193" s="107">
        <v>2019</v>
      </c>
      <c r="K193" s="107">
        <v>2020</v>
      </c>
      <c r="L193" s="107">
        <f>+L4</f>
        <v>2021</v>
      </c>
    </row>
    <row r="194" spans="1:12" s="24" customFormat="1" ht="12" customHeight="1">
      <c r="A194" s="108" t="s">
        <v>45</v>
      </c>
      <c r="B194" s="109">
        <f t="shared" ref="B194:L194" si="2">+B41+B96+B115+B139+B157+B175</f>
        <v>207</v>
      </c>
      <c r="C194" s="109">
        <f t="shared" si="2"/>
        <v>106</v>
      </c>
      <c r="D194" s="109">
        <f t="shared" si="2"/>
        <v>0</v>
      </c>
      <c r="E194" s="109">
        <f t="shared" si="2"/>
        <v>20</v>
      </c>
      <c r="F194" s="109">
        <f t="shared" si="2"/>
        <v>15</v>
      </c>
      <c r="G194" s="109">
        <f t="shared" si="2"/>
        <v>41</v>
      </c>
      <c r="H194" s="109">
        <f t="shared" si="2"/>
        <v>232</v>
      </c>
      <c r="I194" s="109">
        <f t="shared" si="2"/>
        <v>307</v>
      </c>
      <c r="J194" s="109">
        <f t="shared" si="2"/>
        <v>403</v>
      </c>
      <c r="K194" s="109">
        <f t="shared" si="2"/>
        <v>191</v>
      </c>
      <c r="L194" s="109">
        <f t="shared" si="2"/>
        <v>344</v>
      </c>
    </row>
    <row r="195" spans="1:12" s="24" customFormat="1" ht="12" customHeight="1">
      <c r="A195" s="110" t="s">
        <v>46</v>
      </c>
      <c r="B195" s="111">
        <f t="shared" ref="B195:L195" si="3">+B42+B97+B116+B140+B158+B176</f>
        <v>0</v>
      </c>
      <c r="C195" s="111">
        <f t="shared" si="3"/>
        <v>0</v>
      </c>
      <c r="D195" s="111">
        <f t="shared" si="3"/>
        <v>0</v>
      </c>
      <c r="E195" s="111">
        <f t="shared" si="3"/>
        <v>0</v>
      </c>
      <c r="F195" s="111">
        <f t="shared" si="3"/>
        <v>0</v>
      </c>
      <c r="G195" s="111">
        <f t="shared" si="3"/>
        <v>0</v>
      </c>
      <c r="H195" s="111">
        <f t="shared" si="3"/>
        <v>0</v>
      </c>
      <c r="I195" s="111">
        <f t="shared" si="3"/>
        <v>0</v>
      </c>
      <c r="J195" s="111">
        <f t="shared" si="3"/>
        <v>0</v>
      </c>
      <c r="K195" s="111">
        <f t="shared" si="3"/>
        <v>0</v>
      </c>
      <c r="L195" s="111">
        <f t="shared" si="3"/>
        <v>0</v>
      </c>
    </row>
    <row r="196" spans="1:12" s="24" customFormat="1" ht="12" customHeight="1">
      <c r="A196" s="108" t="s">
        <v>47</v>
      </c>
      <c r="B196" s="111">
        <f t="shared" ref="B196:L196" si="4">+B43+B98+B117+B141+B159+B177</f>
        <v>25</v>
      </c>
      <c r="C196" s="111">
        <f t="shared" si="4"/>
        <v>142</v>
      </c>
      <c r="D196" s="111">
        <f t="shared" si="4"/>
        <v>15</v>
      </c>
      <c r="E196" s="111">
        <f t="shared" si="4"/>
        <v>20</v>
      </c>
      <c r="F196" s="111">
        <f t="shared" si="4"/>
        <v>1</v>
      </c>
      <c r="G196" s="111">
        <f t="shared" si="4"/>
        <v>0</v>
      </c>
      <c r="H196" s="111">
        <f t="shared" si="4"/>
        <v>0</v>
      </c>
      <c r="I196" s="111">
        <f t="shared" si="4"/>
        <v>0</v>
      </c>
      <c r="J196" s="111">
        <f t="shared" si="4"/>
        <v>32</v>
      </c>
      <c r="K196" s="111">
        <f t="shared" si="4"/>
        <v>0</v>
      </c>
      <c r="L196" s="111">
        <f t="shared" si="4"/>
        <v>180</v>
      </c>
    </row>
    <row r="197" spans="1:12" s="24" customFormat="1" ht="11.25" customHeight="1">
      <c r="A197" s="108" t="s">
        <v>48</v>
      </c>
      <c r="B197" s="111">
        <f t="shared" ref="B197:L197" si="5">+B44+B99+B118+B142+B160+B178</f>
        <v>1441</v>
      </c>
      <c r="C197" s="111">
        <f t="shared" si="5"/>
        <v>1243</v>
      </c>
      <c r="D197" s="111">
        <f t="shared" si="5"/>
        <v>1049</v>
      </c>
      <c r="E197" s="111">
        <f t="shared" si="5"/>
        <v>863</v>
      </c>
      <c r="F197" s="111">
        <f t="shared" si="5"/>
        <v>617</v>
      </c>
      <c r="G197" s="111">
        <f t="shared" si="5"/>
        <v>596</v>
      </c>
      <c r="H197" s="111">
        <f t="shared" si="5"/>
        <v>691</v>
      </c>
      <c r="I197" s="111">
        <f t="shared" si="5"/>
        <v>794</v>
      </c>
      <c r="J197" s="111">
        <f t="shared" si="5"/>
        <v>837</v>
      </c>
      <c r="K197" s="111">
        <f t="shared" si="5"/>
        <v>866</v>
      </c>
      <c r="L197" s="111">
        <f t="shared" si="5"/>
        <v>809</v>
      </c>
    </row>
    <row r="198" spans="1:12" s="24" customFormat="1" ht="12" customHeight="1">
      <c r="A198" s="108" t="s">
        <v>49</v>
      </c>
      <c r="B198" s="111">
        <f t="shared" ref="B198:L198" si="6">+B45+B100+B119+B143+B161+B179</f>
        <v>1013</v>
      </c>
      <c r="C198" s="111">
        <f t="shared" si="6"/>
        <v>295</v>
      </c>
      <c r="D198" s="111">
        <f t="shared" si="6"/>
        <v>293</v>
      </c>
      <c r="E198" s="111">
        <f t="shared" si="6"/>
        <v>401</v>
      </c>
      <c r="F198" s="111">
        <f t="shared" si="6"/>
        <v>128</v>
      </c>
      <c r="G198" s="111">
        <f t="shared" si="6"/>
        <v>326</v>
      </c>
      <c r="H198" s="111">
        <f t="shared" si="6"/>
        <v>195</v>
      </c>
      <c r="I198" s="111">
        <f t="shared" si="6"/>
        <v>153</v>
      </c>
      <c r="J198" s="111">
        <f t="shared" si="6"/>
        <v>413</v>
      </c>
      <c r="K198" s="111">
        <f t="shared" si="6"/>
        <v>61</v>
      </c>
      <c r="L198" s="111">
        <f t="shared" si="6"/>
        <v>30</v>
      </c>
    </row>
    <row r="199" spans="1:12" s="24" customFormat="1" ht="12" customHeight="1">
      <c r="A199" s="108" t="s">
        <v>50</v>
      </c>
      <c r="B199" s="111">
        <f t="shared" ref="B199:L199" si="7">+B46+B101+B120+B144+B162+B180</f>
        <v>0</v>
      </c>
      <c r="C199" s="111">
        <f t="shared" si="7"/>
        <v>0</v>
      </c>
      <c r="D199" s="111">
        <f t="shared" si="7"/>
        <v>95</v>
      </c>
      <c r="E199" s="111">
        <f t="shared" si="7"/>
        <v>0</v>
      </c>
      <c r="F199" s="111">
        <f t="shared" si="7"/>
        <v>130</v>
      </c>
      <c r="G199" s="111">
        <f t="shared" si="7"/>
        <v>0</v>
      </c>
      <c r="H199" s="111">
        <f t="shared" si="7"/>
        <v>20</v>
      </c>
      <c r="I199" s="111">
        <f t="shared" si="7"/>
        <v>48</v>
      </c>
      <c r="J199" s="111">
        <f t="shared" si="7"/>
        <v>95</v>
      </c>
      <c r="K199" s="111">
        <f t="shared" si="7"/>
        <v>0</v>
      </c>
      <c r="L199" s="111">
        <f t="shared" si="7"/>
        <v>0</v>
      </c>
    </row>
    <row r="200" spans="1:12" s="24" customFormat="1" ht="12" customHeight="1">
      <c r="A200" s="108" t="s">
        <v>51</v>
      </c>
      <c r="B200" s="111">
        <f t="shared" ref="B200:L200" si="8">+B47+B102+B121+B145+B163+B181</f>
        <v>99</v>
      </c>
      <c r="C200" s="111">
        <f t="shared" si="8"/>
        <v>62</v>
      </c>
      <c r="D200" s="111">
        <f t="shared" si="8"/>
        <v>60</v>
      </c>
      <c r="E200" s="111">
        <f t="shared" si="8"/>
        <v>0</v>
      </c>
      <c r="F200" s="111">
        <f t="shared" si="8"/>
        <v>16</v>
      </c>
      <c r="G200" s="111">
        <f t="shared" si="8"/>
        <v>34</v>
      </c>
      <c r="H200" s="111">
        <f t="shared" si="8"/>
        <v>75</v>
      </c>
      <c r="I200" s="111">
        <f t="shared" si="8"/>
        <v>0</v>
      </c>
      <c r="J200" s="111">
        <f t="shared" si="8"/>
        <v>83</v>
      </c>
      <c r="K200" s="111">
        <f t="shared" si="8"/>
        <v>68</v>
      </c>
      <c r="L200" s="111">
        <f t="shared" si="8"/>
        <v>0</v>
      </c>
    </row>
    <row r="201" spans="1:12" s="24" customFormat="1" ht="12" customHeight="1">
      <c r="A201" s="108" t="s">
        <v>52</v>
      </c>
      <c r="B201" s="111">
        <f t="shared" ref="B201:L201" si="9">+B48+B103+B122+B146+B164+B182</f>
        <v>52</v>
      </c>
      <c r="C201" s="111">
        <f t="shared" si="9"/>
        <v>0</v>
      </c>
      <c r="D201" s="111">
        <f t="shared" si="9"/>
        <v>6</v>
      </c>
      <c r="E201" s="111">
        <f t="shared" si="9"/>
        <v>0</v>
      </c>
      <c r="F201" s="111">
        <f t="shared" si="9"/>
        <v>0</v>
      </c>
      <c r="G201" s="111">
        <f t="shared" si="9"/>
        <v>0</v>
      </c>
      <c r="H201" s="111">
        <f t="shared" si="9"/>
        <v>0</v>
      </c>
      <c r="I201" s="111">
        <f t="shared" si="9"/>
        <v>0</v>
      </c>
      <c r="J201" s="111">
        <f t="shared" si="9"/>
        <v>48</v>
      </c>
      <c r="K201" s="111">
        <f t="shared" si="9"/>
        <v>0</v>
      </c>
      <c r="L201" s="111">
        <f t="shared" si="9"/>
        <v>0</v>
      </c>
    </row>
    <row r="202" spans="1:12" s="24" customFormat="1" ht="12" customHeight="1">
      <c r="A202" s="108" t="s">
        <v>53</v>
      </c>
      <c r="B202" s="111">
        <f t="shared" ref="B202:L202" si="10">+B49+B104+B123+B147+B165+B183</f>
        <v>0</v>
      </c>
      <c r="C202" s="111">
        <f t="shared" si="10"/>
        <v>0</v>
      </c>
      <c r="D202" s="111">
        <f t="shared" si="10"/>
        <v>0</v>
      </c>
      <c r="E202" s="111">
        <f t="shared" si="10"/>
        <v>0</v>
      </c>
      <c r="F202" s="111">
        <f t="shared" si="10"/>
        <v>0</v>
      </c>
      <c r="G202" s="111">
        <f t="shared" si="10"/>
        <v>0</v>
      </c>
      <c r="H202" s="111">
        <f t="shared" si="10"/>
        <v>0</v>
      </c>
      <c r="I202" s="111">
        <f t="shared" si="10"/>
        <v>0</v>
      </c>
      <c r="J202" s="111">
        <f t="shared" si="10"/>
        <v>0</v>
      </c>
      <c r="K202" s="111">
        <f t="shared" si="10"/>
        <v>0</v>
      </c>
      <c r="L202" s="111">
        <f t="shared" si="10"/>
        <v>0</v>
      </c>
    </row>
    <row r="203" spans="1:12" s="24" customFormat="1" ht="12" customHeight="1">
      <c r="A203" s="108" t="s">
        <v>54</v>
      </c>
      <c r="B203" s="111">
        <f t="shared" ref="B203:L203" si="11">+B50+B105+B124+B148+B166+B184</f>
        <v>0</v>
      </c>
      <c r="C203" s="111">
        <f t="shared" si="11"/>
        <v>0</v>
      </c>
      <c r="D203" s="111">
        <f t="shared" si="11"/>
        <v>0</v>
      </c>
      <c r="E203" s="111">
        <f t="shared" si="11"/>
        <v>0</v>
      </c>
      <c r="F203" s="111">
        <f t="shared" si="11"/>
        <v>0</v>
      </c>
      <c r="G203" s="111">
        <f t="shared" si="11"/>
        <v>0</v>
      </c>
      <c r="H203" s="111">
        <f t="shared" si="11"/>
        <v>0</v>
      </c>
      <c r="I203" s="111">
        <f t="shared" si="11"/>
        <v>0</v>
      </c>
      <c r="J203" s="111">
        <f t="shared" si="11"/>
        <v>0</v>
      </c>
      <c r="K203" s="111">
        <f t="shared" si="11"/>
        <v>0</v>
      </c>
      <c r="L203" s="111">
        <f t="shared" si="11"/>
        <v>14</v>
      </c>
    </row>
    <row r="204" spans="1:12" s="24" customFormat="1" ht="12" customHeight="1">
      <c r="A204" s="108" t="s">
        <v>55</v>
      </c>
      <c r="B204" s="111">
        <f t="shared" ref="B204:L204" si="12">+B51+B106+B125+B149+B167+B185</f>
        <v>40</v>
      </c>
      <c r="C204" s="111">
        <f t="shared" si="12"/>
        <v>16</v>
      </c>
      <c r="D204" s="111">
        <f t="shared" si="12"/>
        <v>0</v>
      </c>
      <c r="E204" s="111">
        <f t="shared" si="12"/>
        <v>0</v>
      </c>
      <c r="F204" s="111">
        <f t="shared" si="12"/>
        <v>0</v>
      </c>
      <c r="G204" s="111">
        <f t="shared" si="12"/>
        <v>0</v>
      </c>
      <c r="H204" s="111">
        <f t="shared" si="12"/>
        <v>58</v>
      </c>
      <c r="I204" s="111">
        <f t="shared" si="12"/>
        <v>0</v>
      </c>
      <c r="J204" s="111">
        <f t="shared" si="12"/>
        <v>60</v>
      </c>
      <c r="K204" s="111">
        <f t="shared" si="12"/>
        <v>0</v>
      </c>
      <c r="L204" s="111">
        <f t="shared" si="12"/>
        <v>60</v>
      </c>
    </row>
    <row r="205" spans="1:12" s="24" customFormat="1" ht="12" customHeight="1">
      <c r="A205" s="108" t="s">
        <v>56</v>
      </c>
      <c r="B205" s="111">
        <f t="shared" ref="B205:L205" si="13">+B52+B107+B126+B150+B168+B186</f>
        <v>156</v>
      </c>
      <c r="C205" s="111">
        <f t="shared" si="13"/>
        <v>0</v>
      </c>
      <c r="D205" s="111">
        <f t="shared" si="13"/>
        <v>12</v>
      </c>
      <c r="E205" s="111">
        <f t="shared" si="13"/>
        <v>13</v>
      </c>
      <c r="F205" s="111">
        <f t="shared" si="13"/>
        <v>0</v>
      </c>
      <c r="G205" s="111">
        <f t="shared" si="13"/>
        <v>0</v>
      </c>
      <c r="H205" s="111">
        <f t="shared" si="13"/>
        <v>0</v>
      </c>
      <c r="I205" s="111">
        <f t="shared" si="13"/>
        <v>114</v>
      </c>
      <c r="J205" s="111">
        <f t="shared" si="13"/>
        <v>70</v>
      </c>
      <c r="K205" s="111">
        <f t="shared" si="13"/>
        <v>12</v>
      </c>
      <c r="L205" s="111">
        <f t="shared" si="13"/>
        <v>0</v>
      </c>
    </row>
    <row r="206" spans="1:12" s="24" customFormat="1" ht="12" customHeight="1">
      <c r="A206" s="108" t="s">
        <v>57</v>
      </c>
      <c r="B206" s="111">
        <f t="shared" ref="B206:L206" si="14">+B53+B108+B127+B151+B169+B187</f>
        <v>40</v>
      </c>
      <c r="C206" s="111">
        <f t="shared" si="14"/>
        <v>0</v>
      </c>
      <c r="D206" s="111">
        <f t="shared" si="14"/>
        <v>0</v>
      </c>
      <c r="E206" s="111">
        <f t="shared" si="14"/>
        <v>8</v>
      </c>
      <c r="F206" s="111">
        <f t="shared" si="14"/>
        <v>6</v>
      </c>
      <c r="G206" s="111">
        <f t="shared" si="14"/>
        <v>0</v>
      </c>
      <c r="H206" s="111">
        <f t="shared" si="14"/>
        <v>0</v>
      </c>
      <c r="I206" s="111">
        <f t="shared" si="14"/>
        <v>94</v>
      </c>
      <c r="J206" s="111">
        <f t="shared" si="14"/>
        <v>0</v>
      </c>
      <c r="K206" s="111">
        <f t="shared" si="14"/>
        <v>0</v>
      </c>
      <c r="L206" s="111">
        <f t="shared" si="14"/>
        <v>0</v>
      </c>
    </row>
    <row r="207" spans="1:12" s="24" customFormat="1" ht="12" customHeight="1">
      <c r="A207" s="108" t="s">
        <v>58</v>
      </c>
      <c r="B207" s="111">
        <f t="shared" ref="B207:L207" si="15">+B54+B109+B128+B152+B170+B188</f>
        <v>42</v>
      </c>
      <c r="C207" s="111">
        <f t="shared" si="15"/>
        <v>0</v>
      </c>
      <c r="D207" s="111">
        <f t="shared" si="15"/>
        <v>28</v>
      </c>
      <c r="E207" s="111">
        <f t="shared" si="15"/>
        <v>16</v>
      </c>
      <c r="F207" s="111">
        <f t="shared" si="15"/>
        <v>19</v>
      </c>
      <c r="G207" s="111">
        <f t="shared" si="15"/>
        <v>22</v>
      </c>
      <c r="H207" s="111">
        <f t="shared" si="15"/>
        <v>0</v>
      </c>
      <c r="I207" s="111">
        <f t="shared" si="15"/>
        <v>0</v>
      </c>
      <c r="J207" s="111">
        <f t="shared" si="15"/>
        <v>0</v>
      </c>
      <c r="K207" s="111">
        <f t="shared" si="15"/>
        <v>22</v>
      </c>
      <c r="L207" s="111">
        <f t="shared" si="15"/>
        <v>1</v>
      </c>
    </row>
    <row r="208" spans="1:12" s="24" customFormat="1" ht="12" customHeight="1">
      <c r="A208" s="112" t="s">
        <v>59</v>
      </c>
      <c r="B208" s="111">
        <f t="shared" ref="B208:L208" si="16">+B55+B110+B129+B153+B171+B189</f>
        <v>30</v>
      </c>
      <c r="C208" s="111">
        <f t="shared" si="16"/>
        <v>5</v>
      </c>
      <c r="D208" s="111">
        <f t="shared" si="16"/>
        <v>0</v>
      </c>
      <c r="E208" s="111">
        <f t="shared" si="16"/>
        <v>6</v>
      </c>
      <c r="F208" s="111">
        <f t="shared" si="16"/>
        <v>0</v>
      </c>
      <c r="G208" s="111">
        <f t="shared" si="16"/>
        <v>80</v>
      </c>
      <c r="H208" s="111">
        <f t="shared" si="16"/>
        <v>0</v>
      </c>
      <c r="I208" s="111">
        <f t="shared" si="16"/>
        <v>222</v>
      </c>
      <c r="J208" s="111">
        <f t="shared" si="16"/>
        <v>98</v>
      </c>
      <c r="K208" s="111">
        <f t="shared" si="16"/>
        <v>99</v>
      </c>
      <c r="L208" s="111">
        <f t="shared" si="16"/>
        <v>158</v>
      </c>
    </row>
    <row r="209" spans="1:12" s="24" customFormat="1" ht="12" customHeight="1" thickBot="1">
      <c r="A209" s="113" t="s">
        <v>24</v>
      </c>
      <c r="B209" s="114">
        <f>SUM(B194:B208)</f>
        <v>3145</v>
      </c>
      <c r="C209" s="115">
        <f t="shared" ref="C209:L209" si="17">SUM(C194:C208)</f>
        <v>1869</v>
      </c>
      <c r="D209" s="115">
        <f t="shared" si="17"/>
        <v>1558</v>
      </c>
      <c r="E209" s="115">
        <f t="shared" si="17"/>
        <v>1347</v>
      </c>
      <c r="F209" s="115">
        <f t="shared" si="17"/>
        <v>932</v>
      </c>
      <c r="G209" s="115">
        <f t="shared" si="17"/>
        <v>1099</v>
      </c>
      <c r="H209" s="115">
        <f t="shared" si="17"/>
        <v>1271</v>
      </c>
      <c r="I209" s="115">
        <f t="shared" si="17"/>
        <v>1732</v>
      </c>
      <c r="J209" s="115">
        <f t="shared" si="17"/>
        <v>2139</v>
      </c>
      <c r="K209" s="115">
        <f t="shared" si="17"/>
        <v>1319</v>
      </c>
      <c r="L209" s="115">
        <f t="shared" si="17"/>
        <v>1596</v>
      </c>
    </row>
    <row r="210" spans="1:12" ht="12" customHeight="1">
      <c r="A210" s="16" t="str">
        <f>+'Viviendas Iniciadas'!A90</f>
        <v>(*)EEE buruzko estatistikakoak eta Sailkoak/De EDYVI y del Departamento.  EEEko datuak 2021ko 3. hiruhilekoan arte/Datos de EDYVI de 3º trimestre 2021</v>
      </c>
    </row>
    <row r="211" spans="1:12" s="24" customFormat="1" ht="12" customHeight="1">
      <c r="A211" s="16" t="str">
        <f>+'Viviendas Iniciadas'!A91</f>
        <v>Iturria: BOE behin-behineko eta behin betiko kalifikazioak ,eta EE SS zuinketa-akta eta behin-behineko onarpen-akta</v>
      </c>
    </row>
    <row r="212" spans="1:12" s="24" customFormat="1" ht="12" customHeight="1">
      <c r="A212" s="16" t="str">
        <f>+'Viviendas Iniciadas'!A92</f>
        <v>Fuente: calificaciones provisionales y definitivas de VPO y actas de replanteo y de recepción provisional de viviendas sociales</v>
      </c>
    </row>
    <row r="213" spans="1:12" s="24" customFormat="1" ht="12" customHeight="1">
      <c r="A213" s="16" t="str">
        <f>+'Viviendas Iniciadas'!A93</f>
        <v>Azkenengo eguneratzea 2022/01/18 - Última actualización a 18/01/2022</v>
      </c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</row>
    <row r="214" spans="1:12" s="24" customFormat="1" ht="12" customHeight="1">
      <c r="A214" s="9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</row>
    <row r="215" spans="1:12" s="24" customFormat="1" ht="12" customHeight="1">
      <c r="A215" s="62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</row>
    <row r="216" spans="1:12" s="24" customFormat="1" ht="12" customHeight="1">
      <c r="A216" s="9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</row>
    <row r="217" spans="1:12" s="24" customFormat="1" ht="12" customHeight="1">
      <c r="A217" s="62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</row>
    <row r="218" spans="1:12" s="24" customFormat="1" ht="12" customHeight="1">
      <c r="A218" s="9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</row>
    <row r="219" spans="1:12" s="24" customFormat="1" ht="12" customHeight="1">
      <c r="A219" s="62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</row>
    <row r="220" spans="1:12" s="24" customFormat="1" ht="12" customHeight="1">
      <c r="A220" s="9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</row>
    <row r="221" spans="1:12" s="24" customFormat="1" ht="12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2" spans="1:12" s="24" customFormat="1" ht="12" customHeight="1">
      <c r="A222" s="62"/>
    </row>
  </sheetData>
  <printOptions horizontalCentered="1"/>
  <pageMargins left="0" right="0" top="1.5748031496062993" bottom="0.98425196850393704" header="0.39370078740157483" footer="0.39370078740157483"/>
  <pageSetup paperSize="9" scale="86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3" manualBreakCount="3">
    <brk id="56" max="16383" man="1"/>
    <brk id="111" max="16383" man="1"/>
    <brk id="172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zoomScale="90" zoomScaleNormal="90" zoomScaleSheetLayoutView="75" workbookViewId="0">
      <selection activeCell="E2" sqref="E2"/>
    </sheetView>
  </sheetViews>
  <sheetFormatPr baseColWidth="10" defaultColWidth="12" defaultRowHeight="11.25"/>
  <cols>
    <col min="1" max="1" width="20" style="29" customWidth="1"/>
    <col min="2" max="2" width="40.7109375" style="29" customWidth="1"/>
    <col min="3" max="3" width="5.5703125" style="54" bestFit="1" customWidth="1"/>
    <col min="4" max="4" width="6.140625" style="54" bestFit="1" customWidth="1"/>
    <col min="5" max="10" width="5.5703125" style="54" bestFit="1" customWidth="1"/>
    <col min="11" max="11" width="6.140625" style="54" bestFit="1" customWidth="1"/>
    <col min="12" max="13" width="5.5703125" style="54" bestFit="1" customWidth="1"/>
    <col min="14" max="31" width="12" style="54"/>
    <col min="32" max="16384" width="12" style="29"/>
  </cols>
  <sheetData>
    <row r="1" spans="1:13">
      <c r="A1" s="3" t="s">
        <v>73</v>
      </c>
      <c r="M1" s="78" t="str">
        <f>+'Viviendas Iniciadas'!L1</f>
        <v xml:space="preserve">2021ko 4. hiruhilekoan arte </v>
      </c>
    </row>
    <row r="2" spans="1:13">
      <c r="A2" s="3" t="s">
        <v>74</v>
      </c>
      <c r="B2" s="3"/>
      <c r="M2" s="78" t="str">
        <f>+'Viviendas Iniciadas'!L2</f>
        <v xml:space="preserve">Hasta 4º trimestre 2021  </v>
      </c>
    </row>
    <row r="3" spans="1:13" ht="13.35" customHeight="1" thickBot="1">
      <c r="A3" s="120" t="s">
        <v>23</v>
      </c>
      <c r="B3" s="121" t="s">
        <v>22</v>
      </c>
      <c r="C3" s="122">
        <v>2011</v>
      </c>
      <c r="D3" s="122">
        <v>2012</v>
      </c>
      <c r="E3" s="122">
        <v>2013</v>
      </c>
      <c r="F3" s="122">
        <v>2014</v>
      </c>
      <c r="G3" s="122">
        <v>2015</v>
      </c>
      <c r="H3" s="122">
        <v>2016</v>
      </c>
      <c r="I3" s="122">
        <v>2017</v>
      </c>
      <c r="J3" s="122">
        <v>2018</v>
      </c>
      <c r="K3" s="122">
        <v>2019</v>
      </c>
      <c r="L3" s="122">
        <v>2020</v>
      </c>
      <c r="M3" s="122">
        <f>+L3+1</f>
        <v>2021</v>
      </c>
    </row>
    <row r="4" spans="1:13" ht="26.1" customHeight="1">
      <c r="A4" s="132" t="s">
        <v>4</v>
      </c>
      <c r="B4" s="123" t="s">
        <v>12</v>
      </c>
      <c r="C4" s="124">
        <v>0</v>
      </c>
      <c r="D4" s="124">
        <v>0</v>
      </c>
      <c r="E4" s="124">
        <v>83</v>
      </c>
      <c r="F4" s="124">
        <v>0</v>
      </c>
      <c r="G4" s="124">
        <v>0</v>
      </c>
      <c r="H4" s="124">
        <v>0</v>
      </c>
      <c r="I4" s="124">
        <v>67</v>
      </c>
      <c r="J4" s="124">
        <v>0</v>
      </c>
      <c r="K4" s="124">
        <v>0</v>
      </c>
      <c r="L4" s="124">
        <v>0</v>
      </c>
      <c r="M4" s="124">
        <v>118</v>
      </c>
    </row>
    <row r="5" spans="1:13" ht="26.1" customHeight="1">
      <c r="A5" s="133"/>
      <c r="B5" s="31" t="s">
        <v>15</v>
      </c>
      <c r="C5" s="30">
        <v>0</v>
      </c>
      <c r="D5" s="30">
        <v>0</v>
      </c>
      <c r="E5" s="30">
        <v>63</v>
      </c>
      <c r="F5" s="30">
        <v>0</v>
      </c>
      <c r="G5" s="30">
        <v>0</v>
      </c>
      <c r="H5" s="30">
        <v>3</v>
      </c>
      <c r="I5" s="30">
        <v>0</v>
      </c>
      <c r="J5" s="30">
        <v>0</v>
      </c>
      <c r="K5" s="30">
        <v>0</v>
      </c>
      <c r="L5" s="30">
        <v>0</v>
      </c>
      <c r="M5" s="30">
        <v>23</v>
      </c>
    </row>
    <row r="6" spans="1:13" ht="26.1" customHeight="1">
      <c r="A6" s="133"/>
      <c r="B6" s="31" t="s">
        <v>17</v>
      </c>
      <c r="C6" s="30">
        <v>0</v>
      </c>
      <c r="D6" s="30">
        <v>0</v>
      </c>
      <c r="E6" s="30">
        <v>108</v>
      </c>
      <c r="F6" s="30">
        <v>0</v>
      </c>
      <c r="G6" s="30">
        <v>78</v>
      </c>
      <c r="H6" s="30">
        <v>0</v>
      </c>
      <c r="I6" s="30">
        <v>190</v>
      </c>
      <c r="J6" s="30">
        <v>96</v>
      </c>
      <c r="K6" s="30">
        <v>264</v>
      </c>
      <c r="L6" s="30">
        <v>58</v>
      </c>
      <c r="M6" s="30">
        <v>60</v>
      </c>
    </row>
    <row r="7" spans="1:13" ht="26.1" customHeight="1">
      <c r="A7" s="133"/>
      <c r="B7" s="31" t="s">
        <v>16</v>
      </c>
      <c r="C7" s="30">
        <v>278</v>
      </c>
      <c r="D7" s="30">
        <v>549</v>
      </c>
      <c r="E7" s="30">
        <v>44</v>
      </c>
      <c r="F7" s="30">
        <v>0</v>
      </c>
      <c r="G7" s="30">
        <v>0</v>
      </c>
      <c r="H7" s="30">
        <v>115</v>
      </c>
      <c r="I7" s="30">
        <v>0</v>
      </c>
      <c r="J7" s="30">
        <v>0</v>
      </c>
      <c r="K7" s="30">
        <v>14</v>
      </c>
      <c r="L7" s="30">
        <v>172</v>
      </c>
      <c r="M7" s="30">
        <v>0</v>
      </c>
    </row>
    <row r="8" spans="1:13" ht="26.1" customHeight="1">
      <c r="A8" s="133"/>
      <c r="B8" s="31" t="s">
        <v>38</v>
      </c>
      <c r="C8" s="30">
        <v>0</v>
      </c>
      <c r="D8" s="30">
        <v>289</v>
      </c>
      <c r="E8" s="30">
        <v>3</v>
      </c>
      <c r="F8" s="30">
        <v>40</v>
      </c>
      <c r="G8" s="30">
        <v>0</v>
      </c>
      <c r="H8" s="30">
        <v>117</v>
      </c>
      <c r="I8" s="30">
        <v>104</v>
      </c>
      <c r="J8" s="30">
        <v>48</v>
      </c>
      <c r="K8" s="30">
        <v>166</v>
      </c>
      <c r="L8" s="30">
        <v>117</v>
      </c>
      <c r="M8" s="30">
        <v>233</v>
      </c>
    </row>
    <row r="9" spans="1:13" ht="26.1" customHeight="1">
      <c r="A9" s="133"/>
      <c r="B9" s="31" t="s">
        <v>62</v>
      </c>
      <c r="C9" s="30">
        <v>0</v>
      </c>
      <c r="D9" s="30">
        <v>86</v>
      </c>
      <c r="E9" s="30">
        <v>0</v>
      </c>
      <c r="F9" s="30">
        <v>0</v>
      </c>
      <c r="G9" s="30">
        <v>0</v>
      </c>
      <c r="H9" s="30">
        <v>60</v>
      </c>
      <c r="I9" s="30">
        <v>66</v>
      </c>
      <c r="J9" s="30">
        <v>179</v>
      </c>
      <c r="K9" s="30">
        <v>0</v>
      </c>
      <c r="L9" s="30">
        <v>0</v>
      </c>
      <c r="M9" s="30">
        <v>0</v>
      </c>
    </row>
    <row r="10" spans="1:13" ht="26.1" customHeight="1">
      <c r="A10" s="133"/>
      <c r="B10" s="31" t="s">
        <v>60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</row>
    <row r="11" spans="1:13" ht="26.1" customHeight="1">
      <c r="A11" s="134"/>
      <c r="B11" s="31" t="s">
        <v>61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45</v>
      </c>
      <c r="K11" s="30">
        <v>0</v>
      </c>
      <c r="L11" s="30">
        <v>0</v>
      </c>
      <c r="M11" s="30">
        <v>0</v>
      </c>
    </row>
    <row r="12" spans="1:13" ht="20.100000000000001" customHeight="1" thickBot="1">
      <c r="A12" s="130" t="s">
        <v>8</v>
      </c>
      <c r="B12" s="125"/>
      <c r="C12" s="126">
        <v>278</v>
      </c>
      <c r="D12" s="126">
        <v>924</v>
      </c>
      <c r="E12" s="126">
        <v>301</v>
      </c>
      <c r="F12" s="126">
        <v>40</v>
      </c>
      <c r="G12" s="126">
        <v>78</v>
      </c>
      <c r="H12" s="126">
        <v>295</v>
      </c>
      <c r="I12" s="126">
        <v>427</v>
      </c>
      <c r="J12" s="126">
        <v>368</v>
      </c>
      <c r="K12" s="126">
        <v>444</v>
      </c>
      <c r="L12" s="126">
        <v>347</v>
      </c>
      <c r="M12" s="126">
        <f>SUM(M4:M11)</f>
        <v>434</v>
      </c>
    </row>
    <row r="13" spans="1:13" ht="26.1" customHeight="1">
      <c r="A13" s="135" t="s">
        <v>33</v>
      </c>
      <c r="B13" s="123" t="s">
        <v>12</v>
      </c>
      <c r="C13" s="124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</row>
    <row r="14" spans="1:13" ht="26.1" customHeight="1">
      <c r="A14" s="136"/>
      <c r="B14" s="31" t="s">
        <v>15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</row>
    <row r="15" spans="1:13" ht="26.1" customHeight="1">
      <c r="A15" s="136"/>
      <c r="B15" s="31" t="s">
        <v>17</v>
      </c>
      <c r="C15" s="30">
        <v>0</v>
      </c>
      <c r="D15" s="30">
        <v>0</v>
      </c>
      <c r="E15" s="30">
        <v>0</v>
      </c>
      <c r="F15" s="30">
        <v>70</v>
      </c>
      <c r="G15" s="30">
        <v>0</v>
      </c>
      <c r="H15" s="30">
        <v>0</v>
      </c>
      <c r="I15" s="30">
        <v>0</v>
      </c>
      <c r="J15" s="30">
        <v>0</v>
      </c>
      <c r="K15" s="30">
        <v>255</v>
      </c>
      <c r="L15" s="30">
        <v>0</v>
      </c>
      <c r="M15" s="30">
        <v>0</v>
      </c>
    </row>
    <row r="16" spans="1:13" ht="26.1" customHeight="1">
      <c r="A16" s="136"/>
      <c r="B16" s="31" t="s">
        <v>16</v>
      </c>
      <c r="C16" s="30">
        <v>241</v>
      </c>
      <c r="D16" s="30">
        <v>24</v>
      </c>
      <c r="E16" s="30">
        <v>0</v>
      </c>
      <c r="F16" s="30">
        <v>48</v>
      </c>
      <c r="G16" s="30">
        <v>22</v>
      </c>
      <c r="H16" s="30">
        <v>162</v>
      </c>
      <c r="I16" s="30">
        <v>6</v>
      </c>
      <c r="J16" s="30">
        <v>37</v>
      </c>
      <c r="K16" s="30">
        <v>0</v>
      </c>
      <c r="L16" s="30">
        <v>10</v>
      </c>
      <c r="M16" s="30">
        <v>0</v>
      </c>
    </row>
    <row r="17" spans="1:13" ht="26.1" customHeight="1">
      <c r="A17" s="136"/>
      <c r="B17" s="31" t="s">
        <v>38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 ht="26.1" customHeight="1">
      <c r="A18" s="136"/>
      <c r="B18" s="31" t="s">
        <v>62</v>
      </c>
      <c r="C18" s="30">
        <v>0</v>
      </c>
      <c r="D18" s="30">
        <v>0</v>
      </c>
      <c r="E18" s="30">
        <v>0</v>
      </c>
      <c r="F18" s="30">
        <v>55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 ht="26.1" customHeight="1">
      <c r="A19" s="136"/>
      <c r="B19" s="31" t="s">
        <v>60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36</v>
      </c>
      <c r="L19" s="30">
        <v>0</v>
      </c>
      <c r="M19" s="30">
        <v>0</v>
      </c>
    </row>
    <row r="20" spans="1:13" ht="26.1" customHeight="1">
      <c r="A20" s="137"/>
      <c r="B20" s="31" t="s">
        <v>61</v>
      </c>
      <c r="C20" s="30">
        <v>0</v>
      </c>
      <c r="D20" s="30">
        <v>0</v>
      </c>
      <c r="E20" s="30">
        <v>0</v>
      </c>
      <c r="F20" s="30">
        <v>0</v>
      </c>
      <c r="G20" s="30">
        <v>44</v>
      </c>
      <c r="H20" s="30">
        <v>113</v>
      </c>
      <c r="I20" s="30">
        <v>0</v>
      </c>
      <c r="J20" s="30">
        <v>36</v>
      </c>
      <c r="K20" s="30">
        <v>36</v>
      </c>
      <c r="L20" s="30">
        <v>0</v>
      </c>
      <c r="M20" s="30">
        <v>0</v>
      </c>
    </row>
    <row r="21" spans="1:13" ht="20.100000000000001" customHeight="1" thickBot="1">
      <c r="A21" s="130" t="s">
        <v>8</v>
      </c>
      <c r="B21" s="125"/>
      <c r="C21" s="126">
        <v>241</v>
      </c>
      <c r="D21" s="126">
        <v>24</v>
      </c>
      <c r="E21" s="126">
        <v>0</v>
      </c>
      <c r="F21" s="126">
        <v>173</v>
      </c>
      <c r="G21" s="126">
        <v>66</v>
      </c>
      <c r="H21" s="126">
        <v>275</v>
      </c>
      <c r="I21" s="126">
        <v>6</v>
      </c>
      <c r="J21" s="126">
        <v>73</v>
      </c>
      <c r="K21" s="126">
        <v>327</v>
      </c>
      <c r="L21" s="126">
        <v>10</v>
      </c>
      <c r="M21" s="126">
        <f>SUM(M13:M20)</f>
        <v>0</v>
      </c>
    </row>
    <row r="22" spans="1:13" ht="26.1" customHeight="1">
      <c r="A22" s="132" t="s">
        <v>3</v>
      </c>
      <c r="B22" s="123" t="s">
        <v>12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</row>
    <row r="23" spans="1:13" ht="26.1" customHeight="1">
      <c r="A23" s="133"/>
      <c r="B23" s="31" t="s">
        <v>15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126</v>
      </c>
      <c r="J23" s="30">
        <v>63</v>
      </c>
      <c r="K23" s="30">
        <v>0</v>
      </c>
      <c r="L23" s="30">
        <v>0</v>
      </c>
      <c r="M23" s="30">
        <v>0</v>
      </c>
    </row>
    <row r="24" spans="1:13" ht="26.1" customHeight="1">
      <c r="A24" s="133"/>
      <c r="B24" s="31" t="s">
        <v>17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152</v>
      </c>
      <c r="L24" s="30">
        <v>166</v>
      </c>
      <c r="M24" s="30">
        <v>0</v>
      </c>
    </row>
    <row r="25" spans="1:13" ht="26.1" customHeight="1">
      <c r="A25" s="133"/>
      <c r="B25" s="31" t="s">
        <v>16</v>
      </c>
      <c r="C25" s="30">
        <v>155</v>
      </c>
      <c r="D25" s="30">
        <v>15</v>
      </c>
      <c r="E25" s="30">
        <v>0</v>
      </c>
      <c r="F25" s="30">
        <v>20</v>
      </c>
      <c r="G25" s="30">
        <v>15</v>
      </c>
      <c r="H25" s="30">
        <v>40</v>
      </c>
      <c r="I25" s="30">
        <v>52</v>
      </c>
      <c r="J25" s="30">
        <v>152</v>
      </c>
      <c r="K25" s="30">
        <v>189</v>
      </c>
      <c r="L25" s="30">
        <v>19</v>
      </c>
      <c r="M25" s="30">
        <v>328</v>
      </c>
    </row>
    <row r="26" spans="1:13" ht="26.1" customHeight="1">
      <c r="A26" s="133"/>
      <c r="B26" s="31" t="s">
        <v>38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6</v>
      </c>
      <c r="M26" s="30">
        <v>0</v>
      </c>
    </row>
    <row r="27" spans="1:13" ht="26.1" customHeight="1">
      <c r="A27" s="133"/>
      <c r="B27" s="31" t="s">
        <v>62</v>
      </c>
      <c r="C27" s="30">
        <v>0</v>
      </c>
      <c r="D27" s="30">
        <v>79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92</v>
      </c>
      <c r="K27" s="30">
        <v>0</v>
      </c>
      <c r="L27" s="30">
        <v>0</v>
      </c>
      <c r="M27" s="30">
        <v>0</v>
      </c>
    </row>
    <row r="28" spans="1:13" ht="26.1" customHeight="1">
      <c r="A28" s="133"/>
      <c r="B28" s="31" t="s">
        <v>60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</row>
    <row r="29" spans="1:13" ht="26.1" customHeight="1">
      <c r="A29" s="134"/>
      <c r="B29" s="31" t="s">
        <v>61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</row>
    <row r="30" spans="1:13" ht="20.100000000000001" customHeight="1" thickBot="1">
      <c r="A30" s="130" t="s">
        <v>8</v>
      </c>
      <c r="B30" s="125"/>
      <c r="C30" s="126">
        <v>155</v>
      </c>
      <c r="D30" s="126">
        <v>94</v>
      </c>
      <c r="E30" s="126">
        <v>0</v>
      </c>
      <c r="F30" s="126">
        <v>20</v>
      </c>
      <c r="G30" s="126">
        <v>15</v>
      </c>
      <c r="H30" s="126">
        <v>40</v>
      </c>
      <c r="I30" s="126">
        <v>178</v>
      </c>
      <c r="J30" s="126">
        <v>307</v>
      </c>
      <c r="K30" s="126">
        <v>403</v>
      </c>
      <c r="L30" s="126">
        <v>191</v>
      </c>
      <c r="M30" s="126">
        <f>SUM(M22:M29)</f>
        <v>328</v>
      </c>
    </row>
    <row r="31" spans="1:13" ht="20.100000000000001" customHeight="1" thickBot="1">
      <c r="A31" s="131" t="s">
        <v>32</v>
      </c>
      <c r="B31" s="127"/>
      <c r="C31" s="128">
        <v>674</v>
      </c>
      <c r="D31" s="128">
        <v>1042</v>
      </c>
      <c r="E31" s="128">
        <v>301</v>
      </c>
      <c r="F31" s="128">
        <v>233</v>
      </c>
      <c r="G31" s="128">
        <v>159</v>
      </c>
      <c r="H31" s="128">
        <v>610</v>
      </c>
      <c r="I31" s="128">
        <v>611</v>
      </c>
      <c r="J31" s="128">
        <v>748</v>
      </c>
      <c r="K31" s="128">
        <v>1174</v>
      </c>
      <c r="L31" s="128">
        <v>548</v>
      </c>
      <c r="M31" s="128">
        <f>+M12+M21+M30</f>
        <v>762</v>
      </c>
    </row>
    <row r="32" spans="1:13">
      <c r="A32" s="16" t="str">
        <f>+'Viviendas Iniciadas'!A90</f>
        <v>(*)EEE buruzko estatistikakoak eta Sailkoak/De EDYVI y del Departamento.  EEEko datuak 2021ko 3. hiruhilekoan arte/Datos de EDYVI de 3º trimestre 2021</v>
      </c>
    </row>
    <row r="33" spans="1:13">
      <c r="A33" s="16" t="str">
        <f>+'Viviendas Iniciadas'!A91</f>
        <v>Iturria: BOE behin-behineko eta behin betiko kalifikazioak ,eta EE SS zuinketa-akta eta behin-behineko onarpen-akta</v>
      </c>
    </row>
    <row r="34" spans="1:13">
      <c r="A34" s="16" t="str">
        <f>+'Viviendas Iniciadas'!A92</f>
        <v>Fuente: calificaciones provisionales y definitivas de VPO y actas de replanteo y de recepción provisional de viviendas sociales</v>
      </c>
      <c r="B34" s="119"/>
      <c r="C34" s="43"/>
      <c r="D34" s="43"/>
      <c r="E34" s="55"/>
      <c r="F34" s="55"/>
      <c r="G34" s="55"/>
      <c r="H34" s="55"/>
      <c r="I34" s="55"/>
      <c r="J34" s="55"/>
      <c r="K34" s="55"/>
      <c r="L34" s="55"/>
      <c r="M34" s="55"/>
    </row>
    <row r="35" spans="1:13">
      <c r="A35" s="16" t="str">
        <f>+'Viviendas Iniciadas'!A93</f>
        <v>Azkenengo eguneratzea 2022/01/18 - Última actualización a 18/01/2022</v>
      </c>
      <c r="B35" s="1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41"/>
    </row>
  </sheetData>
  <mergeCells count="3">
    <mergeCell ref="A22:A29"/>
    <mergeCell ref="A4:A11"/>
    <mergeCell ref="A13:A20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3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Viviendas Iniciadas</vt:lpstr>
      <vt:lpstr>Vivi Ini iniciativa publica</vt:lpstr>
      <vt:lpstr>Vivi Ini Alquiler</vt:lpstr>
      <vt:lpstr>Vivi Ini Area Funcional</vt:lpstr>
      <vt:lpstr>Vivi Ini Capitales</vt:lpstr>
      <vt:lpstr>'Vivi Ini Alquiler'!Área_de_impresión</vt:lpstr>
      <vt:lpstr>'Vivi Ini Area Funcional'!Área_de_impresión</vt:lpstr>
      <vt:lpstr>'Vivi Ini Capitales'!Área_de_impresión</vt:lpstr>
      <vt:lpstr>'Vivi Ini iniciativa publica'!Área_de_impresión</vt:lpstr>
      <vt:lpstr>'Viviendas Iniciadas'!Área_de_impresión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2022-01-19T08:42:28Z</cp:lastPrinted>
  <dcterms:created xsi:type="dcterms:W3CDTF">1998-10-07T11:16:46Z</dcterms:created>
  <dcterms:modified xsi:type="dcterms:W3CDTF">2022-01-31T14:36:13Z</dcterms:modified>
</cp:coreProperties>
</file>