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1505" tabRatio="748"/>
  </bookViews>
  <sheets>
    <sheet name="Indice" sheetId="17" r:id="rId1"/>
    <sheet name="1.1" sheetId="36" r:id="rId2"/>
    <sheet name="1.2" sheetId="37" r:id="rId3"/>
    <sheet name="1.3" sheetId="39" r:id="rId4"/>
    <sheet name="1.4" sheetId="40" r:id="rId5"/>
    <sheet name="2.1" sheetId="13" r:id="rId6"/>
    <sheet name="3.1" sheetId="14" r:id="rId7"/>
    <sheet name="3.2" sheetId="41" r:id="rId8"/>
    <sheet name="4.1" sheetId="15" r:id="rId9"/>
    <sheet name="4.2" sheetId="42" r:id="rId10"/>
    <sheet name="4.3" sheetId="43" r:id="rId11"/>
  </sheets>
  <definedNames>
    <definedName name="_xlnm.Print_Area" localSheetId="6">'3.1'!$A$1:$C$11</definedName>
    <definedName name="_xlnm.Print_Area" localSheetId="7">'3.2'!$A$1:$F$12</definedName>
    <definedName name="_xlnm.Print_Area" localSheetId="8">'4.1'!$A$1:$F$6</definedName>
    <definedName name="_xlnm.Print_Area" localSheetId="9">'4.2'!$A$1:$D$5</definedName>
    <definedName name="_xlnm.Print_Area" localSheetId="10">'4.3'!$A$1:$F$17</definedName>
  </definedNames>
  <calcPr calcId="162913"/>
</workbook>
</file>

<file path=xl/calcChain.xml><?xml version="1.0" encoding="utf-8"?>
<calcChain xmlns="http://schemas.openxmlformats.org/spreadsheetml/2006/main">
  <c r="E4" i="39" l="1"/>
  <c r="E3" i="39"/>
  <c r="C5" i="39"/>
  <c r="D5" i="39"/>
  <c r="B5" i="39"/>
  <c r="E5" i="39" s="1"/>
  <c r="B28" i="40"/>
  <c r="D7" i="40"/>
  <c r="E7" i="40" s="1"/>
  <c r="C7" i="40"/>
  <c r="B7" i="40"/>
  <c r="E6" i="40"/>
  <c r="E5" i="40"/>
  <c r="E4" i="40"/>
  <c r="E3" i="40"/>
  <c r="D5" i="13"/>
  <c r="C5" i="13"/>
  <c r="B5" i="13"/>
  <c r="E4" i="13"/>
  <c r="E3" i="13"/>
  <c r="E5" i="13" s="1"/>
  <c r="D10" i="41"/>
  <c r="E10" i="41"/>
  <c r="C10" i="41"/>
  <c r="D8" i="36" l="1"/>
  <c r="C8" i="36"/>
  <c r="D5" i="36"/>
  <c r="C5" i="36"/>
  <c r="C10" i="36" l="1"/>
  <c r="D10" i="36" l="1"/>
  <c r="E3" i="36" l="1"/>
  <c r="E4" i="36"/>
  <c r="E10" i="36"/>
  <c r="E5" i="36"/>
  <c r="E7" i="36"/>
  <c r="E9" i="36"/>
  <c r="E6" i="36"/>
  <c r="E8" i="36"/>
</calcChain>
</file>

<file path=xl/sharedStrings.xml><?xml version="1.0" encoding="utf-8"?>
<sst xmlns="http://schemas.openxmlformats.org/spreadsheetml/2006/main" count="185" uniqueCount="128">
  <si>
    <t>Total internos</t>
  </si>
  <si>
    <t>Nacionales</t>
  </si>
  <si>
    <t>Internacionales</t>
  </si>
  <si>
    <t>Total Externos</t>
  </si>
  <si>
    <t>En tránsito</t>
  </si>
  <si>
    <t>TOTAL</t>
  </si>
  <si>
    <t>Externos nacionales</t>
  </si>
  <si>
    <t>Externos internacionales</t>
  </si>
  <si>
    <t>ORIGEN</t>
  </si>
  <si>
    <t>DESTINO</t>
  </si>
  <si>
    <t>Álava</t>
  </si>
  <si>
    <t>Bizkaia</t>
  </si>
  <si>
    <t>Gipuzkoa</t>
  </si>
  <si>
    <t>Francia</t>
  </si>
  <si>
    <t>Resto Europa</t>
  </si>
  <si>
    <t>%</t>
  </si>
  <si>
    <t>Bilbao</t>
  </si>
  <si>
    <t>NATURALEZA DEL VIAJE</t>
  </si>
  <si>
    <t>TONELADAS ANUALES</t>
  </si>
  <si>
    <t>TON/DÍA LABORABLE MEDIO</t>
  </si>
  <si>
    <t>Internos CAPV</t>
  </si>
  <si>
    <t>Intermunicipales e intraregionales</t>
  </si>
  <si>
    <t>Externos CAPV</t>
  </si>
  <si>
    <t>ÁLAVA</t>
  </si>
  <si>
    <t>BIZKAIA</t>
  </si>
  <si>
    <t>GIPUZKOA</t>
  </si>
  <si>
    <t>Productos agricolas y animales vivos</t>
  </si>
  <si>
    <t>Productos alimenticios y forrajes</t>
  </si>
  <si>
    <t>Combustibles minerales solidos</t>
  </si>
  <si>
    <t>Productos petroliferos</t>
  </si>
  <si>
    <t>Minerales y residuos para refundicion</t>
  </si>
  <si>
    <t>Productos metalurgicos</t>
  </si>
  <si>
    <t>Minerales y materiales para construcción</t>
  </si>
  <si>
    <t>Abonos</t>
  </si>
  <si>
    <t>Productos químicos</t>
  </si>
  <si>
    <t>Maquinas, vehículos, objetos manufacturados</t>
  </si>
  <si>
    <t>TONELADAS DÍA LABORABLE MEDIO</t>
  </si>
  <si>
    <t>VITORIA</t>
  </si>
  <si>
    <t>BILBAO</t>
  </si>
  <si>
    <t>SAN SEBASTIÁN</t>
  </si>
  <si>
    <t>Nacional</t>
  </si>
  <si>
    <t>Exterior</t>
  </si>
  <si>
    <t xml:space="preserve">Internacional </t>
  </si>
  <si>
    <t>Intraprovinciales</t>
  </si>
  <si>
    <t>Interprovinciales</t>
  </si>
  <si>
    <t>Total externos</t>
  </si>
  <si>
    <t>TONELADAS DÍA MEDIO</t>
  </si>
  <si>
    <t>Pasajes</t>
  </si>
  <si>
    <t>Bermeo</t>
  </si>
  <si>
    <t>PUERTO</t>
  </si>
  <si>
    <t>Cabotaje</t>
  </si>
  <si>
    <t>NATURALEZA DEL TRÁFICO</t>
  </si>
  <si>
    <t>America del sur</t>
  </si>
  <si>
    <t>América del norte</t>
  </si>
  <si>
    <t>ÁMBITO GEOGRÁFICO</t>
  </si>
  <si>
    <t>Transporte de personas</t>
  </si>
  <si>
    <t>Transporte de mercancías</t>
  </si>
  <si>
    <t>A</t>
  </si>
  <si>
    <t>B</t>
  </si>
  <si>
    <r>
      <t>1.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carretera</t>
    </r>
  </si>
  <si>
    <r>
      <t>2.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vía aérea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</si>
  <si>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>3.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ferrocarril</t>
    </r>
  </si>
  <si>
    <r>
      <t>4.</t>
    </r>
    <r>
      <rPr>
        <sz val="7"/>
        <color theme="8" tint="-0.499984740745262"/>
        <rFont val="Times New Roman"/>
        <family val="1"/>
      </rPr>
      <t xml:space="preserve">      </t>
    </r>
    <r>
      <rPr>
        <sz val="11"/>
        <color theme="8" tint="-0.499984740745262"/>
        <rFont val="Calibri"/>
        <family val="2"/>
        <scheme val="minor"/>
      </rPr>
      <t xml:space="preserve">Transporte de mercancías por </t>
    </r>
    <r>
      <rPr>
        <b/>
        <sz val="11"/>
        <color theme="8" tint="-0.499984740745262"/>
        <rFont val="Calibri"/>
        <family val="2"/>
        <scheme val="minor"/>
      </rPr>
      <t>vía marítima</t>
    </r>
    <r>
      <rPr>
        <sz val="11"/>
        <color theme="8" tint="-0.499984740745262"/>
        <rFont val="Calibri"/>
        <family val="2"/>
        <scheme val="minor"/>
      </rPr>
      <t xml:space="preserve"> </t>
    </r>
  </si>
  <si>
    <r>
      <t xml:space="preserve">1 y 2      Transporte de personas por </t>
    </r>
    <r>
      <rPr>
        <b/>
        <sz val="10"/>
        <color theme="0" tint="-0.499984740745262"/>
        <rFont val="Arial"/>
        <family val="2"/>
      </rPr>
      <t>carretera</t>
    </r>
  </si>
  <si>
    <r>
      <t>3.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</t>
    </r>
    <r>
      <rPr>
        <b/>
        <sz val="11"/>
        <color theme="0" tint="-0.499984740745262"/>
        <rFont val="Calibri"/>
        <family val="2"/>
        <scheme val="minor"/>
      </rPr>
      <t>aéreo</t>
    </r>
  </si>
  <si>
    <r>
      <t>4.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</t>
    </r>
    <r>
      <rPr>
        <b/>
        <sz val="11"/>
        <color theme="0" tint="-0.499984740745262"/>
        <rFont val="Calibri"/>
        <family val="2"/>
        <scheme val="minor"/>
      </rPr>
      <t>ferroviario</t>
    </r>
    <r>
      <rPr>
        <sz val="11"/>
        <color theme="0" tint="-0.499984740745262"/>
        <rFont val="Calibri"/>
        <family val="2"/>
        <scheme val="minor"/>
      </rPr>
      <t xml:space="preserve"> </t>
    </r>
  </si>
  <si>
    <r>
      <t>5.</t>
    </r>
    <r>
      <rPr>
        <sz val="7"/>
        <color theme="0" tint="-0.499984740745262"/>
        <rFont val="Times New Roman"/>
        <family val="1"/>
      </rPr>
      <t xml:space="preserve">      </t>
    </r>
    <r>
      <rPr>
        <sz val="11"/>
        <color theme="0" tint="-0.499984740745262"/>
        <rFont val="Calibri"/>
        <family val="2"/>
        <scheme val="minor"/>
      </rPr>
      <t xml:space="preserve">Transporte de personas por </t>
    </r>
    <r>
      <rPr>
        <b/>
        <sz val="11"/>
        <color theme="0" tint="-0.499984740745262"/>
        <rFont val="Calibri"/>
        <family val="2"/>
        <scheme val="minor"/>
      </rPr>
      <t>cable</t>
    </r>
    <r>
      <rPr>
        <sz val="11"/>
        <color theme="0" tint="-0.499984740745262"/>
        <rFont val="Calibri"/>
        <family val="2"/>
        <scheme val="minor"/>
      </rPr>
      <t xml:space="preserve"> </t>
    </r>
  </si>
  <si>
    <t>Toneladas anuales</t>
  </si>
  <si>
    <t>Intramunicipal</t>
  </si>
  <si>
    <t>Total</t>
  </si>
  <si>
    <t>Portugal</t>
  </si>
  <si>
    <t>Fuera de Europa</t>
  </si>
  <si>
    <t>-</t>
  </si>
  <si>
    <t>Toneladas día laborable medio</t>
  </si>
  <si>
    <t>Internacionales en tránsito</t>
  </si>
  <si>
    <r>
      <t>Fuente</t>
    </r>
    <r>
      <rPr>
        <i/>
        <sz val="8"/>
        <color theme="1"/>
        <rFont val="Verdana"/>
        <family val="2"/>
      </rPr>
      <t>: EPTMC y encuesta cordón de vehículos pesados. Elaboración propia</t>
    </r>
  </si>
  <si>
    <r>
      <t>Fuente</t>
    </r>
    <r>
      <rPr>
        <i/>
        <sz val="8"/>
        <color theme="1"/>
        <rFont val="Verdana"/>
        <family val="2"/>
      </rPr>
      <t>: Bilbao Port. Elaboración propia.</t>
    </r>
  </si>
  <si>
    <t>Unión Europea</t>
  </si>
  <si>
    <t>Europa Oriental</t>
  </si>
  <si>
    <t>Resto Europa Occidental</t>
  </si>
  <si>
    <t>Resto de Asia</t>
  </si>
  <si>
    <t>Oriente Medio</t>
  </si>
  <si>
    <t>Norte de Africa</t>
  </si>
  <si>
    <t>America central</t>
  </si>
  <si>
    <t>Oceania</t>
  </si>
  <si>
    <t>Sur de Africa</t>
  </si>
  <si>
    <t>Transporte de mercancías generales de Renfe en toneladas anuales y en día laborable medio según tipología. 2021</t>
  </si>
  <si>
    <t>Transporte de mercancías por vía aérea en toneladas anuales por Territorio Histórico y ámbito del transporte. 2021</t>
  </si>
  <si>
    <r>
      <t>Fuente</t>
    </r>
    <r>
      <rPr>
        <i/>
        <sz val="8"/>
        <color theme="1"/>
        <rFont val="Verdana"/>
        <family val="2"/>
      </rPr>
      <t>: Aena</t>
    </r>
  </si>
  <si>
    <t>Toneladas transportadas por carretera en flujos internacionales. Día laborable medio. 2021</t>
  </si>
  <si>
    <t>Toneladas por carretera en viajes externos nacionales por tipo de producto (CNAE). Día laborable medio. 2021</t>
  </si>
  <si>
    <t>Toneladas por carretera en el interior de la CAPV por tipo de producto (CNAE). Día laborable medio. 2021</t>
  </si>
  <si>
    <t>Transporte de mercancías por vía marítima en toneladas anuales y en un día laborable medio en el Puerto de Bilbao según ámbito geográfico. 2021</t>
  </si>
  <si>
    <t>Transporte de mercancías por vía marítima en toneladas anuales y en un día laborable medio en el Puerto de Bilbao según tipología. 2021</t>
  </si>
  <si>
    <r>
      <t>Fuente</t>
    </r>
    <r>
      <rPr>
        <i/>
        <sz val="8"/>
        <rFont val="Verdana"/>
        <family val="2"/>
      </rPr>
      <t>: Bilbao Port. Elaboración propia.</t>
    </r>
  </si>
  <si>
    <r>
      <t>Fuente</t>
    </r>
    <r>
      <rPr>
        <i/>
        <sz val="8"/>
        <rFont val="Verdana"/>
        <family val="2"/>
      </rPr>
      <t>: Puerto de Bermeo. Elaboración propia.</t>
    </r>
  </si>
  <si>
    <t>Transporte de mercancías por vía marítima en toneladas anuales y en un día laborable medio en los puertos de Bilbao, Pasajes y Bermeo. 2021</t>
  </si>
  <si>
    <r>
      <t>Fuente</t>
    </r>
    <r>
      <rPr>
        <i/>
        <sz val="8"/>
        <rFont val="Verdana"/>
        <family val="2"/>
      </rPr>
      <t>: Renfe. Elaboración propia.</t>
    </r>
  </si>
  <si>
    <r>
      <t>Fuente</t>
    </r>
    <r>
      <rPr>
        <i/>
        <sz val="8"/>
        <rFont val="Verdana"/>
        <family val="2"/>
      </rPr>
      <t>: EPTMC. Elaboración propia</t>
    </r>
  </si>
  <si>
    <r>
      <t>Fuente</t>
    </r>
    <r>
      <rPr>
        <i/>
        <sz val="8"/>
        <color theme="1"/>
        <rFont val="Verdana"/>
        <family val="2"/>
      </rPr>
      <t>: Encuesta cordón de vehículos pesa</t>
    </r>
    <r>
      <rPr>
        <i/>
        <sz val="8"/>
        <rFont val="Verdana"/>
        <family val="2"/>
      </rPr>
      <t>dos. Elaboración propia</t>
    </r>
  </si>
  <si>
    <r>
      <rPr>
        <b/>
        <i/>
        <sz val="8"/>
        <rFont val="Verdana"/>
        <family val="2"/>
      </rPr>
      <t>Fuente</t>
    </r>
    <r>
      <rPr>
        <i/>
        <sz val="8"/>
        <rFont val="Verdana"/>
        <family val="2"/>
      </rPr>
      <t>: EPTMC. Elaboración propia</t>
    </r>
  </si>
  <si>
    <t>Transporte de mercancías por carretera anuales y en día laborable medio según tipología del desplazamiento. 2021</t>
  </si>
  <si>
    <t>Operadores privados</t>
  </si>
  <si>
    <t>Operador</t>
  </si>
  <si>
    <t>Renfe</t>
  </si>
  <si>
    <t>Euskotren</t>
  </si>
  <si>
    <t>Transporte de mercancías por ferrocarril en toneladas anuales y en día laboral medio por operador ferroviario. 2021</t>
  </si>
  <si>
    <t>1.1 Transporte de mercancías por carretera anuales y en día laborable medio según tipología del desplazamiento. 2021</t>
  </si>
  <si>
    <t>1.2 Matriz origen-destino de las mercancías transportadas por carretera. Día laborable medio. 2021</t>
  </si>
  <si>
    <t xml:space="preserve">      Toneladas por carretera en el interior de la CAPV por tipo de producto (CNAE). Día laborable medio. 2021</t>
  </si>
  <si>
    <t>1.3 Toneladas transportadas por carretera con origen o destino en la CAPV. Día laborable medio. 2021</t>
  </si>
  <si>
    <t>1.4 Toneladas transportadas por carretera en flujos internacionales. Día laborable medio. 2021</t>
  </si>
  <si>
    <t xml:space="preserve">      Toneladas por carretera en viajes externos nacionales por tipo de producto (CNAE). Día laborable medio. 2021</t>
  </si>
  <si>
    <t>2.1 Transporte de mercancías por vía aérea en toneladas anuales por Territorio Histórico y ámbito del transporte. 2021</t>
  </si>
  <si>
    <t>3.2 Transporte de mercancías generales de Renfe en toneladas anuales y en día laborable medio según tipología. 2021</t>
  </si>
  <si>
    <t>4.1 Transporte de mercancías por vía marítima en toneladas anuales y en un día laborable medio en los puertos de Bilbao, Pasajes y Bermeo. 2021</t>
  </si>
  <si>
    <t>4.2 Transporte de mercancías por vía marítima en toneladas anuales y en un día laborable medio en el Puerto de Bilbao según tipología. 2021</t>
  </si>
  <si>
    <t>4.3 Transporte de mercancías por vía marítima en toneladas anuales y en un día laborable medio en el Puerto de Bilbao según ámbito geográfico. 2021</t>
  </si>
  <si>
    <t>Imagen de la Demanda del Transporte 2021</t>
  </si>
  <si>
    <r>
      <t>Difusión quinquenal (año</t>
    </r>
    <r>
      <rPr>
        <b/>
        <sz val="12"/>
        <color rgb="FF003366"/>
        <rFont val="Arial"/>
        <family val="2"/>
      </rPr>
      <t xml:space="preserve"> 2021)</t>
    </r>
  </si>
  <si>
    <t>3.1 Transporte de mercancías por ferrocarril en toneladas anuales y en día laboral medio por operador ferroviario. 2021</t>
  </si>
  <si>
    <r>
      <t>1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Vehículos ligeros:</t>
    </r>
  </si>
  <si>
    <r>
      <t>2</t>
    </r>
    <r>
      <rPr>
        <sz val="7"/>
        <color theme="0" tint="-0.499984740745262"/>
        <rFont val="Times New Roman"/>
        <family val="1"/>
      </rPr>
      <t xml:space="preserve">   </t>
    </r>
    <r>
      <rPr>
        <sz val="11"/>
        <color theme="0" tint="-0.499984740745262"/>
        <rFont val="Calibri"/>
        <family val="2"/>
        <scheme val="minor"/>
      </rPr>
      <t>Autobús:</t>
    </r>
  </si>
  <si>
    <t>Día laborable de lunes a jueves.</t>
  </si>
  <si>
    <t>Matriz origen-destino de las mercancías transportadas por carretera. Día laborable medio. 2021</t>
  </si>
  <si>
    <t>Fuente: Gobierno Vasco. Departamento de Planificación Territorial, Vivienda y Transportes 2021</t>
  </si>
  <si>
    <t>https://www.euskadi.eus/estadisticas-territoriales/</t>
  </si>
  <si>
    <t>Toneladas transportadas por carretera con origen o destino en la CAPV. 
Día laborable medio.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</si>
</sst>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€_-;\-* #,##0.00\ _€_-;_-* &quot;-&quot;??\ _€_-;_-@_-"/>
    <numFmt numFmtId="165" formatCode="0.0%"/>
    <numFmt numFmtId="166" formatCode="_-* #,##0\ _€_-;\-* #,##0\ _€_-;_-* &quot;-&quot;??\ _€_-;_-@_-"/>
    <numFmt numFmtId="167" formatCode="_(* #,##0_);_(* \(#,##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0"/>
      <color indexed="72"/>
      <name val="MS Sans Serif"/>
      <family val="2"/>
    </font>
    <font>
      <sz val="9"/>
      <name val="Times New Roman"/>
      <family val="1"/>
    </font>
    <font>
      <sz val="9"/>
      <color theme="3"/>
      <name val="Arial"/>
      <family val="2"/>
    </font>
    <font>
      <sz val="10"/>
      <name val="Times New Roman"/>
      <family val="1"/>
    </font>
    <font>
      <sz val="8"/>
      <color indexed="56"/>
      <name val="Arial"/>
      <family val="2"/>
    </font>
    <font>
      <b/>
      <sz val="10"/>
      <name val="Arial"/>
      <family val="2"/>
    </font>
    <font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  <font>
      <sz val="10"/>
      <color theme="8" tint="-0.499984740745262"/>
      <name val="Arial"/>
      <family val="2"/>
    </font>
    <font>
      <sz val="7"/>
      <color theme="8" tint="-0.499984740745262"/>
      <name val="Times New Roman"/>
      <family val="1"/>
    </font>
    <font>
      <b/>
      <sz val="11"/>
      <color theme="8" tint="-0.499984740745262"/>
      <name val="Calibri"/>
      <family val="2"/>
      <scheme val="minor"/>
    </font>
    <font>
      <b/>
      <sz val="16"/>
      <color rgb="FF1F497D"/>
      <name val="Arial"/>
      <family val="2"/>
    </font>
    <font>
      <b/>
      <sz val="12"/>
      <color rgb="FF1F497D"/>
      <name val="Arial"/>
      <family val="2"/>
    </font>
    <font>
      <b/>
      <sz val="12"/>
      <color rgb="FF003366"/>
      <name val="Arial"/>
      <family val="2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7"/>
      <color theme="0" tint="-0.499984740745262"/>
      <name val="Times New Roman"/>
      <family val="1"/>
    </font>
    <font>
      <b/>
      <sz val="11"/>
      <color theme="0" tint="-0.499984740745262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i/>
      <sz val="8"/>
      <color theme="1"/>
      <name val="Verdana"/>
      <family val="2"/>
    </font>
    <font>
      <b/>
      <i/>
      <sz val="8"/>
      <color theme="1"/>
      <name val="Verdana"/>
      <family val="2"/>
    </font>
    <font>
      <i/>
      <sz val="8"/>
      <name val="Verdana"/>
      <family val="2"/>
    </font>
    <font>
      <sz val="10"/>
      <color rgb="FFFF0000"/>
      <name val="Arial"/>
      <family val="2"/>
    </font>
    <font>
      <b/>
      <i/>
      <sz val="8"/>
      <name val="Verdana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rgb="FFFFFFFF"/>
      </left>
      <right/>
      <top style="medium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" borderId="0" applyNumberFormat="0" applyBorder="0" applyAlignment="0" applyProtection="0"/>
    <xf numFmtId="0" fontId="3" fillId="5" borderId="0" applyNumberFormat="0" applyBorder="0" applyAlignment="0" applyProtection="0"/>
    <xf numFmtId="0" fontId="4" fillId="0" borderId="0" applyNumberFormat="0" applyFill="0" applyBorder="0" applyAlignment="0" applyProtection="0"/>
    <xf numFmtId="3" fontId="4" fillId="0" borderId="0" applyFill="0" applyBorder="0" applyAlignment="0" applyProtection="0"/>
    <xf numFmtId="0" fontId="2" fillId="0" borderId="0" applyBorder="0"/>
    <xf numFmtId="164" fontId="1" fillId="0" borderId="0" applyFont="0" applyFill="0" applyBorder="0" applyAlignment="0" applyProtection="0"/>
    <xf numFmtId="0" fontId="1" fillId="0" borderId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5" fillId="0" borderId="0"/>
    <xf numFmtId="0" fontId="3" fillId="6" borderId="2" applyAlignment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40" fillId="0" borderId="0" applyNumberFormat="0" applyFill="0" applyBorder="0" applyAlignment="0" applyProtection="0"/>
  </cellStyleXfs>
  <cellXfs count="138">
    <xf numFmtId="0" fontId="0" fillId="0" borderId="0" xfId="0"/>
    <xf numFmtId="0" fontId="8" fillId="0" borderId="4" xfId="92" applyFont="1" applyFill="1" applyBorder="1"/>
    <xf numFmtId="3" fontId="11" fillId="0" borderId="0" xfId="0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2" applyNumberFormat="1" applyFont="1"/>
    <xf numFmtId="0" fontId="4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Alignment="1"/>
    <xf numFmtId="0" fontId="13" fillId="0" borderId="5" xfId="92" applyFont="1" applyFill="1" applyBorder="1" applyAlignment="1"/>
    <xf numFmtId="0" fontId="14" fillId="0" borderId="5" xfId="92" applyFont="1" applyFill="1" applyBorder="1" applyAlignment="1"/>
    <xf numFmtId="0" fontId="14" fillId="0" borderId="0" xfId="92" applyFont="1" applyFill="1" applyBorder="1" applyAlignment="1"/>
    <xf numFmtId="0" fontId="8" fillId="0" borderId="6" xfId="92" applyFont="1" applyFill="1" applyBorder="1"/>
    <xf numFmtId="0" fontId="8" fillId="0" borderId="7" xfId="92" applyFont="1" applyFill="1" applyBorder="1"/>
    <xf numFmtId="0" fontId="20" fillId="0" borderId="0" xfId="0" applyFont="1" applyAlignment="1"/>
    <xf numFmtId="0" fontId="21" fillId="0" borderId="5" xfId="92" applyFont="1" applyFill="1" applyBorder="1" applyAlignment="1"/>
    <xf numFmtId="0" fontId="29" fillId="0" borderId="0" xfId="0" applyFont="1" applyAlignment="1">
      <alignment horizontal="left" vertical="center"/>
    </xf>
    <xf numFmtId="0" fontId="11" fillId="0" borderId="0" xfId="0" applyFont="1" applyBorder="1"/>
    <xf numFmtId="165" fontId="11" fillId="0" borderId="0" xfId="2" applyNumberFormat="1" applyFont="1" applyBorder="1"/>
    <xf numFmtId="165" fontId="4" fillId="0" borderId="0" xfId="0" applyNumberFormat="1" applyFont="1"/>
    <xf numFmtId="165" fontId="31" fillId="0" borderId="0" xfId="0" applyNumberFormat="1" applyFont="1"/>
    <xf numFmtId="0" fontId="32" fillId="0" borderId="0" xfId="0" applyFont="1" applyAlignment="1">
      <alignment horizontal="left" vertical="center"/>
    </xf>
    <xf numFmtId="0" fontId="29" fillId="0" borderId="0" xfId="0" applyFont="1" applyFill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Border="1"/>
    <xf numFmtId="166" fontId="4" fillId="0" borderId="0" xfId="0" applyNumberFormat="1" applyFont="1" applyFill="1" applyBorder="1"/>
    <xf numFmtId="0" fontId="4" fillId="0" borderId="0" xfId="3" applyFont="1" applyFill="1" applyBorder="1"/>
    <xf numFmtId="166" fontId="4" fillId="0" borderId="0" xfId="3" applyNumberFormat="1" applyFont="1" applyFill="1" applyBorder="1"/>
    <xf numFmtId="3" fontId="25" fillId="0" borderId="0" xfId="0" applyNumberFormat="1" applyFont="1" applyFill="1" applyBorder="1" applyAlignment="1">
      <alignment horizontal="center" vertical="center"/>
    </xf>
    <xf numFmtId="165" fontId="11" fillId="0" borderId="0" xfId="2" applyNumberFormat="1" applyFont="1" applyFill="1" applyBorder="1" applyAlignment="1">
      <alignment horizontal="center"/>
    </xf>
    <xf numFmtId="0" fontId="31" fillId="0" borderId="0" xfId="0" applyFont="1" applyFill="1" applyBorder="1"/>
    <xf numFmtId="0" fontId="11" fillId="0" borderId="1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9" fontId="11" fillId="0" borderId="0" xfId="2" applyNumberFormat="1" applyFont="1" applyFill="1" applyBorder="1" applyAlignment="1">
      <alignment horizontal="right" vertical="center"/>
    </xf>
    <xf numFmtId="9" fontId="4" fillId="0" borderId="0" xfId="2" applyNumberFormat="1" applyFont="1" applyFill="1" applyBorder="1" applyAlignment="1">
      <alignment horizontal="right" vertical="center"/>
    </xf>
    <xf numFmtId="0" fontId="4" fillId="0" borderId="12" xfId="0" applyFont="1" applyFill="1" applyBorder="1" applyAlignment="1">
      <alignment horizontal="left" vertical="center"/>
    </xf>
    <xf numFmtId="9" fontId="11" fillId="0" borderId="12" xfId="2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left" vertical="center"/>
    </xf>
    <xf numFmtId="9" fontId="11" fillId="0" borderId="15" xfId="2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9" fontId="4" fillId="0" borderId="3" xfId="2" applyNumberFormat="1" applyFont="1" applyFill="1" applyBorder="1" applyAlignment="1">
      <alignment horizontal="right" vertical="center"/>
    </xf>
    <xf numFmtId="9" fontId="11" fillId="7" borderId="14" xfId="2" applyNumberFormat="1" applyFont="1" applyFill="1" applyBorder="1" applyAlignment="1">
      <alignment horizontal="right" vertical="center"/>
    </xf>
    <xf numFmtId="0" fontId="4" fillId="0" borderId="16" xfId="0" applyFont="1" applyBorder="1"/>
    <xf numFmtId="165" fontId="4" fillId="0" borderId="16" xfId="2" applyNumberFormat="1" applyFont="1" applyBorder="1"/>
    <xf numFmtId="0" fontId="4" fillId="0" borderId="3" xfId="0" applyFont="1" applyBorder="1"/>
    <xf numFmtId="165" fontId="4" fillId="0" borderId="3" xfId="2" applyNumberFormat="1" applyFont="1" applyBorder="1"/>
    <xf numFmtId="0" fontId="4" fillId="0" borderId="17" xfId="0" applyFont="1" applyBorder="1"/>
    <xf numFmtId="165" fontId="4" fillId="0" borderId="17" xfId="2" applyNumberFormat="1" applyFont="1" applyBorder="1"/>
    <xf numFmtId="0" fontId="34" fillId="0" borderId="0" xfId="0" applyFont="1"/>
    <xf numFmtId="0" fontId="35" fillId="0" borderId="0" xfId="0" applyFont="1"/>
    <xf numFmtId="0" fontId="11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right" vertical="center"/>
    </xf>
    <xf numFmtId="3" fontId="11" fillId="0" borderId="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11" fillId="0" borderId="15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11" fillId="0" borderId="12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0" fontId="11" fillId="7" borderId="17" xfId="0" applyFont="1" applyFill="1" applyBorder="1" applyAlignment="1">
      <alignment horizontal="left" vertical="center"/>
    </xf>
    <xf numFmtId="3" fontId="11" fillId="7" borderId="17" xfId="0" applyNumberFormat="1" applyFont="1" applyFill="1" applyBorder="1" applyAlignment="1">
      <alignment horizontal="right" vertical="center"/>
    </xf>
    <xf numFmtId="0" fontId="11" fillId="0" borderId="16" xfId="0" applyFont="1" applyFill="1" applyBorder="1" applyAlignment="1">
      <alignment horizontal="center" vertical="center"/>
    </xf>
    <xf numFmtId="3" fontId="25" fillId="0" borderId="3" xfId="0" applyNumberFormat="1" applyFont="1" applyBorder="1" applyAlignment="1">
      <alignment horizontal="right" vertical="center" wrapText="1"/>
    </xf>
    <xf numFmtId="3" fontId="25" fillId="0" borderId="3" xfId="0" applyNumberFormat="1" applyFont="1" applyBorder="1" applyAlignment="1">
      <alignment horizontal="right" vertical="center"/>
    </xf>
    <xf numFmtId="3" fontId="25" fillId="0" borderId="15" xfId="0" applyNumberFormat="1" applyFont="1" applyBorder="1" applyAlignment="1">
      <alignment horizontal="right" vertical="center"/>
    </xf>
    <xf numFmtId="3" fontId="25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Border="1" applyAlignment="1">
      <alignment horizontal="right" vertical="center"/>
    </xf>
    <xf numFmtId="3" fontId="11" fillId="7" borderId="14" xfId="0" applyNumberFormat="1" applyFont="1" applyFill="1" applyBorder="1" applyAlignment="1">
      <alignment horizontal="right" vertical="center"/>
    </xf>
    <xf numFmtId="0" fontId="36" fillId="0" borderId="0" xfId="0" applyFont="1"/>
    <xf numFmtId="0" fontId="11" fillId="0" borderId="16" xfId="0" applyFont="1" applyFill="1" applyBorder="1" applyAlignment="1">
      <alignment horizontal="center" vertical="center" wrapText="1"/>
    </xf>
    <xf numFmtId="165" fontId="4" fillId="0" borderId="3" xfId="2" applyNumberFormat="1" applyFont="1" applyBorder="1" applyAlignment="1">
      <alignment horizontal="center"/>
    </xf>
    <xf numFmtId="0" fontId="11" fillId="7" borderId="17" xfId="0" applyFont="1" applyFill="1" applyBorder="1"/>
    <xf numFmtId="165" fontId="11" fillId="7" borderId="17" xfId="2" applyNumberFormat="1" applyFont="1" applyFill="1" applyBorder="1" applyAlignment="1">
      <alignment horizontal="center"/>
    </xf>
    <xf numFmtId="0" fontId="11" fillId="7" borderId="17" xfId="4" applyFont="1" applyFill="1" applyBorder="1"/>
    <xf numFmtId="0" fontId="25" fillId="0" borderId="3" xfId="0" applyFont="1" applyBorder="1" applyAlignment="1">
      <alignment horizontal="right" vertical="center"/>
    </xf>
    <xf numFmtId="3" fontId="26" fillId="7" borderId="17" xfId="0" applyNumberFormat="1" applyFont="1" applyFill="1" applyBorder="1" applyAlignment="1">
      <alignment horizontal="right" vertical="center"/>
    </xf>
    <xf numFmtId="3" fontId="37" fillId="0" borderId="3" xfId="0" applyNumberFormat="1" applyFont="1" applyBorder="1" applyAlignment="1">
      <alignment horizontal="right" vertical="center"/>
    </xf>
    <xf numFmtId="0" fontId="38" fillId="0" borderId="3" xfId="0" applyFont="1" applyBorder="1" applyAlignment="1">
      <alignment horizontal="right" vertical="center" wrapText="1"/>
    </xf>
    <xf numFmtId="0" fontId="37" fillId="0" borderId="3" xfId="0" applyFont="1" applyBorder="1" applyAlignment="1">
      <alignment horizontal="right" vertical="center"/>
    </xf>
    <xf numFmtId="3" fontId="39" fillId="7" borderId="17" xfId="0" applyNumberFormat="1" applyFont="1" applyFill="1" applyBorder="1" applyAlignment="1">
      <alignment horizontal="right" vertical="center"/>
    </xf>
    <xf numFmtId="0" fontId="39" fillId="7" borderId="17" xfId="0" applyFont="1" applyFill="1" applyBorder="1" applyAlignment="1">
      <alignment horizontal="right" vertical="center" wrapText="1"/>
    </xf>
    <xf numFmtId="0" fontId="11" fillId="0" borderId="13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2" xfId="3" applyFont="1" applyFill="1" applyBorder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5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/>
    </xf>
    <xf numFmtId="0" fontId="11" fillId="0" borderId="16" xfId="0" applyFont="1" applyBorder="1" applyAlignment="1">
      <alignment horizontal="center"/>
    </xf>
    <xf numFmtId="165" fontId="4" fillId="0" borderId="3" xfId="2" applyNumberFormat="1" applyFont="1" applyFill="1" applyBorder="1"/>
    <xf numFmtId="0" fontId="11" fillId="0" borderId="16" xfId="34" applyFont="1" applyFill="1" applyBorder="1" applyAlignment="1">
      <alignment horizontal="center" vertical="center" wrapText="1"/>
    </xf>
    <xf numFmtId="166" fontId="11" fillId="0" borderId="3" xfId="0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0" fontId="26" fillId="7" borderId="17" xfId="0" applyFont="1" applyFill="1" applyBorder="1" applyAlignment="1">
      <alignment horizontal="right" vertical="center"/>
    </xf>
    <xf numFmtId="167" fontId="11" fillId="7" borderId="17" xfId="1" applyNumberFormat="1" applyFont="1" applyFill="1" applyBorder="1" applyAlignment="1">
      <alignment horizontal="right"/>
    </xf>
    <xf numFmtId="166" fontId="11" fillId="7" borderId="17" xfId="4" applyNumberFormat="1" applyFont="1" applyFill="1" applyBorder="1" applyAlignment="1">
      <alignment horizontal="right"/>
    </xf>
    <xf numFmtId="165" fontId="11" fillId="7" borderId="17" xfId="2" applyNumberFormat="1" applyFont="1" applyFill="1" applyBorder="1" applyAlignment="1">
      <alignment horizontal="right"/>
    </xf>
    <xf numFmtId="0" fontId="37" fillId="0" borderId="13" xfId="0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horizontal="center" vertical="center" wrapText="1"/>
    </xf>
    <xf numFmtId="3" fontId="37" fillId="0" borderId="0" xfId="0" applyNumberFormat="1" applyFont="1" applyBorder="1" applyAlignment="1">
      <alignment horizontal="right" vertical="center"/>
    </xf>
    <xf numFmtId="0" fontId="37" fillId="0" borderId="0" xfId="0" applyFont="1" applyBorder="1" applyAlignment="1">
      <alignment horizontal="right" vertical="center"/>
    </xf>
    <xf numFmtId="0" fontId="39" fillId="7" borderId="14" xfId="0" applyFont="1" applyFill="1" applyBorder="1" applyAlignment="1">
      <alignment vertical="center"/>
    </xf>
    <xf numFmtId="3" fontId="39" fillId="7" borderId="14" xfId="0" applyNumberFormat="1" applyFont="1" applyFill="1" applyBorder="1" applyAlignment="1">
      <alignment horizontal="right" vertical="center"/>
    </xf>
    <xf numFmtId="0" fontId="37" fillId="0" borderId="3" xfId="0" applyFont="1" applyBorder="1" applyAlignment="1">
      <alignment vertical="center"/>
    </xf>
    <xf numFmtId="0" fontId="37" fillId="0" borderId="15" xfId="0" applyFont="1" applyBorder="1" applyAlignment="1">
      <alignment horizontal="right" vertical="center"/>
    </xf>
    <xf numFmtId="0" fontId="39" fillId="0" borderId="12" xfId="0" applyFont="1" applyBorder="1" applyAlignment="1">
      <alignment horizontal="right" vertical="center"/>
    </xf>
    <xf numFmtId="3" fontId="37" fillId="0" borderId="15" xfId="0" applyNumberFormat="1" applyFont="1" applyBorder="1" applyAlignment="1">
      <alignment horizontal="right" vertical="center"/>
    </xf>
    <xf numFmtId="3" fontId="39" fillId="0" borderId="12" xfId="0" applyNumberFormat="1" applyFont="1" applyBorder="1" applyAlignment="1">
      <alignment horizontal="right" vertical="center"/>
    </xf>
    <xf numFmtId="3" fontId="39" fillId="0" borderId="3" xfId="0" applyNumberFormat="1" applyFont="1" applyBorder="1" applyAlignment="1">
      <alignment horizontal="right" vertical="center"/>
    </xf>
    <xf numFmtId="0" fontId="39" fillId="0" borderId="3" xfId="0" applyFont="1" applyBorder="1" applyAlignment="1">
      <alignment horizontal="right" vertical="center"/>
    </xf>
    <xf numFmtId="0" fontId="37" fillId="0" borderId="3" xfId="0" applyFont="1" applyBorder="1" applyAlignment="1">
      <alignment horizontal="right" vertical="center" wrapText="1"/>
    </xf>
    <xf numFmtId="0" fontId="41" fillId="0" borderId="5" xfId="94" applyFont="1" applyFill="1" applyBorder="1" applyAlignment="1"/>
    <xf numFmtId="0" fontId="41" fillId="0" borderId="0" xfId="94" applyFont="1" applyFill="1" applyBorder="1" applyAlignment="1"/>
    <xf numFmtId="0" fontId="33" fillId="0" borderId="0" xfId="0" applyFont="1" applyAlignment="1">
      <alignment vertical="center"/>
    </xf>
    <xf numFmtId="3" fontId="10" fillId="8" borderId="6" xfId="93" applyNumberFormat="1" applyFont="1" applyFill="1" applyBorder="1" applyAlignment="1">
      <alignment horizontal="left"/>
    </xf>
    <xf numFmtId="3" fontId="40" fillId="8" borderId="7" xfId="94" applyNumberFormat="1" applyFill="1" applyBorder="1" applyAlignment="1">
      <alignment horizontal="left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1" fillId="7" borderId="14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33" fillId="0" borderId="14" xfId="0" applyFont="1" applyBorder="1" applyAlignment="1">
      <alignment horizontal="left" vertical="center" wrapText="1"/>
    </xf>
    <xf numFmtId="0" fontId="11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11" fillId="0" borderId="0" xfId="4" applyFont="1" applyFill="1" applyBorder="1" applyAlignment="1">
      <alignment horizontal="left"/>
    </xf>
    <xf numFmtId="0" fontId="4" fillId="0" borderId="3" xfId="0" applyFont="1" applyBorder="1" applyAlignment="1">
      <alignment horizontal="left" vertical="center" wrapText="1"/>
    </xf>
    <xf numFmtId="0" fontId="11" fillId="7" borderId="17" xfId="0" applyFont="1" applyFill="1" applyBorder="1" applyAlignment="1">
      <alignment horizontal="left" vertical="center"/>
    </xf>
  </cellXfs>
  <cellStyles count="95">
    <cellStyle name="20% - Énfasis3" xfId="3" builtinId="38"/>
    <cellStyle name="20% - Énfasis6 2" xfId="10"/>
    <cellStyle name="20% - Énfasis6 3" xfId="11"/>
    <cellStyle name="60% - Énfasis6" xfId="4" builtinId="52"/>
    <cellStyle name="Estilo 1" xfId="7"/>
    <cellStyle name="Estilo 2" xfId="34"/>
    <cellStyle name="Hipervínculo" xfId="94" builtinId="8"/>
    <cellStyle name="Millares" xfId="1" builtinId="3"/>
    <cellStyle name="Millares 2" xfId="8"/>
    <cellStyle name="Millares 3" xfId="12"/>
    <cellStyle name="Millares 4" xfId="13"/>
    <cellStyle name="Millares 5" xfId="14"/>
    <cellStyle name="Millares 6" xfId="30"/>
    <cellStyle name="Normal" xfId="0" builtinId="0"/>
    <cellStyle name="Normal 2" xfId="5"/>
    <cellStyle name="Normal 2 2" xfId="9"/>
    <cellStyle name="Normal 3" xfId="15"/>
    <cellStyle name="Normal 3 2" xfId="54"/>
    <cellStyle name="Normal 4" xfId="16"/>
    <cellStyle name="Normal 5" xfId="17"/>
    <cellStyle name="Normal 6" xfId="29"/>
    <cellStyle name="Normal 7" xfId="33"/>
    <cellStyle name="Normal 8" xfId="28"/>
    <cellStyle name="Normal_1" xfId="93"/>
    <cellStyle name="Normala 2" xfId="92"/>
    <cellStyle name="Notas 2" xfId="32"/>
    <cellStyle name="Porcentaje" xfId="2" builtinId="5"/>
    <cellStyle name="Porcentaje 2" xfId="18"/>
    <cellStyle name="Porcentaje 3" xfId="31"/>
    <cellStyle name="Porcentual 2" xfId="6"/>
    <cellStyle name="Porcentual 3" xfId="19"/>
    <cellStyle name="Porcentual 4" xfId="20"/>
    <cellStyle name="style1473327405785" xfId="91"/>
    <cellStyle name="style1473327405832" xfId="90"/>
    <cellStyle name="style1473327405863" xfId="89"/>
    <cellStyle name="style1473327405901" xfId="88"/>
    <cellStyle name="style1473327405948" xfId="86"/>
    <cellStyle name="style1473327405985" xfId="85"/>
    <cellStyle name="style1473327406017" xfId="82"/>
    <cellStyle name="style1473327406048" xfId="75"/>
    <cellStyle name="style1473327406086" xfId="87"/>
    <cellStyle name="style1473327406133" xfId="84"/>
    <cellStyle name="style1473327406164" xfId="83"/>
    <cellStyle name="style1473327406202" xfId="74"/>
    <cellStyle name="style1473327406249" xfId="72"/>
    <cellStyle name="style1473327406287" xfId="73"/>
    <cellStyle name="style1473327406318" xfId="71"/>
    <cellStyle name="style1473327406365" xfId="70"/>
    <cellStyle name="style1473327406402" xfId="69"/>
    <cellStyle name="style1473327406434" xfId="64"/>
    <cellStyle name="style1473327406487" xfId="76"/>
    <cellStyle name="style1473327406518" xfId="66"/>
    <cellStyle name="style1473327406565" xfId="65"/>
    <cellStyle name="style1473327406587" xfId="56"/>
    <cellStyle name="style1473327406666" xfId="79"/>
    <cellStyle name="style1473327406703" xfId="52"/>
    <cellStyle name="style1473327406735" xfId="80"/>
    <cellStyle name="style1473327406782" xfId="67"/>
    <cellStyle name="style1473327406804" xfId="68"/>
    <cellStyle name="style1473327406935" xfId="81"/>
    <cellStyle name="style1473327406966" xfId="77"/>
    <cellStyle name="style1473327407004" xfId="63"/>
    <cellStyle name="style1473327407035" xfId="62"/>
    <cellStyle name="style1473327407082" xfId="61"/>
    <cellStyle name="style1473327407184" xfId="57"/>
    <cellStyle name="style1473327407267" xfId="55"/>
    <cellStyle name="style1473327407289" xfId="51"/>
    <cellStyle name="style1473327407336" xfId="53"/>
    <cellStyle name="style1473327407367" xfId="60"/>
    <cellStyle name="style1473327407937" xfId="59"/>
    <cellStyle name="style1473327407969" xfId="78"/>
    <cellStyle name="style1473327408254" xfId="58"/>
    <cellStyle name="style1489490244145" xfId="21"/>
    <cellStyle name="style1489490244207" xfId="22"/>
    <cellStyle name="style1489490244242" xfId="23"/>
    <cellStyle name="style1489490244276" xfId="25"/>
    <cellStyle name="style1489490244365" xfId="24"/>
    <cellStyle name="style1489490244397" xfId="26"/>
    <cellStyle name="style1489490244438" xfId="27"/>
    <cellStyle name="style1496155751319" xfId="35"/>
    <cellStyle name="style1496155751389" xfId="36"/>
    <cellStyle name="style1496155751473" xfId="37"/>
    <cellStyle name="style1496155751558" xfId="38"/>
    <cellStyle name="style1496155751636" xfId="39"/>
    <cellStyle name="style1496155751759" xfId="40"/>
    <cellStyle name="style1496155751971" xfId="41"/>
    <cellStyle name="style1496155752041" xfId="42"/>
    <cellStyle name="style1496155752212" xfId="43"/>
    <cellStyle name="style1496155752296" xfId="44"/>
    <cellStyle name="style1496155752412" xfId="45"/>
    <cellStyle name="style1496155752497" xfId="46"/>
    <cellStyle name="style1496155753252" xfId="47"/>
    <cellStyle name="style1496155753330" xfId="48"/>
    <cellStyle name="style1496155753451" xfId="49"/>
    <cellStyle name="style1496155753893" xfId="5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uskadi.eus/estadisticas-territoriales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sqref="A1:B1"/>
    </sheetView>
  </sheetViews>
  <sheetFormatPr baseColWidth="10" defaultColWidth="9.140625" defaultRowHeight="15" x14ac:dyDescent="0.25"/>
  <cols>
    <col min="1" max="1" width="5.140625" style="8" customWidth="1"/>
    <col min="2" max="2" width="4.42578125" style="8" customWidth="1"/>
    <col min="3" max="3" width="9.140625" style="8"/>
    <col min="4" max="4" width="129.42578125" style="8" bestFit="1" customWidth="1"/>
    <col min="5" max="16384" width="9.140625" style="8"/>
  </cols>
  <sheetData>
    <row r="1" spans="1:4" ht="15.75" thickBot="1" x14ac:dyDescent="0.3"/>
    <row r="2" spans="1:4" ht="35.25" customHeight="1" x14ac:dyDescent="0.25">
      <c r="A2" s="118" t="s">
        <v>118</v>
      </c>
      <c r="B2" s="119"/>
      <c r="C2" s="119"/>
      <c r="D2" s="119"/>
    </row>
    <row r="3" spans="1:4" ht="15" customHeight="1" thickBot="1" x14ac:dyDescent="0.3">
      <c r="A3" s="120" t="s">
        <v>119</v>
      </c>
      <c r="B3" s="121"/>
      <c r="C3" s="121"/>
      <c r="D3" s="121"/>
    </row>
    <row r="5" spans="1:4" x14ac:dyDescent="0.25">
      <c r="A5" s="8" t="s">
        <v>57</v>
      </c>
      <c r="B5" s="9" t="s">
        <v>55</v>
      </c>
    </row>
    <row r="6" spans="1:4" s="14" customFormat="1" x14ac:dyDescent="0.25">
      <c r="B6" s="15" t="s">
        <v>63</v>
      </c>
    </row>
    <row r="7" spans="1:4" s="14" customFormat="1" x14ac:dyDescent="0.25">
      <c r="C7" s="15" t="s">
        <v>121</v>
      </c>
    </row>
    <row r="8" spans="1:4" s="14" customFormat="1" x14ac:dyDescent="0.25">
      <c r="C8" s="15" t="s">
        <v>122</v>
      </c>
    </row>
    <row r="9" spans="1:4" s="14" customFormat="1" x14ac:dyDescent="0.25">
      <c r="B9" s="15" t="s">
        <v>64</v>
      </c>
    </row>
    <row r="10" spans="1:4" s="14" customFormat="1" x14ac:dyDescent="0.25">
      <c r="B10" s="15" t="s">
        <v>65</v>
      </c>
    </row>
    <row r="11" spans="1:4" s="14" customFormat="1" x14ac:dyDescent="0.25">
      <c r="B11" s="15" t="s">
        <v>66</v>
      </c>
    </row>
    <row r="12" spans="1:4" x14ac:dyDescent="0.25">
      <c r="D12" s="11"/>
    </row>
    <row r="13" spans="1:4" x14ac:dyDescent="0.25">
      <c r="A13" s="8" t="s">
        <v>58</v>
      </c>
      <c r="B13" s="9" t="s">
        <v>56</v>
      </c>
    </row>
    <row r="14" spans="1:4" x14ac:dyDescent="0.25">
      <c r="C14" s="10" t="s">
        <v>59</v>
      </c>
    </row>
    <row r="15" spans="1:4" x14ac:dyDescent="0.25">
      <c r="D15" s="113" t="s">
        <v>107</v>
      </c>
    </row>
    <row r="16" spans="1:4" x14ac:dyDescent="0.25">
      <c r="D16" s="113" t="s">
        <v>108</v>
      </c>
    </row>
    <row r="17" spans="1:4" x14ac:dyDescent="0.25">
      <c r="D17" s="114" t="s">
        <v>109</v>
      </c>
    </row>
    <row r="18" spans="1:4" x14ac:dyDescent="0.25">
      <c r="D18" s="114" t="s">
        <v>110</v>
      </c>
    </row>
    <row r="19" spans="1:4" x14ac:dyDescent="0.25">
      <c r="D19" s="114" t="s">
        <v>111</v>
      </c>
    </row>
    <row r="20" spans="1:4" x14ac:dyDescent="0.25">
      <c r="D20" s="114" t="s">
        <v>112</v>
      </c>
    </row>
    <row r="21" spans="1:4" x14ac:dyDescent="0.25">
      <c r="C21" s="10" t="s">
        <v>60</v>
      </c>
    </row>
    <row r="22" spans="1:4" x14ac:dyDescent="0.25">
      <c r="D22" s="113" t="s">
        <v>113</v>
      </c>
    </row>
    <row r="23" spans="1:4" x14ac:dyDescent="0.25">
      <c r="C23" s="10" t="s">
        <v>61</v>
      </c>
    </row>
    <row r="24" spans="1:4" x14ac:dyDescent="0.25">
      <c r="D24" s="113" t="s">
        <v>120</v>
      </c>
    </row>
    <row r="25" spans="1:4" x14ac:dyDescent="0.25">
      <c r="D25" s="113" t="s">
        <v>114</v>
      </c>
    </row>
    <row r="26" spans="1:4" x14ac:dyDescent="0.25">
      <c r="C26" s="10" t="s">
        <v>62</v>
      </c>
    </row>
    <row r="27" spans="1:4" x14ac:dyDescent="0.25">
      <c r="D27" s="113" t="s">
        <v>115</v>
      </c>
    </row>
    <row r="28" spans="1:4" x14ac:dyDescent="0.25">
      <c r="D28" s="113" t="s">
        <v>116</v>
      </c>
    </row>
    <row r="29" spans="1:4" x14ac:dyDescent="0.25">
      <c r="D29" s="113" t="s">
        <v>117</v>
      </c>
    </row>
    <row r="31" spans="1:4" s="1" customFormat="1" ht="12" x14ac:dyDescent="0.2">
      <c r="A31" s="116" t="s">
        <v>125</v>
      </c>
      <c r="B31" s="12"/>
      <c r="C31" s="12"/>
      <c r="D31" s="12"/>
    </row>
    <row r="32" spans="1:4" s="1" customFormat="1" x14ac:dyDescent="0.25">
      <c r="A32" s="117" t="s">
        <v>126</v>
      </c>
      <c r="B32" s="13"/>
      <c r="C32" s="13"/>
      <c r="D32" s="13"/>
    </row>
    <row r="36" spans="4:4" x14ac:dyDescent="0.25">
      <c r="D36" s="8" t="s">
        <v>106</v>
      </c>
    </row>
  </sheetData>
  <mergeCells count="2">
    <mergeCell ref="A2:D2"/>
    <mergeCell ref="A3:D3"/>
  </mergeCells>
  <hyperlinks>
    <hyperlink ref="D15" location="'1.1'!A1" display="1.1 Transporte de mercancías por carretera anuales y en día laborable medio según tipología del desplazamiento. 2021"/>
    <hyperlink ref="D16" location="'1.2'!A1" display="1.2 Matriz origen-destino de las mercancías transportadas por carretera. Día laborable medio. 2021"/>
    <hyperlink ref="D17" location="'1.2'!A1" display="      Toneladas por carretera en el interior de la CAPV por tipo de producto (CNAE). Día laborable medio. 2021"/>
    <hyperlink ref="D18" location="'1.3'!A1" display="1.3 Toneladas transportadas por carretera con origen o destino en la CAPV. Día laborable medio. 2021"/>
    <hyperlink ref="D19" location="'1.4'!A1" display="1.4 Toneladas transportadas por carretera en flujos internacionales. Día laborable medio. 2021"/>
    <hyperlink ref="D20" location="'1.4'!A1" display="      Toneladas por carretera en viajes externos nacionales por tipo de producto (CNAE). Día laborable medio. 2021"/>
    <hyperlink ref="D22" location="'2.1'!A1" display="2.1 Transporte de mercancías por vía aérea en toneladas anuales por Territorio Histórico y ámbito del transporte. 2021"/>
    <hyperlink ref="D24" location="'3.1'!A1" display="3.1 Transporte de mercancías por ferrocarril en toneladas anuales y en día laboral medio por operador ferroviario. 2021"/>
    <hyperlink ref="D25" location="'3.2'!A1" display="3.2 Transporte de mercancías generales de Renfe en toneladas anuales y en día laborable medio según tipología. 2021"/>
    <hyperlink ref="D27" location="'4.1'!A1" display="4.1 Transporte de mercancías por vía marítima en toneladas anuales y en un día laborable medio en los puertos de Bilbao, Pasajes y Bermeo. 2021"/>
    <hyperlink ref="D28" location="'4.2'!A1" display="4.2 Transporte de mercancías por vía marítima en toneladas anuales y en un día laborable medio en el Puerto de Bilbao según tipología. 2021"/>
    <hyperlink ref="D29" location="'4.3'!A1" display="4.3 Transporte de mercancías por vía marítima en toneladas anuales y en un día laborable medio en el Puerto de Bilbao según ámbito geográfico. 2021"/>
    <hyperlink ref="A32" r:id="rId1"/>
  </hyperlinks>
  <pageMargins left="0.7" right="0.7" top="0.75" bottom="0.75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Normal="100" workbookViewId="0">
      <selection sqref="A1:D1"/>
    </sheetView>
  </sheetViews>
  <sheetFormatPr baseColWidth="10" defaultColWidth="11.42578125" defaultRowHeight="12.75" x14ac:dyDescent="0.2"/>
  <cols>
    <col min="1" max="1" width="21.7109375" style="3" customWidth="1"/>
    <col min="2" max="2" width="19.85546875" style="3" customWidth="1"/>
    <col min="3" max="3" width="19.28515625" style="3" customWidth="1"/>
    <col min="4" max="4" width="11.42578125" style="3" customWidth="1"/>
    <col min="5" max="16384" width="11.42578125" style="3"/>
  </cols>
  <sheetData>
    <row r="1" spans="1:4" ht="30.75" customHeight="1" thickBot="1" x14ac:dyDescent="0.25">
      <c r="A1" s="123" t="s">
        <v>93</v>
      </c>
      <c r="B1" s="123"/>
      <c r="C1" s="123"/>
      <c r="D1" s="123"/>
    </row>
    <row r="2" spans="1:4" ht="25.5" x14ac:dyDescent="0.2">
      <c r="A2" s="69" t="s">
        <v>51</v>
      </c>
      <c r="B2" s="69" t="s">
        <v>18</v>
      </c>
      <c r="C2" s="69" t="s">
        <v>36</v>
      </c>
      <c r="D2" s="69" t="s">
        <v>15</v>
      </c>
    </row>
    <row r="3" spans="1:4" x14ac:dyDescent="0.2">
      <c r="A3" s="45" t="s">
        <v>50</v>
      </c>
      <c r="B3" s="76">
        <v>1886839</v>
      </c>
      <c r="C3" s="76">
        <v>6506</v>
      </c>
      <c r="D3" s="112">
        <v>6.1</v>
      </c>
    </row>
    <row r="4" spans="1:4" x14ac:dyDescent="0.2">
      <c r="A4" s="45" t="s">
        <v>41</v>
      </c>
      <c r="B4" s="76">
        <v>29295672</v>
      </c>
      <c r="C4" s="76">
        <v>101020</v>
      </c>
      <c r="D4" s="112">
        <v>93.9</v>
      </c>
    </row>
    <row r="5" spans="1:4" ht="13.5" thickBot="1" x14ac:dyDescent="0.25">
      <c r="A5" s="73" t="s">
        <v>5</v>
      </c>
      <c r="B5" s="79">
        <v>31182511</v>
      </c>
      <c r="C5" s="79">
        <v>107526</v>
      </c>
      <c r="D5" s="80">
        <v>100</v>
      </c>
    </row>
    <row r="7" spans="1:4" x14ac:dyDescent="0.2">
      <c r="A7" s="21" t="s">
        <v>94</v>
      </c>
    </row>
    <row r="8" spans="1:4" x14ac:dyDescent="0.2">
      <c r="A8" s="68" t="s">
        <v>123</v>
      </c>
    </row>
    <row r="9" spans="1:4" x14ac:dyDescent="0.2">
      <c r="B9" s="4"/>
      <c r="C9" s="4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8.7109375" style="3" customWidth="1"/>
    <col min="2" max="3" width="19.28515625" style="3" customWidth="1"/>
    <col min="4" max="4" width="19.28515625" style="3" bestFit="1" customWidth="1"/>
    <col min="5" max="5" width="17.7109375" style="3" customWidth="1"/>
    <col min="6" max="16384" width="11.42578125" style="3"/>
  </cols>
  <sheetData>
    <row r="1" spans="1:5" ht="59.25" customHeight="1" thickBot="1" x14ac:dyDescent="0.25">
      <c r="A1" s="123" t="s">
        <v>92</v>
      </c>
      <c r="B1" s="123"/>
      <c r="C1" s="49"/>
      <c r="D1" s="49"/>
      <c r="E1" s="49"/>
    </row>
    <row r="2" spans="1:5" x14ac:dyDescent="0.2">
      <c r="A2" s="69" t="s">
        <v>54</v>
      </c>
      <c r="B2" s="69" t="s">
        <v>15</v>
      </c>
    </row>
    <row r="3" spans="1:5" x14ac:dyDescent="0.2">
      <c r="A3" s="45" t="s">
        <v>77</v>
      </c>
      <c r="B3" s="70">
        <v>0.27</v>
      </c>
    </row>
    <row r="4" spans="1:5" x14ac:dyDescent="0.2">
      <c r="A4" s="45" t="s">
        <v>78</v>
      </c>
      <c r="B4" s="70">
        <v>0.186</v>
      </c>
    </row>
    <row r="5" spans="1:5" x14ac:dyDescent="0.2">
      <c r="A5" s="45" t="s">
        <v>53</v>
      </c>
      <c r="B5" s="70">
        <v>0.17699999999999999</v>
      </c>
    </row>
    <row r="6" spans="1:5" x14ac:dyDescent="0.2">
      <c r="A6" s="45" t="s">
        <v>79</v>
      </c>
      <c r="B6" s="70">
        <v>0.106</v>
      </c>
    </row>
    <row r="7" spans="1:5" x14ac:dyDescent="0.2">
      <c r="A7" s="45" t="s">
        <v>80</v>
      </c>
      <c r="B7" s="70">
        <v>6.6000000000000003E-2</v>
      </c>
    </row>
    <row r="8" spans="1:5" x14ac:dyDescent="0.2">
      <c r="A8" s="45" t="s">
        <v>52</v>
      </c>
      <c r="B8" s="70">
        <v>5.6000000000000001E-2</v>
      </c>
    </row>
    <row r="9" spans="1:5" x14ac:dyDescent="0.2">
      <c r="A9" s="45" t="s">
        <v>85</v>
      </c>
      <c r="B9" s="70">
        <v>4.2000000000000003E-2</v>
      </c>
    </row>
    <row r="10" spans="1:5" x14ac:dyDescent="0.2">
      <c r="A10" s="45" t="s">
        <v>81</v>
      </c>
      <c r="B10" s="70">
        <v>3.6999999999999998E-2</v>
      </c>
    </row>
    <row r="11" spans="1:5" x14ac:dyDescent="0.2">
      <c r="A11" s="45" t="s">
        <v>82</v>
      </c>
      <c r="B11" s="70">
        <v>3.5000000000000003E-2</v>
      </c>
    </row>
    <row r="12" spans="1:5" x14ac:dyDescent="0.2">
      <c r="A12" s="45" t="s">
        <v>83</v>
      </c>
      <c r="B12" s="70">
        <v>2.5000000000000001E-2</v>
      </c>
    </row>
    <row r="13" spans="1:5" x14ac:dyDescent="0.2">
      <c r="A13" s="45" t="s">
        <v>84</v>
      </c>
      <c r="B13" s="70">
        <v>1E-3</v>
      </c>
    </row>
    <row r="14" spans="1:5" ht="13.5" thickBot="1" x14ac:dyDescent="0.25">
      <c r="A14" s="71" t="s">
        <v>69</v>
      </c>
      <c r="B14" s="72">
        <v>1</v>
      </c>
    </row>
    <row r="15" spans="1:5" x14ac:dyDescent="0.2">
      <c r="A15" s="17"/>
      <c r="B15" s="18"/>
    </row>
    <row r="17" spans="1:1" x14ac:dyDescent="0.2">
      <c r="A17" s="16" t="s">
        <v>76</v>
      </c>
    </row>
    <row r="18" spans="1:1" x14ac:dyDescent="0.2">
      <c r="A18" s="68" t="s">
        <v>123</v>
      </c>
    </row>
  </sheetData>
  <mergeCells count="1">
    <mergeCell ref="A1:B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6.7109375" style="3" customWidth="1"/>
    <col min="2" max="2" width="28.7109375" style="3" customWidth="1"/>
    <col min="3" max="3" width="15.28515625" style="3" customWidth="1"/>
    <col min="4" max="4" width="14.140625" style="3" bestFit="1" customWidth="1"/>
    <col min="5" max="5" width="8.5703125" style="3" customWidth="1"/>
    <col min="6" max="6" width="11.5703125" style="3" bestFit="1" customWidth="1"/>
    <col min="7" max="16384" width="11.42578125" style="3"/>
  </cols>
  <sheetData>
    <row r="1" spans="1:5" ht="32.25" customHeight="1" thickBot="1" x14ac:dyDescent="0.25">
      <c r="A1" s="123" t="s">
        <v>101</v>
      </c>
      <c r="B1" s="123"/>
      <c r="C1" s="123"/>
      <c r="D1" s="123"/>
      <c r="E1" s="123"/>
    </row>
    <row r="2" spans="1:5" ht="38.25" x14ac:dyDescent="0.2">
      <c r="A2" s="124" t="s">
        <v>17</v>
      </c>
      <c r="B2" s="124"/>
      <c r="C2" s="31" t="s">
        <v>18</v>
      </c>
      <c r="D2" s="31" t="s">
        <v>19</v>
      </c>
      <c r="E2" s="31" t="s">
        <v>15</v>
      </c>
    </row>
    <row r="3" spans="1:5" x14ac:dyDescent="0.2">
      <c r="A3" s="125" t="s">
        <v>20</v>
      </c>
      <c r="B3" s="39" t="s">
        <v>68</v>
      </c>
      <c r="C3" s="64">
        <v>10402138</v>
      </c>
      <c r="D3" s="64">
        <v>35869</v>
      </c>
      <c r="E3" s="38">
        <f t="shared" ref="E3:E10" si="0">D3/$D$10</f>
        <v>6.9330967471330357E-2</v>
      </c>
    </row>
    <row r="4" spans="1:5" x14ac:dyDescent="0.2">
      <c r="A4" s="126"/>
      <c r="B4" s="32" t="s">
        <v>21</v>
      </c>
      <c r="C4" s="65">
        <v>37142131</v>
      </c>
      <c r="D4" s="65">
        <v>128076</v>
      </c>
      <c r="E4" s="33">
        <f t="shared" si="0"/>
        <v>0.24755730546873642</v>
      </c>
    </row>
    <row r="5" spans="1:5" x14ac:dyDescent="0.2">
      <c r="A5" s="127"/>
      <c r="B5" s="40" t="s">
        <v>0</v>
      </c>
      <c r="C5" s="57">
        <f>SUM(C3:C4)</f>
        <v>47544269</v>
      </c>
      <c r="D5" s="57">
        <f>SUM(D3:D4)</f>
        <v>163945</v>
      </c>
      <c r="E5" s="36">
        <f t="shared" si="0"/>
        <v>0.31688827294006677</v>
      </c>
    </row>
    <row r="6" spans="1:5" x14ac:dyDescent="0.2">
      <c r="A6" s="126" t="s">
        <v>22</v>
      </c>
      <c r="B6" s="32" t="s">
        <v>1</v>
      </c>
      <c r="C6" s="66">
        <v>50569380</v>
      </c>
      <c r="D6" s="65">
        <v>174377</v>
      </c>
      <c r="E6" s="34">
        <f t="shared" si="0"/>
        <v>0.33705222099161319</v>
      </c>
    </row>
    <row r="7" spans="1:5" x14ac:dyDescent="0.2">
      <c r="A7" s="126"/>
      <c r="B7" s="32" t="s">
        <v>2</v>
      </c>
      <c r="C7" s="66">
        <v>7065311</v>
      </c>
      <c r="D7" s="65">
        <v>24363</v>
      </c>
      <c r="E7" s="34">
        <f t="shared" si="0"/>
        <v>4.7091091485796127E-2</v>
      </c>
    </row>
    <row r="8" spans="1:5" x14ac:dyDescent="0.2">
      <c r="A8" s="126"/>
      <c r="B8" s="7" t="s">
        <v>3</v>
      </c>
      <c r="C8" s="2">
        <f>SUM(C6:C7)</f>
        <v>57634691</v>
      </c>
      <c r="D8" s="2">
        <f>SUM(D6:D7)</f>
        <v>198740</v>
      </c>
      <c r="E8" s="33">
        <f t="shared" si="0"/>
        <v>0.38414331247740929</v>
      </c>
    </row>
    <row r="9" spans="1:5" x14ac:dyDescent="0.2">
      <c r="A9" s="128" t="s">
        <v>4</v>
      </c>
      <c r="B9" s="128"/>
      <c r="C9" s="63">
        <v>44855562</v>
      </c>
      <c r="D9" s="63">
        <v>154674</v>
      </c>
      <c r="E9" s="41">
        <f t="shared" si="0"/>
        <v>0.29896841458252393</v>
      </c>
    </row>
    <row r="10" spans="1:5" ht="13.5" thickBot="1" x14ac:dyDescent="0.25">
      <c r="A10" s="122" t="s">
        <v>5</v>
      </c>
      <c r="B10" s="122"/>
      <c r="C10" s="67">
        <f>C9+C8+C5</f>
        <v>150034522</v>
      </c>
      <c r="D10" s="67">
        <f>D5+D8+D9</f>
        <v>517359</v>
      </c>
      <c r="E10" s="42">
        <f t="shared" si="0"/>
        <v>1</v>
      </c>
    </row>
    <row r="12" spans="1:5" x14ac:dyDescent="0.2">
      <c r="A12" s="22" t="s">
        <v>75</v>
      </c>
    </row>
    <row r="13" spans="1:5" x14ac:dyDescent="0.2">
      <c r="A13" s="68" t="s">
        <v>123</v>
      </c>
    </row>
    <row r="14" spans="1:5" x14ac:dyDescent="0.2">
      <c r="A14" s="23"/>
    </row>
    <row r="15" spans="1:5" x14ac:dyDescent="0.2">
      <c r="A15" s="23"/>
      <c r="C15" s="4"/>
    </row>
    <row r="16" spans="1:5" x14ac:dyDescent="0.2">
      <c r="A16" s="23"/>
    </row>
    <row r="17" spans="1:1" x14ac:dyDescent="0.2">
      <c r="A17" s="23"/>
    </row>
  </sheetData>
  <mergeCells count="6">
    <mergeCell ref="A10:B10"/>
    <mergeCell ref="A1:E1"/>
    <mergeCell ref="A2:B2"/>
    <mergeCell ref="A3:A5"/>
    <mergeCell ref="A6:A8"/>
    <mergeCell ref="A9:B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43.7109375" style="3" customWidth="1"/>
    <col min="2" max="2" width="12.85546875" style="3" customWidth="1"/>
    <col min="3" max="3" width="13" style="3" customWidth="1"/>
    <col min="4" max="4" width="14.5703125" style="3" customWidth="1"/>
    <col min="5" max="5" width="13.140625" style="3" customWidth="1"/>
    <col min="6" max="6" width="11.5703125" style="3" bestFit="1" customWidth="1"/>
    <col min="7" max="16384" width="11.42578125" style="3"/>
  </cols>
  <sheetData>
    <row r="1" spans="1:7" ht="24.75" customHeight="1" thickBot="1" x14ac:dyDescent="0.25">
      <c r="A1" s="115" t="s">
        <v>124</v>
      </c>
      <c r="B1" s="50"/>
      <c r="C1" s="50"/>
      <c r="D1" s="50"/>
      <c r="E1" s="50"/>
    </row>
    <row r="2" spans="1:7" x14ac:dyDescent="0.2">
      <c r="A2" s="129" t="s">
        <v>8</v>
      </c>
      <c r="B2" s="131" t="s">
        <v>9</v>
      </c>
      <c r="C2" s="131"/>
      <c r="D2" s="131"/>
      <c r="E2" s="131"/>
    </row>
    <row r="3" spans="1:7" x14ac:dyDescent="0.2">
      <c r="A3" s="130"/>
      <c r="B3" s="51" t="s">
        <v>23</v>
      </c>
      <c r="C3" s="51" t="s">
        <v>24</v>
      </c>
      <c r="D3" s="51" t="s">
        <v>25</v>
      </c>
      <c r="E3" s="51" t="s">
        <v>5</v>
      </c>
    </row>
    <row r="4" spans="1:7" x14ac:dyDescent="0.2">
      <c r="A4" s="39" t="s">
        <v>10</v>
      </c>
      <c r="B4" s="54">
        <v>21955.862068965514</v>
      </c>
      <c r="C4" s="54">
        <v>5034.8172413793109</v>
      </c>
      <c r="D4" s="54">
        <v>6707.2827586206904</v>
      </c>
      <c r="E4" s="55">
        <v>33697.962068965513</v>
      </c>
    </row>
    <row r="5" spans="1:7" x14ac:dyDescent="0.2">
      <c r="A5" s="32" t="s">
        <v>11</v>
      </c>
      <c r="B5" s="58">
        <v>4868.1689655172413</v>
      </c>
      <c r="C5" s="58">
        <v>38090.137931034486</v>
      </c>
      <c r="D5" s="58">
        <v>4446.0310344827585</v>
      </c>
      <c r="E5" s="2">
        <v>47404.33793103449</v>
      </c>
    </row>
    <row r="6" spans="1:7" x14ac:dyDescent="0.2">
      <c r="A6" s="35" t="s">
        <v>12</v>
      </c>
      <c r="B6" s="56">
        <v>10231.855172413792</v>
      </c>
      <c r="C6" s="56">
        <v>10614.755172413792</v>
      </c>
      <c r="D6" s="56">
        <v>61996.844827586203</v>
      </c>
      <c r="E6" s="57">
        <v>82843.455172413785</v>
      </c>
    </row>
    <row r="7" spans="1:7" ht="13.5" thickBot="1" x14ac:dyDescent="0.25">
      <c r="A7" s="82" t="s">
        <v>5</v>
      </c>
      <c r="B7" s="60">
        <v>37055.886206896546</v>
      </c>
      <c r="C7" s="60">
        <v>53739.710344827588</v>
      </c>
      <c r="D7" s="60">
        <v>73150.158620689646</v>
      </c>
      <c r="E7" s="60">
        <v>163945.75517241377</v>
      </c>
    </row>
    <row r="8" spans="1:7" x14ac:dyDescent="0.2">
      <c r="A8" s="7"/>
      <c r="B8" s="2"/>
      <c r="C8" s="2"/>
      <c r="D8" s="2"/>
      <c r="E8" s="2"/>
    </row>
    <row r="10" spans="1:7" ht="28.5" customHeight="1" thickBot="1" x14ac:dyDescent="0.25">
      <c r="A10" s="132" t="s">
        <v>91</v>
      </c>
      <c r="B10" s="132"/>
    </row>
    <row r="11" spans="1:7" x14ac:dyDescent="0.2">
      <c r="A11" s="43" t="s">
        <v>32</v>
      </c>
      <c r="B11" s="44">
        <v>0.28000000000000003</v>
      </c>
      <c r="C11" s="5"/>
      <c r="E11" s="5"/>
      <c r="F11" s="5"/>
      <c r="G11" s="5"/>
    </row>
    <row r="12" spans="1:7" x14ac:dyDescent="0.2">
      <c r="A12" s="45" t="s">
        <v>35</v>
      </c>
      <c r="B12" s="46">
        <v>0.22500000000000001</v>
      </c>
      <c r="C12" s="5"/>
      <c r="E12" s="5"/>
      <c r="F12" s="5"/>
      <c r="G12" s="5"/>
    </row>
    <row r="13" spans="1:7" x14ac:dyDescent="0.2">
      <c r="A13" s="45" t="s">
        <v>31</v>
      </c>
      <c r="B13" s="46">
        <v>0.17499999999999999</v>
      </c>
      <c r="C13" s="5"/>
      <c r="E13" s="5"/>
      <c r="F13" s="5"/>
      <c r="G13" s="5"/>
    </row>
    <row r="14" spans="1:7" x14ac:dyDescent="0.2">
      <c r="A14" s="45" t="s">
        <v>30</v>
      </c>
      <c r="B14" s="46">
        <v>6.6000000000000003E-2</v>
      </c>
      <c r="C14" s="5"/>
      <c r="E14" s="5"/>
      <c r="F14" s="5"/>
      <c r="G14" s="5"/>
    </row>
    <row r="15" spans="1:7" x14ac:dyDescent="0.2">
      <c r="A15" s="45" t="s">
        <v>26</v>
      </c>
      <c r="B15" s="46">
        <v>9.0999999999999998E-2</v>
      </c>
      <c r="C15" s="5"/>
      <c r="E15" s="5"/>
      <c r="F15" s="5"/>
      <c r="G15" s="5"/>
    </row>
    <row r="16" spans="1:7" x14ac:dyDescent="0.2">
      <c r="A16" s="45" t="s">
        <v>29</v>
      </c>
      <c r="B16" s="46">
        <v>7.8E-2</v>
      </c>
      <c r="C16" s="5"/>
      <c r="E16" s="5"/>
      <c r="F16" s="5"/>
      <c r="G16" s="5"/>
    </row>
    <row r="17" spans="1:7" x14ac:dyDescent="0.2">
      <c r="A17" s="45" t="s">
        <v>27</v>
      </c>
      <c r="B17" s="46">
        <v>6.6000000000000003E-2</v>
      </c>
      <c r="C17" s="5"/>
      <c r="E17" s="5"/>
      <c r="F17" s="5"/>
      <c r="G17" s="5"/>
    </row>
    <row r="18" spans="1:7" x14ac:dyDescent="0.2">
      <c r="A18" s="45" t="s">
        <v>34</v>
      </c>
      <c r="B18" s="46">
        <v>1.7999999999999999E-2</v>
      </c>
      <c r="C18" s="5"/>
      <c r="E18" s="5"/>
      <c r="F18" s="5"/>
      <c r="G18" s="5"/>
    </row>
    <row r="19" spans="1:7" x14ac:dyDescent="0.2">
      <c r="A19" s="45" t="s">
        <v>28</v>
      </c>
      <c r="B19" s="46">
        <v>2E-3</v>
      </c>
      <c r="C19" s="5"/>
      <c r="E19" s="5"/>
      <c r="F19" s="5"/>
      <c r="G19" s="5"/>
    </row>
    <row r="20" spans="1:7" ht="13.5" thickBot="1" x14ac:dyDescent="0.25">
      <c r="A20" s="47" t="s">
        <v>33</v>
      </c>
      <c r="B20" s="48">
        <v>1E-3</v>
      </c>
      <c r="C20" s="5"/>
      <c r="E20" s="5"/>
      <c r="F20" s="5"/>
      <c r="G20" s="5"/>
    </row>
    <row r="22" spans="1:7" x14ac:dyDescent="0.2">
      <c r="A22" s="21" t="s">
        <v>98</v>
      </c>
      <c r="B22" s="20"/>
    </row>
    <row r="23" spans="1:7" x14ac:dyDescent="0.2">
      <c r="A23" s="68" t="s">
        <v>123</v>
      </c>
    </row>
  </sheetData>
  <mergeCells count="3">
    <mergeCell ref="A2:A3"/>
    <mergeCell ref="B2:E2"/>
    <mergeCell ref="A10:B10"/>
  </mergeCells>
  <pageMargins left="0.7" right="0.7" top="0.75" bottom="0.75" header="0.3" footer="0.3"/>
  <pageSetup paperSize="9" orientation="landscape" r:id="rId1"/>
  <rowBreaks count="1" manualBreakCount="1">
    <brk id="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31.7109375" style="3" customWidth="1"/>
    <col min="2" max="2" width="13.5703125" style="3" customWidth="1"/>
    <col min="3" max="3" width="14" style="3" customWidth="1"/>
    <col min="4" max="4" width="13.28515625" style="3" customWidth="1"/>
    <col min="5" max="5" width="12.28515625" style="3" customWidth="1"/>
    <col min="6" max="6" width="11.5703125" style="3" bestFit="1" customWidth="1"/>
    <col min="7" max="16384" width="11.42578125" style="3"/>
  </cols>
  <sheetData>
    <row r="1" spans="1:5" ht="30.75" customHeight="1" thickBot="1" x14ac:dyDescent="0.25">
      <c r="A1" s="123" t="s">
        <v>127</v>
      </c>
      <c r="B1" s="123"/>
      <c r="C1" s="123"/>
      <c r="D1" s="123"/>
      <c r="E1" s="123"/>
    </row>
    <row r="2" spans="1:5" x14ac:dyDescent="0.2">
      <c r="A2" s="43"/>
      <c r="B2" s="61" t="s">
        <v>23</v>
      </c>
      <c r="C2" s="61" t="s">
        <v>24</v>
      </c>
      <c r="D2" s="61" t="s">
        <v>25</v>
      </c>
      <c r="E2" s="61" t="s">
        <v>5</v>
      </c>
    </row>
    <row r="3" spans="1:5" x14ac:dyDescent="0.2">
      <c r="A3" s="37" t="s">
        <v>6</v>
      </c>
      <c r="B3" s="62">
        <v>47500</v>
      </c>
      <c r="C3" s="62">
        <v>74636</v>
      </c>
      <c r="D3" s="63">
        <v>52241</v>
      </c>
      <c r="E3" s="52">
        <f>SUM(B3:D3)</f>
        <v>174377</v>
      </c>
    </row>
    <row r="4" spans="1:5" x14ac:dyDescent="0.2">
      <c r="A4" s="37" t="s">
        <v>7</v>
      </c>
      <c r="B4" s="62">
        <v>6832</v>
      </c>
      <c r="C4" s="62">
        <v>5733</v>
      </c>
      <c r="D4" s="63">
        <v>11798</v>
      </c>
      <c r="E4" s="52">
        <f>SUM(B4:D4)</f>
        <v>24363</v>
      </c>
    </row>
    <row r="5" spans="1:5" ht="13.5" thickBot="1" x14ac:dyDescent="0.25">
      <c r="A5" s="59" t="s">
        <v>5</v>
      </c>
      <c r="B5" s="60">
        <f>SUM(B3:B4)</f>
        <v>54332</v>
      </c>
      <c r="C5" s="60">
        <f t="shared" ref="C5:D5" si="0">SUM(C3:C4)</f>
        <v>80369</v>
      </c>
      <c r="D5" s="60">
        <f t="shared" si="0"/>
        <v>64039</v>
      </c>
      <c r="E5" s="60">
        <f>SUM(B5:D5)</f>
        <v>198740</v>
      </c>
    </row>
    <row r="7" spans="1:5" x14ac:dyDescent="0.2">
      <c r="A7" s="21" t="s">
        <v>100</v>
      </c>
    </row>
    <row r="8" spans="1:5" x14ac:dyDescent="0.2">
      <c r="A8" s="68" t="s">
        <v>123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43.7109375" style="3" customWidth="1"/>
    <col min="2" max="2" width="13.42578125" style="3" customWidth="1"/>
    <col min="3" max="3" width="13.7109375" style="3" customWidth="1"/>
    <col min="4" max="4" width="12.5703125" style="3" customWidth="1"/>
    <col min="5" max="5" width="14.28515625" style="3" customWidth="1"/>
    <col min="6" max="6" width="11.5703125" style="3" bestFit="1" customWidth="1"/>
    <col min="7" max="16384" width="11.42578125" style="3"/>
  </cols>
  <sheetData>
    <row r="1" spans="1:7" ht="17.25" customHeight="1" thickBot="1" x14ac:dyDescent="0.25">
      <c r="A1" s="123" t="s">
        <v>89</v>
      </c>
      <c r="B1" s="123"/>
      <c r="C1" s="123"/>
      <c r="D1" s="123"/>
      <c r="E1" s="123"/>
    </row>
    <row r="2" spans="1:7" x14ac:dyDescent="0.2">
      <c r="A2" s="43"/>
      <c r="B2" s="61" t="s">
        <v>23</v>
      </c>
      <c r="C2" s="61" t="s">
        <v>24</v>
      </c>
      <c r="D2" s="61" t="s">
        <v>25</v>
      </c>
      <c r="E2" s="61" t="s">
        <v>5</v>
      </c>
    </row>
    <row r="3" spans="1:7" x14ac:dyDescent="0.2">
      <c r="A3" s="37" t="s">
        <v>13</v>
      </c>
      <c r="B3" s="62">
        <v>4531</v>
      </c>
      <c r="C3" s="62">
        <v>3269</v>
      </c>
      <c r="D3" s="63">
        <v>6177</v>
      </c>
      <c r="E3" s="53">
        <f>SUM(B3:D3)</f>
        <v>13977</v>
      </c>
    </row>
    <row r="4" spans="1:7" x14ac:dyDescent="0.2">
      <c r="A4" s="87" t="s">
        <v>70</v>
      </c>
      <c r="B4" s="88">
        <v>612</v>
      </c>
      <c r="C4" s="88">
        <v>609</v>
      </c>
      <c r="D4" s="63">
        <v>2493</v>
      </c>
      <c r="E4" s="53">
        <f>SUM(B4:D4)</f>
        <v>3714</v>
      </c>
    </row>
    <row r="5" spans="1:7" x14ac:dyDescent="0.2">
      <c r="A5" s="37" t="s">
        <v>14</v>
      </c>
      <c r="B5" s="62">
        <v>1366</v>
      </c>
      <c r="C5" s="62">
        <v>1855</v>
      </c>
      <c r="D5" s="63">
        <v>2811</v>
      </c>
      <c r="E5" s="53">
        <f>SUM(B5:D5)</f>
        <v>6032</v>
      </c>
    </row>
    <row r="6" spans="1:7" x14ac:dyDescent="0.2">
      <c r="A6" s="37" t="s">
        <v>71</v>
      </c>
      <c r="B6" s="88">
        <v>323</v>
      </c>
      <c r="C6" s="88">
        <v>0</v>
      </c>
      <c r="D6" s="89">
        <v>316</v>
      </c>
      <c r="E6" s="53">
        <f>SUM(B6:D6)</f>
        <v>639</v>
      </c>
    </row>
    <row r="7" spans="1:7" ht="13.5" thickBot="1" x14ac:dyDescent="0.25">
      <c r="A7" s="59" t="s">
        <v>5</v>
      </c>
      <c r="B7" s="60">
        <f>SUM(B3:B6)</f>
        <v>6832</v>
      </c>
      <c r="C7" s="60">
        <f>SUM(C3:C6)</f>
        <v>5733</v>
      </c>
      <c r="D7" s="60">
        <f>SUM(D3:D6)</f>
        <v>11797</v>
      </c>
      <c r="E7" s="60">
        <f>SUM(B7:D7)</f>
        <v>24362</v>
      </c>
    </row>
    <row r="9" spans="1:7" x14ac:dyDescent="0.2">
      <c r="A9" s="16" t="s">
        <v>99</v>
      </c>
    </row>
    <row r="10" spans="1:7" x14ac:dyDescent="0.2">
      <c r="A10" s="68" t="s">
        <v>123</v>
      </c>
    </row>
    <row r="11" spans="1:7" x14ac:dyDescent="0.2">
      <c r="A11" s="68"/>
    </row>
    <row r="13" spans="1:7" ht="33" customHeight="1" thickBot="1" x14ac:dyDescent="0.25">
      <c r="A13" s="123" t="s">
        <v>90</v>
      </c>
      <c r="B13" s="123"/>
    </row>
    <row r="14" spans="1:7" x14ac:dyDescent="0.2">
      <c r="A14" s="43"/>
      <c r="B14" s="90" t="s">
        <v>5</v>
      </c>
    </row>
    <row r="15" spans="1:7" x14ac:dyDescent="0.2">
      <c r="A15" s="45" t="s">
        <v>35</v>
      </c>
      <c r="B15" s="46">
        <v>0.29599999999999999</v>
      </c>
      <c r="C15" s="5"/>
      <c r="E15" s="5"/>
      <c r="F15" s="5"/>
      <c r="G15" s="5"/>
    </row>
    <row r="16" spans="1:7" x14ac:dyDescent="0.2">
      <c r="A16" s="45" t="s">
        <v>27</v>
      </c>
      <c r="B16" s="46">
        <v>0.157</v>
      </c>
      <c r="C16" s="5"/>
      <c r="E16" s="5"/>
      <c r="F16" s="5"/>
      <c r="G16" s="5"/>
    </row>
    <row r="17" spans="1:7" x14ac:dyDescent="0.2">
      <c r="A17" s="45" t="s">
        <v>32</v>
      </c>
      <c r="B17" s="46">
        <v>0.151</v>
      </c>
      <c r="C17" s="5"/>
      <c r="E17" s="5"/>
    </row>
    <row r="18" spans="1:7" x14ac:dyDescent="0.2">
      <c r="A18" s="45" t="s">
        <v>31</v>
      </c>
      <c r="B18" s="46">
        <v>0.13800000000000001</v>
      </c>
      <c r="C18" s="5"/>
      <c r="E18" s="5"/>
      <c r="F18" s="5"/>
      <c r="G18" s="5"/>
    </row>
    <row r="19" spans="1:7" x14ac:dyDescent="0.2">
      <c r="A19" s="45" t="s">
        <v>26</v>
      </c>
      <c r="B19" s="46">
        <v>8.5000000000000006E-2</v>
      </c>
      <c r="C19" s="5"/>
      <c r="E19" s="5"/>
      <c r="F19" s="5"/>
      <c r="G19" s="5"/>
    </row>
    <row r="20" spans="1:7" x14ac:dyDescent="0.2">
      <c r="A20" s="45" t="s">
        <v>30</v>
      </c>
      <c r="B20" s="46">
        <v>5.8999999999999997E-2</v>
      </c>
      <c r="C20" s="5"/>
      <c r="E20" s="5"/>
      <c r="F20" s="5"/>
      <c r="G20" s="5"/>
    </row>
    <row r="21" spans="1:7" x14ac:dyDescent="0.2">
      <c r="A21" s="45" t="s">
        <v>34</v>
      </c>
      <c r="B21" s="91">
        <v>5.8000000000000003E-2</v>
      </c>
      <c r="C21" s="5"/>
      <c r="E21" s="5"/>
      <c r="F21" s="5"/>
      <c r="G21" s="5"/>
    </row>
    <row r="22" spans="1:7" x14ac:dyDescent="0.2">
      <c r="A22" s="45" t="s">
        <v>29</v>
      </c>
      <c r="B22" s="46">
        <v>4.3999999999999997E-2</v>
      </c>
      <c r="C22" s="5"/>
      <c r="E22" s="5"/>
      <c r="F22" s="5"/>
      <c r="G22" s="5"/>
    </row>
    <row r="23" spans="1:7" x14ac:dyDescent="0.2">
      <c r="A23" s="45" t="s">
        <v>33</v>
      </c>
      <c r="B23" s="46">
        <v>8.0000000000000002E-3</v>
      </c>
      <c r="C23" s="5"/>
      <c r="E23" s="5"/>
      <c r="F23" s="5"/>
      <c r="G23" s="5"/>
    </row>
    <row r="24" spans="1:7" ht="13.5" thickBot="1" x14ac:dyDescent="0.25">
      <c r="A24" s="47" t="s">
        <v>28</v>
      </c>
      <c r="B24" s="48">
        <v>4.0000000000000001E-3</v>
      </c>
      <c r="C24" s="5"/>
      <c r="E24" s="5"/>
      <c r="F24" s="5"/>
      <c r="G24" s="5"/>
    </row>
    <row r="26" spans="1:7" x14ac:dyDescent="0.2">
      <c r="A26" s="21" t="s">
        <v>98</v>
      </c>
    </row>
    <row r="27" spans="1:7" x14ac:dyDescent="0.2">
      <c r="A27" s="68" t="s">
        <v>123</v>
      </c>
    </row>
    <row r="28" spans="1:7" x14ac:dyDescent="0.2">
      <c r="B28" s="19">
        <f>SUM(B15:B24)</f>
        <v>1</v>
      </c>
    </row>
  </sheetData>
  <mergeCells count="2">
    <mergeCell ref="A1:E1"/>
    <mergeCell ref="A13:B1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6.7109375" style="3" customWidth="1"/>
    <col min="2" max="3" width="11.5703125" style="3" bestFit="1" customWidth="1"/>
    <col min="4" max="4" width="16.140625" style="3" customWidth="1"/>
    <col min="5" max="5" width="12.7109375" style="3" customWidth="1"/>
    <col min="6" max="6" width="10.5703125" style="3" customWidth="1"/>
    <col min="7" max="16384" width="11.42578125" style="3"/>
  </cols>
  <sheetData>
    <row r="1" spans="1:6" ht="32.25" customHeight="1" thickBot="1" x14ac:dyDescent="0.25">
      <c r="A1" s="123" t="s">
        <v>87</v>
      </c>
      <c r="B1" s="123"/>
      <c r="C1" s="123"/>
      <c r="D1" s="123"/>
      <c r="E1" s="123"/>
      <c r="F1" s="123"/>
    </row>
    <row r="2" spans="1:6" s="6" customFormat="1" x14ac:dyDescent="0.25">
      <c r="A2" s="92"/>
      <c r="B2" s="92" t="s">
        <v>37</v>
      </c>
      <c r="C2" s="92" t="s">
        <v>38</v>
      </c>
      <c r="D2" s="92" t="s">
        <v>39</v>
      </c>
      <c r="E2" s="92" t="s">
        <v>5</v>
      </c>
      <c r="F2" s="92" t="s">
        <v>15</v>
      </c>
    </row>
    <row r="3" spans="1:6" x14ac:dyDescent="0.2">
      <c r="A3" s="45" t="s">
        <v>40</v>
      </c>
      <c r="B3" s="63">
        <v>20696</v>
      </c>
      <c r="C3" s="74">
        <v>226</v>
      </c>
      <c r="D3" s="74">
        <v>0</v>
      </c>
      <c r="E3" s="93">
        <f>SUM(B3:D3)</f>
        <v>20922</v>
      </c>
      <c r="F3" s="94">
        <v>0.28775813069442407</v>
      </c>
    </row>
    <row r="4" spans="1:6" x14ac:dyDescent="0.2">
      <c r="A4" s="45" t="s">
        <v>42</v>
      </c>
      <c r="B4" s="63">
        <v>51834</v>
      </c>
      <c r="C4" s="74">
        <v>246</v>
      </c>
      <c r="D4" s="74" t="s">
        <v>72</v>
      </c>
      <c r="E4" s="93">
        <f>SUM(B4:D4)</f>
        <v>52080</v>
      </c>
      <c r="F4" s="94">
        <v>0.71224186930557576</v>
      </c>
    </row>
    <row r="5" spans="1:6" ht="13.5" thickBot="1" x14ac:dyDescent="0.25">
      <c r="A5" s="73" t="s">
        <v>5</v>
      </c>
      <c r="B5" s="75">
        <f>SUM(B3:B4)</f>
        <v>72530</v>
      </c>
      <c r="C5" s="95">
        <f>SUM(C3:C4)</f>
        <v>472</v>
      </c>
      <c r="D5" s="96">
        <f>SUM(D3:D4)</f>
        <v>0</v>
      </c>
      <c r="E5" s="97">
        <f>SUM(E3:E4)</f>
        <v>73002</v>
      </c>
      <c r="F5" s="98">
        <v>1</v>
      </c>
    </row>
    <row r="7" spans="1:6" x14ac:dyDescent="0.2">
      <c r="A7" s="16" t="s">
        <v>88</v>
      </c>
    </row>
    <row r="8" spans="1:6" x14ac:dyDescent="0.2">
      <c r="A8" s="68" t="s">
        <v>123</v>
      </c>
    </row>
  </sheetData>
  <mergeCells count="1">
    <mergeCell ref="A1:F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9.28515625" style="3" customWidth="1"/>
    <col min="2" max="2" width="22.140625" style="3" customWidth="1"/>
    <col min="3" max="3" width="21.140625" style="3" customWidth="1"/>
    <col min="4" max="16384" width="11.42578125" style="3"/>
  </cols>
  <sheetData>
    <row r="1" spans="1:5" ht="44.25" customHeight="1" thickBot="1" x14ac:dyDescent="0.25">
      <c r="A1" s="132" t="s">
        <v>106</v>
      </c>
      <c r="B1" s="132"/>
      <c r="C1" s="132"/>
      <c r="D1" s="49"/>
      <c r="E1" s="49"/>
    </row>
    <row r="2" spans="1:5" ht="27" customHeight="1" x14ac:dyDescent="0.2">
      <c r="A2" s="99" t="s">
        <v>103</v>
      </c>
      <c r="B2" s="99" t="s">
        <v>67</v>
      </c>
      <c r="C2" s="100" t="s">
        <v>73</v>
      </c>
    </row>
    <row r="3" spans="1:5" x14ac:dyDescent="0.2">
      <c r="A3" s="105" t="s">
        <v>104</v>
      </c>
      <c r="B3" s="76">
        <v>1737345</v>
      </c>
      <c r="C3" s="76">
        <v>5991</v>
      </c>
    </row>
    <row r="4" spans="1:5" ht="12.75" customHeight="1" x14ac:dyDescent="0.2">
      <c r="A4" s="105" t="s">
        <v>105</v>
      </c>
      <c r="B4" s="76">
        <v>69559</v>
      </c>
      <c r="C4" s="78">
        <v>240</v>
      </c>
    </row>
    <row r="5" spans="1:5" x14ac:dyDescent="0.2">
      <c r="A5" s="105" t="s">
        <v>102</v>
      </c>
      <c r="B5" s="76">
        <v>1469730</v>
      </c>
      <c r="C5" s="76">
        <v>5068</v>
      </c>
    </row>
    <row r="6" spans="1:5" ht="13.5" thickBot="1" x14ac:dyDescent="0.25">
      <c r="A6" s="103" t="s">
        <v>5</v>
      </c>
      <c r="B6" s="104">
        <v>3276634</v>
      </c>
      <c r="C6" s="104">
        <v>11299</v>
      </c>
    </row>
    <row r="7" spans="1:5" ht="12.75" customHeight="1" x14ac:dyDescent="0.2">
      <c r="A7" s="134"/>
      <c r="B7" s="24"/>
      <c r="C7" s="25"/>
    </row>
    <row r="8" spans="1:5" x14ac:dyDescent="0.2">
      <c r="A8" s="134"/>
      <c r="B8" s="24"/>
      <c r="C8" s="25"/>
    </row>
    <row r="9" spans="1:5" x14ac:dyDescent="0.2">
      <c r="A9" s="134"/>
      <c r="B9" s="26"/>
      <c r="C9" s="27"/>
    </row>
    <row r="10" spans="1:5" x14ac:dyDescent="0.2">
      <c r="A10" s="135"/>
      <c r="B10" s="135"/>
      <c r="C10" s="28"/>
    </row>
    <row r="11" spans="1:5" x14ac:dyDescent="0.2">
      <c r="A11" s="133"/>
      <c r="B11" s="133"/>
      <c r="C11" s="29"/>
    </row>
    <row r="12" spans="1:5" x14ac:dyDescent="0.2">
      <c r="A12" s="24"/>
      <c r="B12" s="24"/>
      <c r="C12" s="24"/>
    </row>
    <row r="13" spans="1:5" x14ac:dyDescent="0.2">
      <c r="A13" s="24"/>
      <c r="B13" s="24"/>
      <c r="C13" s="24"/>
    </row>
    <row r="14" spans="1:5" x14ac:dyDescent="0.2">
      <c r="A14" s="30"/>
      <c r="B14" s="24"/>
      <c r="C14" s="24"/>
    </row>
    <row r="15" spans="1:5" x14ac:dyDescent="0.2">
      <c r="A15" s="24"/>
      <c r="B15" s="24"/>
      <c r="C15" s="28"/>
    </row>
    <row r="16" spans="1:5" x14ac:dyDescent="0.2">
      <c r="A16" s="24"/>
      <c r="B16" s="24"/>
      <c r="C16" s="24"/>
    </row>
  </sheetData>
  <mergeCells count="4">
    <mergeCell ref="A1:C1"/>
    <mergeCell ref="A11:B11"/>
    <mergeCell ref="A7:A9"/>
    <mergeCell ref="A10:B1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18" style="3" customWidth="1"/>
    <col min="2" max="2" width="18.85546875" style="3" customWidth="1"/>
    <col min="3" max="3" width="15.85546875" style="3" customWidth="1"/>
    <col min="4" max="4" width="15.28515625" style="3" customWidth="1"/>
    <col min="5" max="5" width="11" style="3" customWidth="1"/>
    <col min="6" max="6" width="15" style="3" bestFit="1" customWidth="1"/>
    <col min="7" max="16384" width="11.42578125" style="3"/>
  </cols>
  <sheetData>
    <row r="1" spans="1:5" ht="31.5" customHeight="1" thickBot="1" x14ac:dyDescent="0.25">
      <c r="A1" s="123" t="s">
        <v>86</v>
      </c>
      <c r="B1" s="123"/>
      <c r="C1" s="123"/>
      <c r="D1" s="123"/>
      <c r="E1" s="123"/>
    </row>
    <row r="2" spans="1:5" ht="25.5" x14ac:dyDescent="0.2">
      <c r="A2" s="131" t="s">
        <v>17</v>
      </c>
      <c r="B2" s="131"/>
      <c r="C2" s="31" t="s">
        <v>18</v>
      </c>
      <c r="D2" s="31" t="s">
        <v>46</v>
      </c>
      <c r="E2" s="81" t="s">
        <v>15</v>
      </c>
    </row>
    <row r="3" spans="1:5" x14ac:dyDescent="0.2">
      <c r="A3" s="136" t="s">
        <v>20</v>
      </c>
      <c r="B3" s="83" t="s">
        <v>43</v>
      </c>
      <c r="C3" s="106">
        <v>419</v>
      </c>
      <c r="D3" s="106">
        <v>1</v>
      </c>
      <c r="E3" s="106">
        <v>0</v>
      </c>
    </row>
    <row r="4" spans="1:5" x14ac:dyDescent="0.2">
      <c r="A4" s="136"/>
      <c r="B4" s="86" t="s">
        <v>44</v>
      </c>
      <c r="C4" s="102" t="s">
        <v>72</v>
      </c>
      <c r="D4" s="102" t="s">
        <v>72</v>
      </c>
      <c r="E4" s="102">
        <v>0</v>
      </c>
    </row>
    <row r="5" spans="1:5" x14ac:dyDescent="0.2">
      <c r="A5" s="136"/>
      <c r="B5" s="35" t="s">
        <v>0</v>
      </c>
      <c r="C5" s="107">
        <v>419</v>
      </c>
      <c r="D5" s="107">
        <v>1</v>
      </c>
      <c r="E5" s="107">
        <v>0</v>
      </c>
    </row>
    <row r="6" spans="1:5" x14ac:dyDescent="0.2">
      <c r="A6" s="136" t="s">
        <v>22</v>
      </c>
      <c r="B6" s="83" t="s">
        <v>1</v>
      </c>
      <c r="C6" s="108">
        <v>1011457</v>
      </c>
      <c r="D6" s="108">
        <v>3488</v>
      </c>
      <c r="E6" s="106">
        <v>58.2</v>
      </c>
    </row>
    <row r="7" spans="1:5" ht="15" customHeight="1" x14ac:dyDescent="0.2">
      <c r="A7" s="136"/>
      <c r="B7" s="85" t="s">
        <v>2</v>
      </c>
      <c r="C7" s="101">
        <v>60570</v>
      </c>
      <c r="D7" s="102">
        <v>209</v>
      </c>
      <c r="E7" s="102">
        <v>3.5</v>
      </c>
    </row>
    <row r="8" spans="1:5" ht="15" customHeight="1" x14ac:dyDescent="0.2">
      <c r="A8" s="136"/>
      <c r="B8" s="84" t="s">
        <v>45</v>
      </c>
      <c r="C8" s="109">
        <v>1072027</v>
      </c>
      <c r="D8" s="109">
        <v>3697</v>
      </c>
      <c r="E8" s="107">
        <v>61.7</v>
      </c>
    </row>
    <row r="9" spans="1:5" ht="15" customHeight="1" x14ac:dyDescent="0.2">
      <c r="A9" s="136" t="s">
        <v>74</v>
      </c>
      <c r="B9" s="136"/>
      <c r="C9" s="110">
        <v>664899</v>
      </c>
      <c r="D9" s="110">
        <v>2293</v>
      </c>
      <c r="E9" s="111">
        <v>38.299999999999997</v>
      </c>
    </row>
    <row r="10" spans="1:5" ht="13.5" thickBot="1" x14ac:dyDescent="0.25">
      <c r="A10" s="137" t="s">
        <v>5</v>
      </c>
      <c r="B10" s="137"/>
      <c r="C10" s="60">
        <f>SUM(C5+C8+C9)</f>
        <v>1737345</v>
      </c>
      <c r="D10" s="60">
        <f t="shared" ref="D10:E10" si="0">SUM(D5+D8+D9)</f>
        <v>5991</v>
      </c>
      <c r="E10" s="60">
        <f t="shared" si="0"/>
        <v>100</v>
      </c>
    </row>
    <row r="12" spans="1:5" x14ac:dyDescent="0.2">
      <c r="A12" s="21" t="s">
        <v>97</v>
      </c>
      <c r="C12" s="4"/>
    </row>
    <row r="13" spans="1:5" x14ac:dyDescent="0.2">
      <c r="A13" s="68" t="s">
        <v>123</v>
      </c>
    </row>
  </sheetData>
  <mergeCells count="6">
    <mergeCell ref="A9:B9"/>
    <mergeCell ref="A1:E1"/>
    <mergeCell ref="A2:B2"/>
    <mergeCell ref="A3:A5"/>
    <mergeCell ref="A6:A8"/>
    <mergeCell ref="A10:B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1" width="21.7109375" style="3" customWidth="1"/>
    <col min="2" max="2" width="20.85546875" style="3" customWidth="1"/>
    <col min="3" max="3" width="21" style="3" customWidth="1"/>
    <col min="4" max="4" width="13.5703125" style="3" customWidth="1"/>
    <col min="5" max="5" width="17.7109375" style="3" customWidth="1"/>
    <col min="6" max="16384" width="11.42578125" style="3"/>
  </cols>
  <sheetData>
    <row r="1" spans="1:5" ht="33" customHeight="1" thickBot="1" x14ac:dyDescent="0.25">
      <c r="A1" s="123" t="s">
        <v>96</v>
      </c>
      <c r="B1" s="123"/>
      <c r="C1" s="123"/>
      <c r="D1" s="123"/>
      <c r="E1" s="49"/>
    </row>
    <row r="2" spans="1:5" ht="25.5" x14ac:dyDescent="0.2">
      <c r="A2" s="69" t="s">
        <v>49</v>
      </c>
      <c r="B2" s="69" t="s">
        <v>18</v>
      </c>
      <c r="C2" s="69" t="s">
        <v>36</v>
      </c>
      <c r="D2" s="69" t="s">
        <v>15</v>
      </c>
    </row>
    <row r="3" spans="1:5" ht="14.25" x14ac:dyDescent="0.2">
      <c r="A3" s="45" t="s">
        <v>16</v>
      </c>
      <c r="B3" s="76">
        <v>31182511</v>
      </c>
      <c r="C3" s="76">
        <v>107526</v>
      </c>
      <c r="D3" s="77">
        <v>89.5</v>
      </c>
    </row>
    <row r="4" spans="1:5" ht="14.25" x14ac:dyDescent="0.2">
      <c r="A4" s="45" t="s">
        <v>47</v>
      </c>
      <c r="B4" s="76">
        <v>3494263</v>
      </c>
      <c r="C4" s="76">
        <v>12049</v>
      </c>
      <c r="D4" s="77">
        <v>10</v>
      </c>
    </row>
    <row r="5" spans="1:5" ht="14.25" x14ac:dyDescent="0.2">
      <c r="A5" s="45" t="s">
        <v>48</v>
      </c>
      <c r="B5" s="76">
        <v>184116</v>
      </c>
      <c r="C5" s="78">
        <v>635</v>
      </c>
      <c r="D5" s="77">
        <v>0.5</v>
      </c>
    </row>
    <row r="6" spans="1:5" ht="13.5" thickBot="1" x14ac:dyDescent="0.25">
      <c r="A6" s="73" t="s">
        <v>5</v>
      </c>
      <c r="B6" s="79">
        <v>34860890</v>
      </c>
      <c r="C6" s="79">
        <v>120210</v>
      </c>
      <c r="D6" s="80">
        <v>100</v>
      </c>
    </row>
    <row r="8" spans="1:5" x14ac:dyDescent="0.2">
      <c r="A8" s="21" t="s">
        <v>95</v>
      </c>
    </row>
    <row r="9" spans="1:5" x14ac:dyDescent="0.2">
      <c r="A9" s="68" t="s">
        <v>123</v>
      </c>
    </row>
  </sheetData>
  <sortState ref="A70:B74">
    <sortCondition descending="1" ref="B70:B74"/>
  </sortState>
  <mergeCells count="1">
    <mergeCell ref="A1:D1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5" ma:contentTypeDescription="Crear nuevo documento." ma:contentTypeScope="" ma:versionID="e96af02bcc06e016f04ef57e81b165d5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4f06de871b4fefc53ff39433945dcf30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32ADEB-7D3E-430C-83F5-55F2196FD2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14B8F3-C5B2-4AEC-9D67-6B748D4983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D531C7-63A8-4700-8A4D-4E4923291DA6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6f8554cb-1045-4710-8651-a9ca012b8089"/>
    <ds:schemaRef ds:uri="http://schemas.microsoft.com/office/infopath/2007/PartnerControls"/>
    <ds:schemaRef ds:uri="a0eed0c6-a2f9-4b40-929b-2662350a63c6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5</vt:i4>
      </vt:variant>
    </vt:vector>
  </HeadingPairs>
  <TitlesOfParts>
    <vt:vector size="16" baseType="lpstr">
      <vt:lpstr>Indice</vt:lpstr>
      <vt:lpstr>1.1</vt:lpstr>
      <vt:lpstr>1.2</vt:lpstr>
      <vt:lpstr>1.3</vt:lpstr>
      <vt:lpstr>1.4</vt:lpstr>
      <vt:lpstr>2.1</vt:lpstr>
      <vt:lpstr>3.1</vt:lpstr>
      <vt:lpstr>3.2</vt:lpstr>
      <vt:lpstr>4.1</vt:lpstr>
      <vt:lpstr>4.2</vt:lpstr>
      <vt:lpstr>4.3</vt:lpstr>
      <vt:lpstr>'3.1'!Área_de_impresión</vt:lpstr>
      <vt:lpstr>'3.2'!Área_de_impresión</vt:lpstr>
      <vt:lpstr>'4.1'!Área_de_impresión</vt:lpstr>
      <vt:lpstr>'4.2'!Área_de_impresión</vt:lpstr>
      <vt:lpstr>'4.3'!Área_de_impresión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2023-02-17T09:46:34Z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