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19200" windowHeight="7605" tabRatio="748"/>
  </bookViews>
  <sheets>
    <sheet name="Indice" sheetId="17" r:id="rId1"/>
    <sheet name="3.1" sheetId="29" r:id="rId2"/>
    <sheet name="3.2" sheetId="30" r:id="rId3"/>
    <sheet name="3.3" sheetId="31" r:id="rId4"/>
    <sheet name="3.4" sheetId="32" r:id="rId5"/>
    <sheet name="3.5" sheetId="33" r:id="rId6"/>
    <sheet name="4.1" sheetId="11" r:id="rId7"/>
    <sheet name="4.2" sheetId="6" r:id="rId8"/>
    <sheet name="4.3" sheetId="7" r:id="rId9"/>
    <sheet name="4.4" sheetId="35" r:id="rId10"/>
    <sheet name="4.5" sheetId="8" r:id="rId11"/>
    <sheet name="4.6" sheetId="9" r:id="rId12"/>
    <sheet name="4,7" sheetId="10" r:id="rId13"/>
    <sheet name="5.1" sheetId="12" r:id="rId14"/>
  </sheets>
  <definedNames>
    <definedName name="_xlnm.Print_Area" localSheetId="7">'4.2'!$A$1:$E$20</definedName>
  </definedNames>
  <calcPr calcId="162913"/>
</workbook>
</file>

<file path=xl/calcChain.xml><?xml version="1.0" encoding="utf-8"?>
<calcChain xmlns="http://schemas.openxmlformats.org/spreadsheetml/2006/main">
  <c r="F4" i="30" l="1"/>
  <c r="F5" i="30"/>
  <c r="F6" i="30"/>
  <c r="F7" i="30"/>
  <c r="F8" i="30"/>
  <c r="F3" i="30"/>
  <c r="D9" i="30"/>
  <c r="E9" i="30"/>
  <c r="C9" i="30"/>
  <c r="F9" i="30" s="1"/>
  <c r="F10" i="30" l="1"/>
  <c r="D7" i="12" l="1"/>
  <c r="D9" i="6"/>
  <c r="B8" i="32" l="1"/>
  <c r="D15" i="6"/>
  <c r="C15" i="6"/>
  <c r="D16" i="6" l="1"/>
  <c r="C9" i="6"/>
  <c r="C16" i="6" s="1"/>
  <c r="B6" i="33" l="1"/>
  <c r="B7" i="31"/>
  <c r="E10" i="30"/>
  <c r="D10" i="30"/>
  <c r="C10" i="30"/>
</calcChain>
</file>

<file path=xl/sharedStrings.xml><?xml version="1.0" encoding="utf-8"?>
<sst xmlns="http://schemas.openxmlformats.org/spreadsheetml/2006/main" count="243" uniqueCount="153">
  <si>
    <t>DESPLAZAMIENTOS DÍA LABORABLE MEDIO</t>
  </si>
  <si>
    <t>Intracomarcal</t>
  </si>
  <si>
    <t>TOTAL</t>
  </si>
  <si>
    <t xml:space="preserve">Internos </t>
  </si>
  <si>
    <t>Álava</t>
  </si>
  <si>
    <t>Bizkaia</t>
  </si>
  <si>
    <t>Gipuzkoa</t>
  </si>
  <si>
    <t>%</t>
  </si>
  <si>
    <t>Externos</t>
  </si>
  <si>
    <t>Otros</t>
  </si>
  <si>
    <t>Bilbao</t>
  </si>
  <si>
    <t>MOTIVO</t>
  </si>
  <si>
    <t>Internacional</t>
  </si>
  <si>
    <t>VITORIA</t>
  </si>
  <si>
    <t>BILBAO</t>
  </si>
  <si>
    <t>SAN SEBASTIÁN</t>
  </si>
  <si>
    <t>TIPO DE TRÁFICO</t>
  </si>
  <si>
    <t>ORIGEN/ DESTINO</t>
  </si>
  <si>
    <t>Total Internacional</t>
  </si>
  <si>
    <t>Nacional</t>
  </si>
  <si>
    <t>UE Schengen</t>
  </si>
  <si>
    <t>UE no Schengen</t>
  </si>
  <si>
    <t>Resto de Europa</t>
  </si>
  <si>
    <t>Resto internacional</t>
  </si>
  <si>
    <t>Autobús</t>
  </si>
  <si>
    <t>Taxi</t>
  </si>
  <si>
    <t>Coche privado</t>
  </si>
  <si>
    <t>MODO</t>
  </si>
  <si>
    <t>PROVINCIA</t>
  </si>
  <si>
    <t>LÍNEA</t>
  </si>
  <si>
    <t>DESPLAZAMIENTOS ANUALES</t>
  </si>
  <si>
    <t>Txorierri</t>
  </si>
  <si>
    <t>Bilbao-Amorebieta</t>
  </si>
  <si>
    <t>Bermeo-Amorebieta</t>
  </si>
  <si>
    <t>Durango-Ermua</t>
  </si>
  <si>
    <t>Durango-Amorebieta</t>
  </si>
  <si>
    <t>Total Bizkaia</t>
  </si>
  <si>
    <t>Donostia-Hendaya</t>
  </si>
  <si>
    <t>Zumaia-Donostia</t>
  </si>
  <si>
    <t>Ermua-Eibar</t>
  </si>
  <si>
    <t>Donostia-Lasarte</t>
  </si>
  <si>
    <t>Eibar-Zumaia</t>
  </si>
  <si>
    <t>Total Gipuzkoa</t>
  </si>
  <si>
    <t>CERCANÍAS</t>
  </si>
  <si>
    <t>Núcleo Bilbao</t>
  </si>
  <si>
    <t>Núcleo San Sebastián</t>
  </si>
  <si>
    <t>Vitoria - Gasteiz</t>
  </si>
  <si>
    <t>PROVINCIA ORIGEN</t>
  </si>
  <si>
    <t>DESPLZAMIENTOS ANUALES</t>
  </si>
  <si>
    <t>Bilbao-Balmaseda</t>
  </si>
  <si>
    <t>TRANVÍA</t>
  </si>
  <si>
    <t>Intercomarcales</t>
  </si>
  <si>
    <t>TIPO DESPLZAMIENTO</t>
  </si>
  <si>
    <t>DESPLAZAMIENTOS EN DÍA LABORABLE MEDIO</t>
  </si>
  <si>
    <t>EUSKOTREN</t>
  </si>
  <si>
    <t>RENFE</t>
  </si>
  <si>
    <t>METRO</t>
  </si>
  <si>
    <t>CERC</t>
  </si>
  <si>
    <t>REG</t>
  </si>
  <si>
    <t>L.REC.</t>
  </si>
  <si>
    <t>MÉTRICA</t>
  </si>
  <si>
    <t>TIPO</t>
  </si>
  <si>
    <t>INSTALACIÓN</t>
  </si>
  <si>
    <t>Funicular</t>
  </si>
  <si>
    <t>F. Artxanda</t>
  </si>
  <si>
    <t>F. Igeldo</t>
  </si>
  <si>
    <t>F. Larreineta</t>
  </si>
  <si>
    <t>F. Mamariga</t>
  </si>
  <si>
    <t>Total Funicular</t>
  </si>
  <si>
    <t>Ascensor</t>
  </si>
  <si>
    <t>A. de Begoña</t>
  </si>
  <si>
    <t>A. de Solokoetxe</t>
  </si>
  <si>
    <t>A. de Ereaga</t>
  </si>
  <si>
    <t>A. de Arangoiti</t>
  </si>
  <si>
    <t>A. de la Salve</t>
  </si>
  <si>
    <t>Total Ascensor</t>
  </si>
  <si>
    <t>Transporte de personas</t>
  </si>
  <si>
    <t>Transporte de mercancías</t>
  </si>
  <si>
    <t>Renfe Métrica: FEVE</t>
  </si>
  <si>
    <t>Sin datos</t>
  </si>
  <si>
    <t>A</t>
  </si>
  <si>
    <t>B</t>
  </si>
  <si>
    <t>Bilbao-Santander</t>
  </si>
  <si>
    <t>Bilbao-León</t>
  </si>
  <si>
    <r>
      <t>3.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</t>
    </r>
    <r>
      <rPr>
        <b/>
        <sz val="11"/>
        <color theme="8" tint="-0.499984740745262"/>
        <rFont val="Calibri"/>
        <family val="2"/>
        <scheme val="minor"/>
      </rPr>
      <t>aéreo</t>
    </r>
  </si>
  <si>
    <r>
      <t>4.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</t>
    </r>
    <r>
      <rPr>
        <b/>
        <sz val="11"/>
        <color theme="8" tint="-0.499984740745262"/>
        <rFont val="Calibri"/>
        <family val="2"/>
        <scheme val="minor"/>
      </rPr>
      <t>ferroviario</t>
    </r>
    <r>
      <rPr>
        <sz val="11"/>
        <color theme="8" tint="-0.499984740745262"/>
        <rFont val="Calibri"/>
        <family val="2"/>
        <scheme val="minor"/>
      </rPr>
      <t xml:space="preserve"> </t>
    </r>
  </si>
  <si>
    <r>
      <t>5.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personas por </t>
    </r>
    <r>
      <rPr>
        <b/>
        <sz val="11"/>
        <color theme="8" tint="-0.499984740745262"/>
        <rFont val="Calibri"/>
        <family val="2"/>
        <scheme val="minor"/>
      </rPr>
      <t>cable</t>
    </r>
    <r>
      <rPr>
        <sz val="11"/>
        <color theme="8" tint="-0.499984740745262"/>
        <rFont val="Calibri"/>
        <family val="2"/>
        <scheme val="minor"/>
      </rPr>
      <t xml:space="preserve"> </t>
    </r>
  </si>
  <si>
    <r>
      <t>1.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0" tint="-0.499984740745262"/>
        <rFont val="Calibri"/>
        <family val="2"/>
        <scheme val="minor"/>
      </rPr>
      <t>carretera</t>
    </r>
  </si>
  <si>
    <r>
      <t>2.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0" tint="-0.499984740745262"/>
        <rFont val="Calibri"/>
        <family val="2"/>
        <scheme val="minor"/>
      </rPr>
      <t>vía aérea</t>
    </r>
    <r>
      <rPr>
        <sz val="11"/>
        <color theme="0" tint="-0.499984740745262"/>
        <rFont val="Calibri"/>
        <family val="2"/>
        <scheme val="minor"/>
      </rPr>
      <t xml:space="preserve"> </t>
    </r>
  </si>
  <si>
    <r>
      <t>3.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0" tint="-0.499984740745262"/>
        <rFont val="Calibri"/>
        <family val="2"/>
        <scheme val="minor"/>
      </rPr>
      <t>ferrocarril</t>
    </r>
  </si>
  <si>
    <r>
      <t>4.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0" tint="-0.499984740745262"/>
        <rFont val="Calibri"/>
        <family val="2"/>
        <scheme val="minor"/>
      </rPr>
      <t>vía marítima</t>
    </r>
    <r>
      <rPr>
        <sz val="11"/>
        <color theme="0" tint="-0.499984740745262"/>
        <rFont val="Calibri"/>
        <family val="2"/>
        <scheme val="minor"/>
      </rPr>
      <t xml:space="preserve"> </t>
    </r>
  </si>
  <si>
    <r>
      <t xml:space="preserve">1 y 2      Transporte de personas por </t>
    </r>
    <r>
      <rPr>
        <b/>
        <sz val="10"/>
        <color theme="0" tint="-0.499984740745262"/>
        <rFont val="Arial"/>
        <family val="2"/>
      </rPr>
      <t>carretera</t>
    </r>
  </si>
  <si>
    <t>Despl.</t>
  </si>
  <si>
    <t>Figura 12 Bilbao</t>
  </si>
  <si>
    <t>Metro L3</t>
  </si>
  <si>
    <t>Cercanías</t>
  </si>
  <si>
    <t>Regional</t>
  </si>
  <si>
    <t>Desplazamientos en día laborable medio en los aeropuertos vascos según tipología de tránsito . 2021</t>
  </si>
  <si>
    <t>Fuente: AENA</t>
  </si>
  <si>
    <t>Desplazamientos anuales y  en día laaborable medio realizados en funiculares y ascensores por instalación. Año 2021</t>
  </si>
  <si>
    <t>Fuente: Metro Bilbao y Encuesta de movilidad en hogares de la CAPV 2021</t>
  </si>
  <si>
    <t>Fuente: Oteus, Sistema de Información del Transporte</t>
  </si>
  <si>
    <t>Fuente: Euskotren</t>
  </si>
  <si>
    <t>Fuente: Renfe</t>
  </si>
  <si>
    <t>Fuente: Renfe. Elaboración propia</t>
  </si>
  <si>
    <t>Fuente: Elaboración propia</t>
  </si>
  <si>
    <t>Conexión aérea</t>
  </si>
  <si>
    <t>Coche Alquiler / bus cortesía</t>
  </si>
  <si>
    <t>Resto Estado</t>
  </si>
  <si>
    <t>Fuera Estado</t>
  </si>
  <si>
    <t>Negocios</t>
  </si>
  <si>
    <t>Vacaciones</t>
  </si>
  <si>
    <t>VFR</t>
  </si>
  <si>
    <t>(*) Debido a la situación epidemiológica no se realizaron encuestas durante los años 2020 y 2021</t>
  </si>
  <si>
    <t>Fuente: Aena. Encuesta EMMA (Encuesta de las Características y Motivos de la Movilidad en el Modo Aéreo - 2019)</t>
  </si>
  <si>
    <t>EUROPA NO UE NO SHENGEN</t>
  </si>
  <si>
    <t>SCHENGEN NO UE</t>
  </si>
  <si>
    <t>INTERNACIONAL</t>
  </si>
  <si>
    <t>Imagen de la Demanda del Transporte 2021</t>
  </si>
  <si>
    <t>Difusión quinquenal (año 2021)</t>
  </si>
  <si>
    <t>3.1 Desplazamientos anuales en los aeropuertos vascos según tipología de tránsito . 2021</t>
  </si>
  <si>
    <t xml:space="preserve">     Desplazamientos en día laborable medio en los aeropuertos vascos según tipología de tránsito . 2021</t>
  </si>
  <si>
    <t>5.1 Desplazamientos anuales y  en día laaborable medio realizados en funiculares y ascensores por instalación. Año 2021</t>
  </si>
  <si>
    <t>3.3 Desplazamientos en día laborable medio en los aeropuertos de la CAPV según motivo. Año 2019</t>
  </si>
  <si>
    <t>3.4 Desplazamientos en día laborable medio en los aeropuertos de la CAPV según modo de acceso al aeropuerto. Año 2019</t>
  </si>
  <si>
    <t>3.5 Desplazamientos en día laborable medio en los aeropuertos de la CAPV según provincia de procedencia. Año 2019</t>
  </si>
  <si>
    <t>Día laborable de lunes a jueves.</t>
  </si>
  <si>
    <r>
      <t>1</t>
    </r>
    <r>
      <rPr>
        <sz val="7"/>
        <color theme="0" tint="-0.499984740745262"/>
        <rFont val="Times New Roman"/>
        <family val="1"/>
      </rPr>
      <t xml:space="preserve">   </t>
    </r>
    <r>
      <rPr>
        <sz val="11"/>
        <color theme="0" tint="-0.499984740745262"/>
        <rFont val="Calibri"/>
        <family val="2"/>
        <scheme val="minor"/>
      </rPr>
      <t>Vehículos ligeros:</t>
    </r>
  </si>
  <si>
    <r>
      <t>2</t>
    </r>
    <r>
      <rPr>
        <sz val="7"/>
        <color theme="0" tint="-0.499984740745262"/>
        <rFont val="Times New Roman"/>
        <family val="1"/>
      </rPr>
      <t xml:space="preserve">   </t>
    </r>
    <r>
      <rPr>
        <sz val="11"/>
        <color theme="0" tint="-0.499984740745262"/>
        <rFont val="Calibri"/>
        <family val="2"/>
        <scheme val="minor"/>
      </rPr>
      <t>Autobús:</t>
    </r>
  </si>
  <si>
    <t>4.1 Desplazamientos en día laborable medio en modos ferroviarios según tipología de desplazamiento. Año 2021</t>
  </si>
  <si>
    <t>4.2 Desplazamientos anuales y en día laborable medio de las líneas de Euskotren por Terrritorio Histórico. 2021</t>
  </si>
  <si>
    <t>4.3 Desplazamientos anuales y en día laborable medio de las líneas de cercanías de Renfe. 2021</t>
  </si>
  <si>
    <t>4.4 Desplazamientos anuales y en día laborable medio de los servicios de largo recorrido de  Renfe por Territorio Histórico de origen. 2021</t>
  </si>
  <si>
    <t>4.5 Estimación de los desplazamientos por líneas de Renfe Métrica en base a los datos del año  2010. 2021.</t>
  </si>
  <si>
    <t>4.6 Desplazamientos anuales y en día laborable medio en los servicios de tranvía de Bilbao y Vitoria-Gasteiz. 2021</t>
  </si>
  <si>
    <t>4.7 Desplazamientos anuales y en día laborable medio en Metro Bilbao. Año 2021</t>
  </si>
  <si>
    <t>Fuente: Gobierno Vasco. Departamento de Planificación Territorial, Vivienda y Transportes 2021</t>
  </si>
  <si>
    <t>https://www.euskadi.eus/estadisticas-territoriales/</t>
  </si>
  <si>
    <t>3.2 Desplazamientos anuales en aeropuertos de la CAPV según origen / destino. Año 2021</t>
  </si>
  <si>
    <t xml:space="preserve">      Desplazamientos en día laborable medio en aeropuertos de la CAPV según origen / destino. Año 2021</t>
  </si>
  <si>
    <t>Desplazamientos en día laborable medio en aeropuertos de la CAPV según origen / destino. Año 2021</t>
  </si>
  <si>
    <t>Desplazamientos anuales en los aeropuertos vascos según tipología de tránsito . 2021</t>
  </si>
  <si>
    <t>Desplazamientos anuales en aeropuertos de la CAPV según origen / destino. Año 2021</t>
  </si>
  <si>
    <t>Desplazamientos en día laborable medio en los aeropuertos de la CAPV según motivo. Año 2019 (*)</t>
  </si>
  <si>
    <t>Desplazamientos en día laborable medio en los aeropuertos de la CAPV según modo de acceso al aeropuerto (*). Año 2019</t>
  </si>
  <si>
    <t>Desplazamientos en día laborable medio en los aeropuertos de la CAPV según provincia de procedencia. Año 2019 (*)</t>
  </si>
  <si>
    <t>Desplazamientos en día laborable medio en modos ferroviarios según tipología de desplazamiento. Año 2021</t>
  </si>
  <si>
    <t>Desplazamientos anuales y en día laborable medio de las líneas de Euskotren por Terrritorio Histórico. 2021</t>
  </si>
  <si>
    <t>Desplazamientos anuales y en día laborable medio de las líneas de cercanías de Renfe. 2021</t>
  </si>
  <si>
    <t>Desplazamientos anuales y en día laborable medio de los servicios de largo recorrido de  Renfe por Territorio Histórico de origen. 2021</t>
  </si>
  <si>
    <t>Estimación de los desplazamientos por líneas de Renfe Métrica en base a los datos del año  2021</t>
  </si>
  <si>
    <t>Desplazamientos anuales y en día laborable medio en los servicios de tranvía de Bilbao y Vitoria-Gasteiz. 2021</t>
  </si>
  <si>
    <t>Desplazamientos anuales y en día laborable medio en Metro Bilbao.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</si>
</sst>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_-* #,##0.0\ _€_-;\-* #,##0.0\ _€_-;_-* &quot;-&quot;??\ _€_-;_-@_-"/>
    <numFmt numFmtId="168" formatCode="0.0"/>
    <numFmt numFmtId="169" formatCode="#,##0_ ;\-#,##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indexed="72"/>
      <name val="MS Sans Serif"/>
      <family val="2"/>
    </font>
    <font>
      <sz val="9"/>
      <name val="Times New Roman"/>
      <family val="1"/>
    </font>
    <font>
      <sz val="9"/>
      <color theme="3"/>
      <name val="Arial"/>
      <family val="2"/>
    </font>
    <font>
      <sz val="10"/>
      <name val="Times New Roman"/>
      <family val="1"/>
    </font>
    <font>
      <sz val="8"/>
      <color indexed="5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8" tint="-0.499984740745262"/>
      <name val="Calibri"/>
      <family val="2"/>
      <scheme val="minor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7"/>
      <color theme="8" tint="-0.499984740745262"/>
      <name val="Times New Roman"/>
      <family val="1"/>
    </font>
    <font>
      <b/>
      <sz val="11"/>
      <color theme="8" tint="-0.499984740745262"/>
      <name val="Calibri"/>
      <family val="2"/>
      <scheme val="minor"/>
    </font>
    <font>
      <b/>
      <sz val="16"/>
      <color rgb="FF1F497D"/>
      <name val="Arial"/>
      <family val="2"/>
    </font>
    <font>
      <b/>
      <sz val="12"/>
      <color rgb="FF1F497D"/>
      <name val="Arial"/>
      <family val="2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7"/>
      <color theme="0" tint="-0.499984740745262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8"/>
      <name val="Arial"/>
      <family val="2"/>
    </font>
    <font>
      <i/>
      <sz val="8"/>
      <color theme="1"/>
      <name val="Verdana"/>
      <family val="2"/>
    </font>
    <font>
      <sz val="10"/>
      <color rgb="FFFF0000"/>
      <name val="Arial"/>
      <family val="2"/>
    </font>
    <font>
      <i/>
      <sz val="8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</borders>
  <cellStyleXfs count="9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3" fontId="5" fillId="0" borderId="0" applyFill="0" applyBorder="0" applyAlignment="0" applyProtection="0"/>
    <xf numFmtId="0" fontId="2" fillId="0" borderId="0" applyBorder="0"/>
    <xf numFmtId="164" fontId="1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1" applyNumberFormat="0" applyFont="0" applyAlignment="0" applyProtection="0"/>
    <xf numFmtId="0" fontId="6" fillId="0" borderId="0"/>
    <xf numFmtId="0" fontId="4" fillId="7" borderId="2" applyAlignment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37" fillId="0" borderId="0" applyNumberFormat="0" applyFill="0" applyBorder="0" applyAlignment="0" applyProtection="0"/>
  </cellStyleXfs>
  <cellXfs count="207">
    <xf numFmtId="0" fontId="0" fillId="0" borderId="0" xfId="0"/>
    <xf numFmtId="0" fontId="9" fillId="0" borderId="6" xfId="94" applyFont="1" applyFill="1" applyBorder="1"/>
    <xf numFmtId="0" fontId="5" fillId="0" borderId="0" xfId="0" applyFont="1"/>
    <xf numFmtId="166" fontId="5" fillId="0" borderId="0" xfId="0" applyNumberFormat="1" applyFont="1"/>
    <xf numFmtId="0" fontId="13" fillId="0" borderId="0" xfId="0" applyFont="1"/>
    <xf numFmtId="0" fontId="14" fillId="0" borderId="0" xfId="0" applyFont="1" applyAlignment="1"/>
    <xf numFmtId="0" fontId="15" fillId="0" borderId="7" xfId="94" applyFont="1" applyFill="1" applyBorder="1" applyAlignment="1"/>
    <xf numFmtId="0" fontId="16" fillId="0" borderId="7" xfId="94" applyFont="1" applyFill="1" applyBorder="1" applyAlignment="1"/>
    <xf numFmtId="0" fontId="16" fillId="0" borderId="0" xfId="94" applyFont="1" applyFill="1" applyBorder="1" applyAlignment="1"/>
    <xf numFmtId="0" fontId="9" fillId="0" borderId="8" xfId="94" applyFont="1" applyFill="1" applyBorder="1"/>
    <xf numFmtId="0" fontId="9" fillId="0" borderId="9" xfId="94" applyFont="1" applyFill="1" applyBorder="1"/>
    <xf numFmtId="3" fontId="11" fillId="0" borderId="8" xfId="95" applyNumberFormat="1" applyFont="1" applyFill="1" applyBorder="1" applyAlignment="1">
      <alignment horizontal="left"/>
    </xf>
    <xf numFmtId="0" fontId="21" fillId="0" borderId="0" xfId="0" applyFont="1" applyAlignment="1"/>
    <xf numFmtId="0" fontId="22" fillId="0" borderId="7" xfId="94" applyFont="1" applyFill="1" applyBorder="1" applyAlignment="1"/>
    <xf numFmtId="0" fontId="23" fillId="0" borderId="7" xfId="94" applyFont="1" applyFill="1" applyBorder="1" applyAlignment="1"/>
    <xf numFmtId="0" fontId="5" fillId="0" borderId="0" xfId="0" applyFont="1" applyAlignment="1">
      <alignment horizontal="left" indent="1"/>
    </xf>
    <xf numFmtId="0" fontId="5" fillId="8" borderId="4" xfId="4" applyFont="1" applyFill="1" applyBorder="1"/>
    <xf numFmtId="0" fontId="5" fillId="8" borderId="5" xfId="4" applyFont="1" applyFill="1" applyBorder="1"/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5" fillId="0" borderId="3" xfId="0" applyNumberFormat="1" applyFont="1" applyFill="1" applyBorder="1" applyAlignment="1" applyProtection="1">
      <alignment vertical="top"/>
    </xf>
    <xf numFmtId="0" fontId="5" fillId="0" borderId="4" xfId="0" applyFont="1" applyBorder="1"/>
    <xf numFmtId="0" fontId="5" fillId="0" borderId="0" xfId="0" applyFont="1" applyAlignment="1">
      <alignment horizontal="center" vertical="center"/>
    </xf>
    <xf numFmtId="0" fontId="5" fillId="0" borderId="3" xfId="0" applyFont="1" applyBorder="1"/>
    <xf numFmtId="0" fontId="30" fillId="0" borderId="0" xfId="0" applyFont="1" applyAlignment="1"/>
    <xf numFmtId="0" fontId="32" fillId="0" borderId="0" xfId="0" applyFont="1"/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165" fontId="5" fillId="0" borderId="0" xfId="0" applyNumberFormat="1" applyFont="1" applyBorder="1"/>
    <xf numFmtId="165" fontId="12" fillId="0" borderId="0" xfId="0" applyNumberFormat="1" applyFont="1" applyBorder="1"/>
    <xf numFmtId="0" fontId="33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/>
    </xf>
    <xf numFmtId="0" fontId="5" fillId="0" borderId="0" xfId="0" applyFont="1" applyFill="1"/>
    <xf numFmtId="0" fontId="35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/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12" fillId="9" borderId="23" xfId="0" applyFont="1" applyFill="1" applyBorder="1"/>
    <xf numFmtId="0" fontId="36" fillId="0" borderId="0" xfId="0" applyFont="1"/>
    <xf numFmtId="0" fontId="12" fillId="9" borderId="24" xfId="6" applyNumberFormat="1" applyFont="1" applyFill="1" applyBorder="1" applyAlignment="1" applyProtection="1">
      <alignment vertical="top"/>
    </xf>
    <xf numFmtId="3" fontId="5" fillId="0" borderId="0" xfId="4" applyNumberFormat="1" applyFont="1" applyFill="1" applyBorder="1" applyAlignment="1">
      <alignment horizontal="center"/>
    </xf>
    <xf numFmtId="0" fontId="12" fillId="9" borderId="19" xfId="3" applyFont="1" applyFill="1" applyBorder="1"/>
    <xf numFmtId="0" fontId="12" fillId="0" borderId="25" xfId="9" applyFont="1" applyBorder="1" applyAlignment="1">
      <alignment horizontal="center" vertical="center" wrapText="1"/>
    </xf>
    <xf numFmtId="0" fontId="12" fillId="0" borderId="26" xfId="9" applyFont="1" applyBorder="1" applyAlignment="1">
      <alignment horizontal="center" vertical="center" wrapText="1"/>
    </xf>
    <xf numFmtId="0" fontId="12" fillId="0" borderId="17" xfId="9" applyFont="1" applyBorder="1" applyAlignment="1">
      <alignment horizontal="center" vertical="center" wrapText="1"/>
    </xf>
    <xf numFmtId="165" fontId="5" fillId="0" borderId="27" xfId="2" applyNumberFormat="1" applyFont="1" applyBorder="1"/>
    <xf numFmtId="3" fontId="12" fillId="9" borderId="14" xfId="0" applyNumberFormat="1" applyFont="1" applyFill="1" applyBorder="1"/>
    <xf numFmtId="0" fontId="12" fillId="0" borderId="34" xfId="9" applyFont="1" applyBorder="1" applyAlignment="1">
      <alignment horizontal="center" vertical="center" wrapText="1"/>
    </xf>
    <xf numFmtId="0" fontId="12" fillId="0" borderId="33" xfId="9" applyFont="1" applyBorder="1" applyAlignment="1">
      <alignment horizontal="center" vertical="center" wrapText="1"/>
    </xf>
    <xf numFmtId="0" fontId="5" fillId="0" borderId="26" xfId="0" applyFont="1" applyBorder="1"/>
    <xf numFmtId="0" fontId="5" fillId="0" borderId="27" xfId="0" applyFont="1" applyBorder="1"/>
    <xf numFmtId="0" fontId="5" fillId="0" borderId="27" xfId="0" applyNumberFormat="1" applyFont="1" applyFill="1" applyBorder="1" applyAlignment="1" applyProtection="1">
      <alignment vertical="top"/>
    </xf>
    <xf numFmtId="0" fontId="5" fillId="0" borderId="35" xfId="0" applyNumberFormat="1" applyFont="1" applyFill="1" applyBorder="1" applyAlignment="1" applyProtection="1">
      <alignment vertical="top"/>
    </xf>
    <xf numFmtId="0" fontId="5" fillId="0" borderId="18" xfId="0" applyNumberFormat="1" applyFont="1" applyFill="1" applyBorder="1" applyAlignment="1" applyProtection="1">
      <alignment vertical="top"/>
    </xf>
    <xf numFmtId="0" fontId="5" fillId="0" borderId="36" xfId="0" applyFont="1" applyBorder="1"/>
    <xf numFmtId="0" fontId="5" fillId="0" borderId="21" xfId="0" applyFont="1" applyBorder="1"/>
    <xf numFmtId="0" fontId="5" fillId="0" borderId="29" xfId="0" applyFont="1" applyBorder="1"/>
    <xf numFmtId="3" fontId="12" fillId="9" borderId="32" xfId="0" applyNumberFormat="1" applyFont="1" applyFill="1" applyBorder="1"/>
    <xf numFmtId="0" fontId="12" fillId="0" borderId="26" xfId="9" applyFont="1" applyBorder="1"/>
    <xf numFmtId="0" fontId="12" fillId="9" borderId="28" xfId="0" applyFont="1" applyFill="1" applyBorder="1"/>
    <xf numFmtId="0" fontId="12" fillId="0" borderId="26" xfId="9" applyFont="1" applyBorder="1" applyAlignment="1">
      <alignment horizontal="center" wrapText="1"/>
    </xf>
    <xf numFmtId="0" fontId="12" fillId="0" borderId="26" xfId="9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8" borderId="14" xfId="6" applyFont="1" applyFill="1" applyBorder="1"/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2" fillId="0" borderId="27" xfId="36" applyFont="1" applyFill="1" applyBorder="1" applyAlignment="1">
      <alignment horizontal="center" vertical="center"/>
    </xf>
    <xf numFmtId="0" fontId="12" fillId="0" borderId="27" xfId="36" applyFont="1" applyFill="1" applyBorder="1" applyAlignment="1">
      <alignment vertical="center"/>
    </xf>
    <xf numFmtId="0" fontId="12" fillId="0" borderId="28" xfId="0" applyFont="1" applyFill="1" applyBorder="1" applyAlignment="1">
      <alignment horizontal="left" vertical="center"/>
    </xf>
    <xf numFmtId="3" fontId="12" fillId="0" borderId="28" xfId="0" applyNumberFormat="1" applyFont="1" applyFill="1" applyBorder="1" applyAlignment="1">
      <alignment horizontal="center" vertical="center"/>
    </xf>
    <xf numFmtId="166" fontId="12" fillId="0" borderId="28" xfId="1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166" fontId="5" fillId="0" borderId="18" xfId="1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left" vertical="center"/>
    </xf>
    <xf numFmtId="166" fontId="5" fillId="0" borderId="35" xfId="1" applyNumberFormat="1" applyFont="1" applyFill="1" applyBorder="1" applyAlignment="1">
      <alignment horizontal="center" vertical="center"/>
    </xf>
    <xf numFmtId="0" fontId="12" fillId="0" borderId="25" xfId="0" applyFont="1" applyBorder="1"/>
    <xf numFmtId="0" fontId="12" fillId="0" borderId="26" xfId="0" applyFont="1" applyFill="1" applyBorder="1" applyAlignment="1">
      <alignment horizontal="center" vertical="center"/>
    </xf>
    <xf numFmtId="165" fontId="5" fillId="0" borderId="27" xfId="0" applyNumberFormat="1" applyFont="1" applyBorder="1"/>
    <xf numFmtId="165" fontId="12" fillId="0" borderId="28" xfId="0" applyNumberFormat="1" applyFont="1" applyBorder="1"/>
    <xf numFmtId="0" fontId="5" fillId="0" borderId="3" xfId="0" applyFont="1" applyBorder="1" applyAlignment="1">
      <alignment horizontal="left"/>
    </xf>
    <xf numFmtId="0" fontId="12" fillId="8" borderId="24" xfId="0" applyFont="1" applyFill="1" applyBorder="1" applyAlignment="1">
      <alignment horizontal="left"/>
    </xf>
    <xf numFmtId="165" fontId="12" fillId="8" borderId="28" xfId="2" applyNumberFormat="1" applyFont="1" applyFill="1" applyBorder="1"/>
    <xf numFmtId="0" fontId="12" fillId="8" borderId="24" xfId="0" applyFont="1" applyFill="1" applyBorder="1"/>
    <xf numFmtId="165" fontId="12" fillId="8" borderId="28" xfId="0" applyNumberFormat="1" applyFont="1" applyFill="1" applyBorder="1"/>
    <xf numFmtId="0" fontId="12" fillId="0" borderId="26" xfId="0" applyFont="1" applyBorder="1"/>
    <xf numFmtId="0" fontId="12" fillId="0" borderId="28" xfId="0" applyFont="1" applyBorder="1" applyAlignment="1">
      <alignment horizontal="left"/>
    </xf>
    <xf numFmtId="0" fontId="12" fillId="0" borderId="3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/>
    <xf numFmtId="0" fontId="5" fillId="0" borderId="35" xfId="0" applyFont="1" applyFill="1" applyBorder="1"/>
    <xf numFmtId="166" fontId="5" fillId="0" borderId="0" xfId="1" applyNumberFormat="1" applyFont="1" applyFill="1" applyBorder="1" applyAlignment="1">
      <alignment horizontal="center" vertical="center"/>
    </xf>
    <xf numFmtId="166" fontId="12" fillId="9" borderId="28" xfId="0" applyNumberFormat="1" applyFont="1" applyFill="1" applyBorder="1"/>
    <xf numFmtId="166" fontId="5" fillId="8" borderId="27" xfId="1" applyNumberFormat="1" applyFont="1" applyFill="1" applyBorder="1" applyAlignment="1">
      <alignment horizontal="center" vertical="center"/>
    </xf>
    <xf numFmtId="0" fontId="5" fillId="8" borderId="0" xfId="0" applyFont="1" applyFill="1" applyBorder="1"/>
    <xf numFmtId="0" fontId="12" fillId="8" borderId="27" xfId="0" applyFont="1" applyFill="1" applyBorder="1"/>
    <xf numFmtId="166" fontId="5" fillId="8" borderId="27" xfId="0" applyNumberFormat="1" applyFont="1" applyFill="1" applyBorder="1"/>
    <xf numFmtId="0" fontId="12" fillId="8" borderId="27" xfId="0" applyFont="1" applyFill="1" applyBorder="1" applyAlignment="1">
      <alignment horizontal="left"/>
    </xf>
    <xf numFmtId="166" fontId="12" fillId="9" borderId="28" xfId="1" applyNumberFormat="1" applyFont="1" applyFill="1" applyBorder="1" applyAlignment="1">
      <alignment horizontal="center"/>
    </xf>
    <xf numFmtId="0" fontId="28" fillId="9" borderId="14" xfId="0" applyFont="1" applyFill="1" applyBorder="1" applyAlignment="1">
      <alignment horizontal="center" vertical="center"/>
    </xf>
    <xf numFmtId="166" fontId="12" fillId="8" borderId="27" xfId="1" applyNumberFormat="1" applyFont="1" applyFill="1" applyBorder="1" applyAlignment="1">
      <alignment horizontal="center"/>
    </xf>
    <xf numFmtId="0" fontId="5" fillId="8" borderId="27" xfId="0" applyFont="1" applyFill="1" applyBorder="1" applyAlignment="1">
      <alignment vertical="center" wrapText="1"/>
    </xf>
    <xf numFmtId="166" fontId="5" fillId="8" borderId="27" xfId="1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8" fillId="8" borderId="27" xfId="0" applyFont="1" applyFill="1" applyBorder="1" applyAlignment="1">
      <alignment horizontal="center" vertical="center"/>
    </xf>
    <xf numFmtId="0" fontId="5" fillId="0" borderId="35" xfId="0" applyFont="1" applyBorder="1"/>
    <xf numFmtId="166" fontId="5" fillId="0" borderId="35" xfId="1" applyNumberFormat="1" applyFont="1" applyBorder="1" applyAlignment="1">
      <alignment horizontal="center"/>
    </xf>
    <xf numFmtId="0" fontId="5" fillId="0" borderId="18" xfId="0" applyFont="1" applyBorder="1"/>
    <xf numFmtId="166" fontId="5" fillId="0" borderId="18" xfId="1" applyNumberFormat="1" applyFont="1" applyBorder="1" applyAlignment="1">
      <alignment horizontal="center"/>
    </xf>
    <xf numFmtId="169" fontId="5" fillId="0" borderId="18" xfId="1" applyNumberFormat="1" applyFont="1" applyBorder="1" applyAlignment="1">
      <alignment horizontal="right" indent="1"/>
    </xf>
    <xf numFmtId="169" fontId="5" fillId="0" borderId="0" xfId="1" applyNumberFormat="1" applyFont="1" applyBorder="1" applyAlignment="1">
      <alignment horizontal="right" indent="1"/>
    </xf>
    <xf numFmtId="166" fontId="5" fillId="0" borderId="0" xfId="1" applyNumberFormat="1" applyFont="1" applyBorder="1" applyAlignment="1">
      <alignment horizontal="center"/>
    </xf>
    <xf numFmtId="0" fontId="12" fillId="0" borderId="2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indent="1"/>
    </xf>
    <xf numFmtId="0" fontId="12" fillId="0" borderId="3" xfId="0" applyFont="1" applyFill="1" applyBorder="1" applyAlignment="1">
      <alignment horizontal="left" vertical="center" indent="1"/>
    </xf>
    <xf numFmtId="0" fontId="5" fillId="0" borderId="39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0" fontId="12" fillId="8" borderId="38" xfId="0" applyFont="1" applyFill="1" applyBorder="1" applyAlignment="1">
      <alignment horizontal="left" vertical="top"/>
    </xf>
    <xf numFmtId="0" fontId="12" fillId="0" borderId="40" xfId="0" applyFont="1" applyFill="1" applyBorder="1" applyAlignment="1">
      <alignment horizontal="left" vertical="center" indent="1"/>
    </xf>
    <xf numFmtId="0" fontId="5" fillId="0" borderId="15" xfId="0" applyFont="1" applyFill="1" applyBorder="1" applyAlignment="1">
      <alignment horizontal="left" vertical="center" indent="1"/>
    </xf>
    <xf numFmtId="0" fontId="12" fillId="8" borderId="41" xfId="0" applyFont="1" applyFill="1" applyBorder="1" applyAlignment="1">
      <alignment horizontal="left" vertical="center" indent="1"/>
    </xf>
    <xf numFmtId="0" fontId="38" fillId="0" borderId="7" xfId="96" applyFont="1" applyFill="1" applyBorder="1" applyAlignment="1"/>
    <xf numFmtId="166" fontId="5" fillId="0" borderId="39" xfId="1" applyNumberFormat="1" applyFont="1" applyFill="1" applyBorder="1" applyAlignment="1">
      <alignment horizontal="right" vertical="center"/>
    </xf>
    <xf numFmtId="167" fontId="5" fillId="0" borderId="39" xfId="1" applyNumberFormat="1" applyFont="1" applyFill="1" applyBorder="1" applyAlignment="1">
      <alignment horizontal="right" vertical="center"/>
    </xf>
    <xf numFmtId="166" fontId="5" fillId="0" borderId="18" xfId="1" applyNumberFormat="1" applyFont="1" applyFill="1" applyBorder="1" applyAlignment="1">
      <alignment horizontal="right" vertical="center"/>
    </xf>
    <xf numFmtId="168" fontId="5" fillId="0" borderId="18" xfId="0" applyNumberFormat="1" applyFont="1" applyBorder="1" applyAlignment="1">
      <alignment horizontal="right" vertical="center"/>
    </xf>
    <xf numFmtId="166" fontId="5" fillId="0" borderId="16" xfId="1" applyNumberFormat="1" applyFont="1" applyFill="1" applyBorder="1" applyAlignment="1">
      <alignment horizontal="right" vertical="center"/>
    </xf>
    <xf numFmtId="167" fontId="5" fillId="0" borderId="16" xfId="1" applyNumberFormat="1" applyFont="1" applyFill="1" applyBorder="1" applyAlignment="1">
      <alignment horizontal="right" vertical="center"/>
    </xf>
    <xf numFmtId="166" fontId="5" fillId="0" borderId="27" xfId="1" applyNumberFormat="1" applyFont="1" applyFill="1" applyBorder="1" applyAlignment="1">
      <alignment horizontal="right" vertical="center"/>
    </xf>
    <xf numFmtId="168" fontId="5" fillId="0" borderId="27" xfId="0" applyNumberFormat="1" applyFont="1" applyBorder="1" applyAlignment="1">
      <alignment horizontal="right" vertical="center"/>
    </xf>
    <xf numFmtId="166" fontId="12" fillId="8" borderId="38" xfId="1" applyNumberFormat="1" applyFont="1" applyFill="1" applyBorder="1" applyAlignment="1">
      <alignment horizontal="right" vertical="center"/>
    </xf>
    <xf numFmtId="167" fontId="12" fillId="8" borderId="38" xfId="1" applyNumberFormat="1" applyFont="1" applyFill="1" applyBorder="1" applyAlignment="1">
      <alignment horizontal="right" vertical="center"/>
    </xf>
    <xf numFmtId="166" fontId="12" fillId="8" borderId="28" xfId="1" applyNumberFormat="1" applyFont="1" applyFill="1" applyBorder="1" applyAlignment="1">
      <alignment horizontal="right" vertical="center"/>
    </xf>
    <xf numFmtId="168" fontId="5" fillId="8" borderId="28" xfId="0" applyNumberFormat="1" applyFont="1" applyFill="1" applyBorder="1" applyAlignment="1">
      <alignment horizontal="right" vertical="center"/>
    </xf>
    <xf numFmtId="166" fontId="5" fillId="0" borderId="16" xfId="1" applyNumberFormat="1" applyFont="1" applyFill="1" applyBorder="1" applyAlignment="1">
      <alignment horizontal="right"/>
    </xf>
    <xf numFmtId="166" fontId="12" fillId="0" borderId="16" xfId="1" applyNumberFormat="1" applyFont="1" applyFill="1" applyBorder="1" applyAlignment="1">
      <alignment horizontal="right"/>
    </xf>
    <xf numFmtId="166" fontId="12" fillId="8" borderId="38" xfId="1" applyNumberFormat="1" applyFont="1" applyFill="1" applyBorder="1" applyAlignment="1">
      <alignment horizontal="right"/>
    </xf>
    <xf numFmtId="3" fontId="26" fillId="0" borderId="35" xfId="0" applyNumberFormat="1" applyFont="1" applyBorder="1" applyAlignment="1">
      <alignment horizontal="right" vertical="center"/>
    </xf>
    <xf numFmtId="3" fontId="26" fillId="0" borderId="18" xfId="0" applyNumberFormat="1" applyFont="1" applyBorder="1" applyAlignment="1">
      <alignment horizontal="right" vertical="center"/>
    </xf>
    <xf numFmtId="3" fontId="39" fillId="0" borderId="35" xfId="0" applyNumberFormat="1" applyFont="1" applyBorder="1" applyAlignment="1">
      <alignment horizontal="right" vertical="center"/>
    </xf>
    <xf numFmtId="3" fontId="39" fillId="0" borderId="0" xfId="0" applyNumberFormat="1" applyFont="1" applyBorder="1" applyAlignment="1">
      <alignment horizontal="right" vertical="center"/>
    </xf>
    <xf numFmtId="3" fontId="39" fillId="0" borderId="18" xfId="0" applyNumberFormat="1" applyFont="1" applyBorder="1" applyAlignment="1">
      <alignment horizontal="right" vertical="center"/>
    </xf>
    <xf numFmtId="3" fontId="39" fillId="0" borderId="27" xfId="0" applyNumberFormat="1" applyFont="1" applyFill="1" applyBorder="1" applyAlignment="1">
      <alignment horizontal="right" vertical="center"/>
    </xf>
    <xf numFmtId="3" fontId="39" fillId="8" borderId="28" xfId="0" applyNumberFormat="1" applyFont="1" applyFill="1" applyBorder="1" applyAlignment="1">
      <alignment horizontal="right" vertical="center"/>
    </xf>
    <xf numFmtId="3" fontId="26" fillId="0" borderId="27" xfId="0" applyNumberFormat="1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3" fontId="27" fillId="9" borderId="28" xfId="0" applyNumberFormat="1" applyFont="1" applyFill="1" applyBorder="1" applyAlignment="1">
      <alignment horizontal="right" vertical="center"/>
    </xf>
    <xf numFmtId="0" fontId="27" fillId="9" borderId="28" xfId="0" applyFont="1" applyFill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/>
    </xf>
    <xf numFmtId="0" fontId="26" fillId="0" borderId="35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0" fontId="26" fillId="0" borderId="0" xfId="0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/>
    </xf>
    <xf numFmtId="0" fontId="26" fillId="0" borderId="18" xfId="0" applyFont="1" applyBorder="1" applyAlignment="1">
      <alignment horizontal="right" vertical="center"/>
    </xf>
    <xf numFmtId="3" fontId="12" fillId="9" borderId="32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36" xfId="0" applyNumberFormat="1" applyFont="1" applyBorder="1" applyAlignment="1">
      <alignment horizontal="right"/>
    </xf>
    <xf numFmtId="0" fontId="26" fillId="0" borderId="36" xfId="0" applyFont="1" applyBorder="1" applyAlignment="1">
      <alignment horizontal="right" vertical="center"/>
    </xf>
    <xf numFmtId="3" fontId="5" fillId="8" borderId="5" xfId="4" applyNumberFormat="1" applyFont="1" applyFill="1" applyBorder="1" applyAlignment="1">
      <alignment horizontal="right"/>
    </xf>
    <xf numFmtId="0" fontId="26" fillId="8" borderId="27" xfId="0" applyFont="1" applyFill="1" applyBorder="1" applyAlignment="1">
      <alignment horizontal="right" vertical="center"/>
    </xf>
    <xf numFmtId="165" fontId="5" fillId="0" borderId="35" xfId="2" applyNumberFormat="1" applyFont="1" applyBorder="1" applyAlignment="1">
      <alignment horizontal="right"/>
    </xf>
    <xf numFmtId="165" fontId="5" fillId="0" borderId="0" xfId="2" applyNumberFormat="1" applyFont="1" applyBorder="1" applyAlignment="1">
      <alignment horizontal="right"/>
    </xf>
    <xf numFmtId="165" fontId="5" fillId="0" borderId="21" xfId="2" applyNumberFormat="1" applyFont="1" applyBorder="1" applyAlignment="1">
      <alignment horizontal="right"/>
    </xf>
    <xf numFmtId="0" fontId="26" fillId="8" borderId="5" xfId="0" applyFont="1" applyFill="1" applyBorder="1" applyAlignment="1">
      <alignment horizontal="right" vertical="center"/>
    </xf>
    <xf numFmtId="3" fontId="12" fillId="9" borderId="14" xfId="0" applyNumberFormat="1" applyFont="1" applyFill="1" applyBorder="1" applyAlignment="1">
      <alignment horizontal="right"/>
    </xf>
    <xf numFmtId="0" fontId="27" fillId="9" borderId="14" xfId="0" applyFont="1" applyFill="1" applyBorder="1" applyAlignment="1">
      <alignment horizontal="right" vertical="center"/>
    </xf>
    <xf numFmtId="0" fontId="38" fillId="0" borderId="0" xfId="96" applyFont="1" applyFill="1" applyBorder="1" applyAlignment="1"/>
    <xf numFmtId="3" fontId="37" fillId="0" borderId="9" xfId="96" applyNumberFormat="1" applyFill="1" applyBorder="1" applyAlignment="1">
      <alignment horizontal="left"/>
    </xf>
    <xf numFmtId="0" fontId="30" fillId="0" borderId="0" xfId="0" applyFont="1" applyAlignment="1">
      <alignment horizontal="left"/>
    </xf>
    <xf numFmtId="0" fontId="19" fillId="0" borderId="1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left" indent="1"/>
    </xf>
    <xf numFmtId="0" fontId="5" fillId="0" borderId="3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12" fillId="9" borderId="28" xfId="6" applyFont="1" applyFill="1" applyBorder="1" applyAlignment="1">
      <alignment horizontal="left"/>
    </xf>
    <xf numFmtId="0" fontId="12" fillId="9" borderId="28" xfId="0" applyFont="1" applyFill="1" applyBorder="1" applyAlignment="1"/>
    <xf numFmtId="0" fontId="5" fillId="0" borderId="3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12" fillId="0" borderId="26" xfId="36" applyFont="1" applyFill="1" applyBorder="1" applyAlignment="1">
      <alignment horizontal="center" vertical="center"/>
    </xf>
    <xf numFmtId="0" fontId="12" fillId="0" borderId="27" xfId="36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7" xfId="4" applyFont="1" applyFill="1" applyBorder="1" applyAlignment="1">
      <alignment horizontal="left"/>
    </xf>
    <xf numFmtId="0" fontId="5" fillId="0" borderId="27" xfId="5" applyFont="1" applyFill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12" fillId="9" borderId="28" xfId="9" applyFont="1" applyFill="1" applyBorder="1" applyAlignment="1">
      <alignment horizontal="left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</cellXfs>
  <cellStyles count="97">
    <cellStyle name="20% - Énfasis3" xfId="4" builtinId="38"/>
    <cellStyle name="20% - Énfasis6" xfId="5" builtinId="50"/>
    <cellStyle name="20% - Énfasis6 2" xfId="12"/>
    <cellStyle name="20% - Énfasis6 3" xfId="13"/>
    <cellStyle name="60% - Énfasis6" xfId="6" builtinId="52"/>
    <cellStyle name="Bueno" xfId="3" builtinId="26"/>
    <cellStyle name="Estilo 1" xfId="9"/>
    <cellStyle name="Estilo 2" xfId="36"/>
    <cellStyle name="Hipervínculo" xfId="96" builtinId="8"/>
    <cellStyle name="Millares" xfId="1" builtinId="3"/>
    <cellStyle name="Millares 2" xfId="10"/>
    <cellStyle name="Millares 3" xfId="14"/>
    <cellStyle name="Millares 4" xfId="15"/>
    <cellStyle name="Millares 5" xfId="16"/>
    <cellStyle name="Millares 6" xfId="32"/>
    <cellStyle name="Normal" xfId="0" builtinId="0"/>
    <cellStyle name="Normal 2" xfId="7"/>
    <cellStyle name="Normal 2 2" xfId="11"/>
    <cellStyle name="Normal 3" xfId="17"/>
    <cellStyle name="Normal 3 2" xfId="56"/>
    <cellStyle name="Normal 4" xfId="18"/>
    <cellStyle name="Normal 5" xfId="19"/>
    <cellStyle name="Normal 6" xfId="31"/>
    <cellStyle name="Normal 7" xfId="35"/>
    <cellStyle name="Normal 8" xfId="30"/>
    <cellStyle name="Normal_1" xfId="95"/>
    <cellStyle name="Normala 2" xfId="94"/>
    <cellStyle name="Notas 2" xfId="34"/>
    <cellStyle name="Porcentaje" xfId="2" builtinId="5"/>
    <cellStyle name="Porcentaje 2" xfId="20"/>
    <cellStyle name="Porcentaje 3" xfId="33"/>
    <cellStyle name="Porcentual 2" xfId="8"/>
    <cellStyle name="Porcentual 3" xfId="21"/>
    <cellStyle name="Porcentual 4" xfId="22"/>
    <cellStyle name="style1473327405785" xfId="93"/>
    <cellStyle name="style1473327405832" xfId="92"/>
    <cellStyle name="style1473327405863" xfId="91"/>
    <cellStyle name="style1473327405901" xfId="90"/>
    <cellStyle name="style1473327405948" xfId="88"/>
    <cellStyle name="style1473327405985" xfId="87"/>
    <cellStyle name="style1473327406017" xfId="84"/>
    <cellStyle name="style1473327406048" xfId="77"/>
    <cellStyle name="style1473327406086" xfId="89"/>
    <cellStyle name="style1473327406133" xfId="86"/>
    <cellStyle name="style1473327406164" xfId="85"/>
    <cellStyle name="style1473327406202" xfId="76"/>
    <cellStyle name="style1473327406249" xfId="74"/>
    <cellStyle name="style1473327406287" xfId="75"/>
    <cellStyle name="style1473327406318" xfId="73"/>
    <cellStyle name="style1473327406365" xfId="72"/>
    <cellStyle name="style1473327406402" xfId="71"/>
    <cellStyle name="style1473327406434" xfId="66"/>
    <cellStyle name="style1473327406487" xfId="78"/>
    <cellStyle name="style1473327406518" xfId="68"/>
    <cellStyle name="style1473327406565" xfId="67"/>
    <cellStyle name="style1473327406587" xfId="58"/>
    <cellStyle name="style1473327406666" xfId="81"/>
    <cellStyle name="style1473327406703" xfId="54"/>
    <cellStyle name="style1473327406735" xfId="82"/>
    <cellStyle name="style1473327406782" xfId="69"/>
    <cellStyle name="style1473327406804" xfId="70"/>
    <cellStyle name="style1473327406935" xfId="83"/>
    <cellStyle name="style1473327406966" xfId="79"/>
    <cellStyle name="style1473327407004" xfId="65"/>
    <cellStyle name="style1473327407035" xfId="64"/>
    <cellStyle name="style1473327407082" xfId="63"/>
    <cellStyle name="style1473327407184" xfId="59"/>
    <cellStyle name="style1473327407267" xfId="57"/>
    <cellStyle name="style1473327407289" xfId="53"/>
    <cellStyle name="style1473327407336" xfId="55"/>
    <cellStyle name="style1473327407367" xfId="62"/>
    <cellStyle name="style1473327407937" xfId="61"/>
    <cellStyle name="style1473327407969" xfId="80"/>
    <cellStyle name="style1473327408254" xfId="60"/>
    <cellStyle name="style1489490244145" xfId="23"/>
    <cellStyle name="style1489490244207" xfId="24"/>
    <cellStyle name="style1489490244242" xfId="25"/>
    <cellStyle name="style1489490244276" xfId="27"/>
    <cellStyle name="style1489490244365" xfId="26"/>
    <cellStyle name="style1489490244397" xfId="28"/>
    <cellStyle name="style1489490244438" xfId="29"/>
    <cellStyle name="style1496155751319" xfId="37"/>
    <cellStyle name="style1496155751389" xfId="38"/>
    <cellStyle name="style1496155751473" xfId="39"/>
    <cellStyle name="style1496155751558" xfId="40"/>
    <cellStyle name="style1496155751636" xfId="41"/>
    <cellStyle name="style1496155751759" xfId="42"/>
    <cellStyle name="style1496155751971" xfId="43"/>
    <cellStyle name="style1496155752041" xfId="44"/>
    <cellStyle name="style1496155752212" xfId="45"/>
    <cellStyle name="style1496155752296" xfId="46"/>
    <cellStyle name="style1496155752412" xfId="47"/>
    <cellStyle name="style1496155752497" xfId="48"/>
    <cellStyle name="style1496155753252" xfId="49"/>
    <cellStyle name="style1496155753330" xfId="50"/>
    <cellStyle name="style1496155753451" xfId="51"/>
    <cellStyle name="style1496155753893" xfId="5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estadisticas-territoriale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/>
  </sheetViews>
  <sheetFormatPr baseColWidth="10" defaultColWidth="9.140625" defaultRowHeight="15" x14ac:dyDescent="0.25"/>
  <cols>
    <col min="1" max="1" width="5.140625" style="5" customWidth="1"/>
    <col min="2" max="2" width="4.42578125" style="5" customWidth="1"/>
    <col min="3" max="3" width="9.140625" style="5"/>
    <col min="4" max="4" width="129.42578125" style="5" bestFit="1" customWidth="1"/>
    <col min="5" max="16384" width="9.140625" style="5"/>
  </cols>
  <sheetData>
    <row r="1" spans="1:4" ht="15.75" thickBot="1" x14ac:dyDescent="0.3"/>
    <row r="2" spans="1:4" ht="35.25" customHeight="1" x14ac:dyDescent="0.25">
      <c r="A2" s="176" t="s">
        <v>118</v>
      </c>
      <c r="B2" s="177"/>
      <c r="C2" s="177"/>
      <c r="D2" s="177"/>
    </row>
    <row r="3" spans="1:4" ht="15" customHeight="1" thickBot="1" x14ac:dyDescent="0.3">
      <c r="A3" s="178" t="s">
        <v>119</v>
      </c>
      <c r="B3" s="179"/>
      <c r="C3" s="179"/>
      <c r="D3" s="179"/>
    </row>
    <row r="5" spans="1:4" x14ac:dyDescent="0.25">
      <c r="A5" s="5" t="s">
        <v>80</v>
      </c>
      <c r="B5" s="6" t="s">
        <v>76</v>
      </c>
    </row>
    <row r="6" spans="1:4" s="12" customFormat="1" x14ac:dyDescent="0.25">
      <c r="B6" s="14" t="s">
        <v>91</v>
      </c>
    </row>
    <row r="7" spans="1:4" s="12" customFormat="1" x14ac:dyDescent="0.25">
      <c r="C7" s="14" t="s">
        <v>127</v>
      </c>
    </row>
    <row r="8" spans="1:4" s="12" customFormat="1" x14ac:dyDescent="0.25">
      <c r="C8" s="14" t="s">
        <v>128</v>
      </c>
    </row>
    <row r="9" spans="1:4" x14ac:dyDescent="0.25">
      <c r="B9" s="7" t="s">
        <v>84</v>
      </c>
    </row>
    <row r="10" spans="1:4" x14ac:dyDescent="0.25">
      <c r="D10" s="128" t="s">
        <v>120</v>
      </c>
    </row>
    <row r="11" spans="1:4" x14ac:dyDescent="0.25">
      <c r="D11" s="128" t="s">
        <v>121</v>
      </c>
    </row>
    <row r="12" spans="1:4" x14ac:dyDescent="0.25">
      <c r="D12" s="128" t="s">
        <v>138</v>
      </c>
    </row>
    <row r="13" spans="1:4" x14ac:dyDescent="0.25">
      <c r="D13" s="128" t="s">
        <v>139</v>
      </c>
    </row>
    <row r="14" spans="1:4" x14ac:dyDescent="0.25">
      <c r="D14" s="128" t="s">
        <v>123</v>
      </c>
    </row>
    <row r="15" spans="1:4" x14ac:dyDescent="0.25">
      <c r="D15" s="128" t="s">
        <v>124</v>
      </c>
    </row>
    <row r="16" spans="1:4" x14ac:dyDescent="0.25">
      <c r="D16" s="173" t="s">
        <v>125</v>
      </c>
    </row>
    <row r="17" spans="1:4" x14ac:dyDescent="0.25">
      <c r="B17" s="7" t="s">
        <v>85</v>
      </c>
    </row>
    <row r="18" spans="1:4" x14ac:dyDescent="0.25">
      <c r="B18" s="8"/>
      <c r="D18" s="173" t="s">
        <v>129</v>
      </c>
    </row>
    <row r="19" spans="1:4" x14ac:dyDescent="0.25">
      <c r="D19" s="128" t="s">
        <v>130</v>
      </c>
    </row>
    <row r="20" spans="1:4" x14ac:dyDescent="0.25">
      <c r="D20" s="128" t="s">
        <v>131</v>
      </c>
    </row>
    <row r="21" spans="1:4" x14ac:dyDescent="0.25">
      <c r="D21" s="128" t="s">
        <v>132</v>
      </c>
    </row>
    <row r="22" spans="1:4" x14ac:dyDescent="0.25">
      <c r="D22" s="128" t="s">
        <v>133</v>
      </c>
    </row>
    <row r="23" spans="1:4" x14ac:dyDescent="0.25">
      <c r="D23" s="128" t="s">
        <v>134</v>
      </c>
    </row>
    <row r="24" spans="1:4" x14ac:dyDescent="0.25">
      <c r="D24" s="128" t="s">
        <v>135</v>
      </c>
    </row>
    <row r="25" spans="1:4" x14ac:dyDescent="0.25">
      <c r="B25" s="7" t="s">
        <v>86</v>
      </c>
    </row>
    <row r="26" spans="1:4" x14ac:dyDescent="0.25">
      <c r="D26" s="128" t="s">
        <v>122</v>
      </c>
    </row>
    <row r="27" spans="1:4" x14ac:dyDescent="0.25">
      <c r="D27" s="8"/>
    </row>
    <row r="28" spans="1:4" s="12" customFormat="1" x14ac:dyDescent="0.25">
      <c r="A28" s="12" t="s">
        <v>81</v>
      </c>
      <c r="B28" s="13" t="s">
        <v>77</v>
      </c>
    </row>
    <row r="29" spans="1:4" s="12" customFormat="1" x14ac:dyDescent="0.25">
      <c r="C29" s="14" t="s">
        <v>87</v>
      </c>
    </row>
    <row r="30" spans="1:4" s="12" customFormat="1" x14ac:dyDescent="0.25">
      <c r="C30" s="14" t="s">
        <v>88</v>
      </c>
    </row>
    <row r="31" spans="1:4" s="12" customFormat="1" x14ac:dyDescent="0.25">
      <c r="C31" s="14" t="s">
        <v>89</v>
      </c>
    </row>
    <row r="32" spans="1:4" s="12" customFormat="1" x14ac:dyDescent="0.25">
      <c r="C32" s="14" t="s">
        <v>90</v>
      </c>
    </row>
    <row r="34" spans="1:4" s="1" customFormat="1" ht="12" x14ac:dyDescent="0.2">
      <c r="A34" s="11" t="s">
        <v>136</v>
      </c>
      <c r="B34" s="9"/>
      <c r="C34" s="9"/>
      <c r="D34" s="9"/>
    </row>
    <row r="35" spans="1:4" s="1" customFormat="1" x14ac:dyDescent="0.25">
      <c r="A35" s="174" t="s">
        <v>137</v>
      </c>
      <c r="B35" s="10"/>
      <c r="C35" s="10"/>
      <c r="D35" s="10"/>
    </row>
  </sheetData>
  <mergeCells count="2">
    <mergeCell ref="A2:D2"/>
    <mergeCell ref="A3:D3"/>
  </mergeCells>
  <hyperlinks>
    <hyperlink ref="D10" location="'3.1'!A1" display="3.1 Desplazamientos anuales en los aeropuertos vascos según tipología de tránsito . 2021"/>
    <hyperlink ref="D11" location="'3.1'!A1" display="     Desplazamientos en día laborable medio en los aeropuertos vascos según tipología de tránsito . 2021"/>
    <hyperlink ref="D12" location="'3.2'!A1" display="3.2 Desplazamientos anuales en aeropuertos de la CAPV según origen/ destino. Año 2021"/>
    <hyperlink ref="D13" location="'3.2'!A1" display="      Desplazamientos en día laborable medio en aeropuertos de la CAPV según origen/ destino. Año 2021"/>
    <hyperlink ref="D14" location="'3.3'!A1" display="3.3 Desplazamientos en día laborable medio en los aeropuertos de la CAPV según motivo. Año 2019"/>
    <hyperlink ref="D15" location="'3.4'!A1" display="3.4 Desplazamientos en día laborable medio en los aeropuertos de la CAPV según modo de acceso al aeropuerto. Año 2019"/>
    <hyperlink ref="D16" location="'3.5'!A1" display="3.5 Desplazamientos en día laborable medio en los aeropuertos de la CAPV según provincia de procedencia. Año 2019"/>
    <hyperlink ref="D18" location="'4.1'!A1" display="4.1 Desplazamientos en día laborable medio en modos ferroviarios según tipología de desplazamiento. Año 2021"/>
    <hyperlink ref="D19" location="'4.2'!A1" display="4.2 Desplazamientos anuales y en día laborable medio de las líneas de Euskotren por Terrritorio Histórico. 2021"/>
    <hyperlink ref="D20" location="'4.3'!A1" display="4.3 Desplazamientos anuales y en día laborable medio de las líneas de cercanías de Renfe. 2021"/>
    <hyperlink ref="D21" location="'4.4'!A1" display="4.4 Desplazamientos anuales y en día laborable medio de los servicios de largo recorrido de  Renfe por Territorio Histórico de origen. 2021"/>
    <hyperlink ref="D22" location="'4.5'!A1" display="4.5 Estimación de los desplazamientos por líneas de Renfe Métrica en base a los datos del año  2010. 2021."/>
    <hyperlink ref="D23" location="'4.6'!A1" display="4.6 Desplazamientos anuales y en día laborable medio en los servicios de tranvía de Bilbao y Vitoria-Gasteiz. 2021"/>
    <hyperlink ref="D24" location="'4,7'!A1" display="4.7 Desplazamientos anuales y en día laborable medio en Metro Bilbao. Año 2021"/>
    <hyperlink ref="D26" location="'5.1'!A1" display="5.1 Desplazamientos anuales y  en día laaborable medio realizados en funiculares y ascensores por instalación. Año 2021"/>
    <hyperlink ref="A35" r:id="rId1"/>
  </hyperlinks>
  <pageMargins left="0.7" right="0.7" top="0.75" bottom="0.75" header="0.31496062000000002" footer="0.31496062000000002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2.7109375" style="2" customWidth="1"/>
    <col min="2" max="2" width="21" style="2" customWidth="1"/>
    <col min="3" max="3" width="23" style="2" customWidth="1"/>
    <col min="4" max="4" width="10.7109375" style="2" customWidth="1"/>
    <col min="5" max="16384" width="11.42578125" style="2"/>
  </cols>
  <sheetData>
    <row r="1" spans="1:4" s="35" customFormat="1" ht="32.25" customHeight="1" thickBot="1" x14ac:dyDescent="0.25">
      <c r="A1" s="192" t="s">
        <v>149</v>
      </c>
      <c r="B1" s="192"/>
      <c r="C1" s="192"/>
      <c r="D1" s="192"/>
    </row>
    <row r="2" spans="1:4" ht="25.5" x14ac:dyDescent="0.2">
      <c r="A2" s="47" t="s">
        <v>47</v>
      </c>
      <c r="B2" s="47" t="s">
        <v>30</v>
      </c>
      <c r="C2" s="47" t="s">
        <v>0</v>
      </c>
      <c r="D2" s="47" t="s">
        <v>7</v>
      </c>
    </row>
    <row r="3" spans="1:4" x14ac:dyDescent="0.2">
      <c r="A3" s="60" t="s">
        <v>4</v>
      </c>
      <c r="B3" s="155">
        <v>78201</v>
      </c>
      <c r="C3" s="155">
        <v>270</v>
      </c>
      <c r="D3" s="156">
        <v>32.4</v>
      </c>
    </row>
    <row r="4" spans="1:4" x14ac:dyDescent="0.2">
      <c r="A4" s="29" t="s">
        <v>5</v>
      </c>
      <c r="B4" s="157">
        <v>69191</v>
      </c>
      <c r="C4" s="157">
        <v>239</v>
      </c>
      <c r="D4" s="158">
        <v>28.7</v>
      </c>
    </row>
    <row r="5" spans="1:4" x14ac:dyDescent="0.2">
      <c r="A5" s="59" t="s">
        <v>6</v>
      </c>
      <c r="B5" s="159">
        <v>93775</v>
      </c>
      <c r="C5" s="159">
        <v>323</v>
      </c>
      <c r="D5" s="160">
        <v>38.9</v>
      </c>
    </row>
    <row r="6" spans="1:4" ht="13.5" thickBot="1" x14ac:dyDescent="0.25">
      <c r="A6" s="61" t="s">
        <v>2</v>
      </c>
      <c r="B6" s="161">
        <v>241167</v>
      </c>
      <c r="C6" s="161">
        <v>832</v>
      </c>
      <c r="D6" s="154">
        <v>100</v>
      </c>
    </row>
    <row r="8" spans="1:4" x14ac:dyDescent="0.2">
      <c r="A8" s="20" t="s">
        <v>104</v>
      </c>
    </row>
    <row r="9" spans="1:4" x14ac:dyDescent="0.2">
      <c r="A9" s="42" t="s">
        <v>126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11.42578125" style="2"/>
    <col min="2" max="2" width="19.7109375" style="2" customWidth="1"/>
    <col min="3" max="3" width="21" style="2" customWidth="1"/>
    <col min="4" max="4" width="24" style="2" customWidth="1"/>
    <col min="5" max="5" width="10.28515625" style="23" customWidth="1"/>
    <col min="6" max="16384" width="11.42578125" style="2"/>
  </cols>
  <sheetData>
    <row r="1" spans="1:5" s="35" customFormat="1" ht="32.25" customHeight="1" thickBot="1" x14ac:dyDescent="0.25">
      <c r="A1" s="192" t="s">
        <v>150</v>
      </c>
      <c r="B1" s="192"/>
      <c r="C1" s="192"/>
      <c r="D1" s="192"/>
      <c r="E1" s="192"/>
    </row>
    <row r="2" spans="1:5" ht="25.5" x14ac:dyDescent="0.2">
      <c r="A2" s="53"/>
      <c r="B2" s="47"/>
      <c r="C2" s="47" t="s">
        <v>48</v>
      </c>
      <c r="D2" s="47" t="s">
        <v>0</v>
      </c>
      <c r="E2" s="47" t="s">
        <v>7</v>
      </c>
    </row>
    <row r="3" spans="1:5" x14ac:dyDescent="0.2">
      <c r="A3" s="54" t="s">
        <v>95</v>
      </c>
      <c r="B3" s="55" t="s">
        <v>49</v>
      </c>
      <c r="C3" s="151">
        <v>656115</v>
      </c>
      <c r="D3" s="151">
        <v>2262</v>
      </c>
      <c r="E3" s="152">
        <v>96.4</v>
      </c>
    </row>
    <row r="4" spans="1:5" x14ac:dyDescent="0.2">
      <c r="A4" s="201" t="s">
        <v>96</v>
      </c>
      <c r="B4" s="56" t="s">
        <v>82</v>
      </c>
      <c r="C4" s="144">
        <v>7408</v>
      </c>
      <c r="D4" s="156">
        <v>26</v>
      </c>
      <c r="E4" s="156">
        <v>1.1000000000000001</v>
      </c>
    </row>
    <row r="5" spans="1:5" x14ac:dyDescent="0.2">
      <c r="A5" s="201"/>
      <c r="B5" s="57" t="s">
        <v>83</v>
      </c>
      <c r="C5" s="145">
        <v>16862</v>
      </c>
      <c r="D5" s="160">
        <v>58</v>
      </c>
      <c r="E5" s="160">
        <v>2.5</v>
      </c>
    </row>
    <row r="6" spans="1:5" ht="15" customHeight="1" thickBot="1" x14ac:dyDescent="0.25">
      <c r="A6" s="202" t="s">
        <v>2</v>
      </c>
      <c r="B6" s="202"/>
      <c r="C6" s="153">
        <v>680385</v>
      </c>
      <c r="D6" s="153">
        <v>2346</v>
      </c>
      <c r="E6" s="154">
        <v>100</v>
      </c>
    </row>
    <row r="8" spans="1:5" x14ac:dyDescent="0.2">
      <c r="A8" s="2" t="s">
        <v>103</v>
      </c>
    </row>
    <row r="9" spans="1:5" x14ac:dyDescent="0.2">
      <c r="A9" s="42" t="s">
        <v>126</v>
      </c>
    </row>
  </sheetData>
  <mergeCells count="3">
    <mergeCell ref="A4:A5"/>
    <mergeCell ref="A6:B6"/>
    <mergeCell ref="A1:E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8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17" style="2" customWidth="1"/>
    <col min="2" max="2" width="20.140625" style="2" customWidth="1"/>
    <col min="3" max="3" width="25" style="2" customWidth="1"/>
    <col min="4" max="4" width="10.42578125" style="2" customWidth="1"/>
    <col min="5" max="16384" width="11.42578125" style="2"/>
  </cols>
  <sheetData>
    <row r="1" spans="1:4" s="35" customFormat="1" ht="32.25" customHeight="1" thickBot="1" x14ac:dyDescent="0.25">
      <c r="A1" s="192" t="s">
        <v>151</v>
      </c>
      <c r="B1" s="192"/>
      <c r="C1" s="192"/>
      <c r="D1" s="192"/>
    </row>
    <row r="2" spans="1:4" ht="39.75" customHeight="1" x14ac:dyDescent="0.2">
      <c r="A2" s="46"/>
      <c r="B2" s="47" t="s">
        <v>30</v>
      </c>
      <c r="C2" s="47" t="s">
        <v>0</v>
      </c>
      <c r="D2" s="47" t="s">
        <v>7</v>
      </c>
    </row>
    <row r="3" spans="1:4" x14ac:dyDescent="0.2">
      <c r="A3" s="22" t="s">
        <v>10</v>
      </c>
      <c r="B3" s="151">
        <v>2061736</v>
      </c>
      <c r="C3" s="151">
        <v>7109</v>
      </c>
      <c r="D3" s="152">
        <v>26.6</v>
      </c>
    </row>
    <row r="4" spans="1:4" x14ac:dyDescent="0.2">
      <c r="A4" s="22" t="s">
        <v>46</v>
      </c>
      <c r="B4" s="151">
        <v>5700071</v>
      </c>
      <c r="C4" s="151">
        <v>19655</v>
      </c>
      <c r="D4" s="152">
        <v>73.400000000000006</v>
      </c>
    </row>
    <row r="5" spans="1:4" ht="13.5" thickBot="1" x14ac:dyDescent="0.25">
      <c r="A5" s="45" t="s">
        <v>2</v>
      </c>
      <c r="B5" s="153">
        <v>7761807</v>
      </c>
      <c r="C5" s="153">
        <v>26765</v>
      </c>
      <c r="D5" s="154">
        <v>100</v>
      </c>
    </row>
    <row r="6" spans="1:4" x14ac:dyDescent="0.2">
      <c r="B6" s="162"/>
      <c r="C6" s="162"/>
      <c r="D6" s="162"/>
    </row>
    <row r="7" spans="1:4" x14ac:dyDescent="0.2">
      <c r="A7" s="19" t="s">
        <v>102</v>
      </c>
    </row>
    <row r="8" spans="1:4" x14ac:dyDescent="0.2">
      <c r="A8" s="42" t="s">
        <v>126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8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0.140625" style="2" customWidth="1"/>
    <col min="2" max="2" width="20.85546875" style="2" customWidth="1"/>
    <col min="3" max="3" width="24" style="2" customWidth="1"/>
    <col min="4" max="4" width="9" style="2" customWidth="1"/>
    <col min="5" max="16384" width="11.42578125" style="2"/>
  </cols>
  <sheetData>
    <row r="1" spans="1:4" s="35" customFormat="1" ht="32.25" customHeight="1" thickBot="1" x14ac:dyDescent="0.25">
      <c r="A1" s="193" t="s">
        <v>152</v>
      </c>
      <c r="B1" s="193"/>
      <c r="C1" s="193"/>
      <c r="D1" s="193"/>
    </row>
    <row r="2" spans="1:4" ht="33.75" customHeight="1" x14ac:dyDescent="0.2">
      <c r="A2" s="46" t="s">
        <v>52</v>
      </c>
      <c r="B2" s="48" t="s">
        <v>30</v>
      </c>
      <c r="C2" s="48" t="s">
        <v>53</v>
      </c>
      <c r="D2" s="48" t="s">
        <v>7</v>
      </c>
    </row>
    <row r="3" spans="1:4" x14ac:dyDescent="0.2">
      <c r="A3" s="21" t="s">
        <v>1</v>
      </c>
      <c r="B3" s="151">
        <v>64619055</v>
      </c>
      <c r="C3" s="151">
        <v>222824</v>
      </c>
      <c r="D3" s="152">
        <v>96.8</v>
      </c>
    </row>
    <row r="4" spans="1:4" x14ac:dyDescent="0.2">
      <c r="A4" s="21" t="s">
        <v>51</v>
      </c>
      <c r="B4" s="151">
        <v>2160904</v>
      </c>
      <c r="C4" s="151">
        <v>7451</v>
      </c>
      <c r="D4" s="152">
        <v>3.2</v>
      </c>
    </row>
    <row r="5" spans="1:4" ht="13.5" thickBot="1" x14ac:dyDescent="0.25">
      <c r="A5" s="43" t="s">
        <v>2</v>
      </c>
      <c r="B5" s="153">
        <v>66779959</v>
      </c>
      <c r="C5" s="153">
        <v>230276</v>
      </c>
      <c r="D5" s="154">
        <v>100</v>
      </c>
    </row>
    <row r="7" spans="1:4" x14ac:dyDescent="0.2">
      <c r="A7" s="20" t="s">
        <v>100</v>
      </c>
    </row>
    <row r="8" spans="1:4" x14ac:dyDescent="0.2">
      <c r="A8" s="42" t="s">
        <v>126</v>
      </c>
    </row>
  </sheetData>
  <mergeCells count="1">
    <mergeCell ref="A1:D1"/>
  </mergeCells>
  <pageMargins left="0.7" right="0.7" top="0.75" bottom="0.75" header="0.3" footer="0.3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7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15.140625" style="2" customWidth="1"/>
    <col min="2" max="2" width="17.140625" style="2" customWidth="1"/>
    <col min="3" max="3" width="19.28515625" style="18" customWidth="1"/>
    <col min="4" max="4" width="24.140625" style="18" customWidth="1"/>
    <col min="5" max="5" width="8.85546875" style="2" customWidth="1"/>
    <col min="6" max="16384" width="11.42578125" style="2"/>
  </cols>
  <sheetData>
    <row r="1" spans="1:9" s="35" customFormat="1" ht="39.75" customHeight="1" thickBot="1" x14ac:dyDescent="0.25">
      <c r="A1" s="192" t="s">
        <v>99</v>
      </c>
      <c r="B1" s="192"/>
      <c r="C1" s="192"/>
      <c r="D1" s="192"/>
      <c r="E1" s="192"/>
    </row>
    <row r="2" spans="1:9" ht="26.25" thickBot="1" x14ac:dyDescent="0.25">
      <c r="A2" s="51" t="s">
        <v>61</v>
      </c>
      <c r="B2" s="52" t="s">
        <v>62</v>
      </c>
      <c r="C2" s="52" t="s">
        <v>30</v>
      </c>
      <c r="D2" s="52" t="s">
        <v>0</v>
      </c>
      <c r="E2" s="52" t="s">
        <v>7</v>
      </c>
    </row>
    <row r="3" spans="1:9" x14ac:dyDescent="0.2">
      <c r="A3" s="203" t="s">
        <v>63</v>
      </c>
      <c r="B3" s="58" t="s">
        <v>64</v>
      </c>
      <c r="C3" s="163">
        <v>709102</v>
      </c>
      <c r="D3" s="163">
        <v>2445</v>
      </c>
      <c r="E3" s="164">
        <v>29.2</v>
      </c>
    </row>
    <row r="4" spans="1:9" x14ac:dyDescent="0.2">
      <c r="A4" s="204"/>
      <c r="B4" s="29" t="s">
        <v>65</v>
      </c>
      <c r="C4" s="157">
        <v>584740</v>
      </c>
      <c r="D4" s="157">
        <v>2016</v>
      </c>
      <c r="E4" s="158">
        <v>24.1</v>
      </c>
    </row>
    <row r="5" spans="1:9" x14ac:dyDescent="0.2">
      <c r="A5" s="204"/>
      <c r="B5" s="29" t="s">
        <v>66</v>
      </c>
      <c r="C5" s="157">
        <v>128137</v>
      </c>
      <c r="D5" s="157">
        <v>442</v>
      </c>
      <c r="E5" s="158">
        <v>5.3</v>
      </c>
      <c r="H5" s="29"/>
      <c r="I5" s="29"/>
    </row>
    <row r="6" spans="1:9" x14ac:dyDescent="0.2">
      <c r="A6" s="205"/>
      <c r="B6" s="59" t="s">
        <v>67</v>
      </c>
      <c r="C6" s="157">
        <v>790332</v>
      </c>
      <c r="D6" s="159">
        <v>2725</v>
      </c>
      <c r="E6" s="160">
        <v>32.5</v>
      </c>
      <c r="H6" s="29"/>
      <c r="I6" s="44"/>
    </row>
    <row r="7" spans="1:9" x14ac:dyDescent="0.2">
      <c r="A7" s="16" t="s">
        <v>68</v>
      </c>
      <c r="B7" s="17"/>
      <c r="C7" s="165">
        <v>2212311</v>
      </c>
      <c r="D7" s="165">
        <f>SUM(D3:D6)</f>
        <v>7628</v>
      </c>
      <c r="E7" s="166">
        <v>91.1</v>
      </c>
      <c r="H7" s="29"/>
      <c r="I7" s="29"/>
    </row>
    <row r="8" spans="1:9" x14ac:dyDescent="0.2">
      <c r="A8" s="206" t="s">
        <v>69</v>
      </c>
      <c r="B8" s="60" t="s">
        <v>70</v>
      </c>
      <c r="C8" s="155" t="s">
        <v>79</v>
      </c>
      <c r="D8" s="155"/>
      <c r="E8" s="167"/>
    </row>
    <row r="9" spans="1:9" x14ac:dyDescent="0.2">
      <c r="A9" s="204"/>
      <c r="B9" s="29" t="s">
        <v>71</v>
      </c>
      <c r="C9" s="157" t="s">
        <v>79</v>
      </c>
      <c r="D9" s="157"/>
      <c r="E9" s="168"/>
    </row>
    <row r="10" spans="1:9" x14ac:dyDescent="0.2">
      <c r="A10" s="204"/>
      <c r="B10" s="29" t="s">
        <v>72</v>
      </c>
      <c r="C10" s="157">
        <v>216521</v>
      </c>
      <c r="D10" s="157">
        <v>747</v>
      </c>
      <c r="E10" s="158">
        <v>8.9</v>
      </c>
    </row>
    <row r="11" spans="1:9" x14ac:dyDescent="0.2">
      <c r="A11" s="204"/>
      <c r="B11" s="29" t="s">
        <v>73</v>
      </c>
      <c r="C11" s="157" t="s">
        <v>79</v>
      </c>
      <c r="D11" s="157"/>
      <c r="E11" s="168"/>
    </row>
    <row r="12" spans="1:9" x14ac:dyDescent="0.2">
      <c r="A12" s="204"/>
      <c r="B12" s="59" t="s">
        <v>74</v>
      </c>
      <c r="C12" s="159" t="s">
        <v>79</v>
      </c>
      <c r="D12" s="159"/>
      <c r="E12" s="169"/>
    </row>
    <row r="13" spans="1:9" x14ac:dyDescent="0.2">
      <c r="A13" s="16" t="s">
        <v>75</v>
      </c>
      <c r="B13" s="17"/>
      <c r="C13" s="165">
        <v>216521</v>
      </c>
      <c r="D13" s="165">
        <v>747</v>
      </c>
      <c r="E13" s="170">
        <v>8.9</v>
      </c>
    </row>
    <row r="14" spans="1:9" ht="13.5" thickBot="1" x14ac:dyDescent="0.25">
      <c r="A14" s="41" t="s">
        <v>2</v>
      </c>
      <c r="B14" s="50"/>
      <c r="C14" s="171">
        <v>2428832</v>
      </c>
      <c r="D14" s="171">
        <v>8375</v>
      </c>
      <c r="E14" s="172">
        <v>100</v>
      </c>
    </row>
    <row r="16" spans="1:9" x14ac:dyDescent="0.2">
      <c r="A16" s="20" t="s">
        <v>101</v>
      </c>
    </row>
    <row r="17" spans="1:4" x14ac:dyDescent="0.2">
      <c r="A17" s="42" t="s">
        <v>126</v>
      </c>
      <c r="C17" s="33"/>
      <c r="D17" s="33"/>
    </row>
  </sheetData>
  <mergeCells count="3">
    <mergeCell ref="A1:E1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19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1.85546875" style="15" customWidth="1"/>
    <col min="2" max="2" width="11.7109375" style="2" customWidth="1"/>
    <col min="3" max="3" width="9.42578125" style="2" customWidth="1"/>
    <col min="4" max="4" width="16.5703125" style="2" customWidth="1"/>
    <col min="5" max="5" width="10.28515625" style="2" customWidth="1"/>
    <col min="6" max="6" width="12.42578125" style="2" customWidth="1"/>
    <col min="7" max="7" width="8" style="2" customWidth="1"/>
    <col min="8" max="8" width="13.140625" style="2" customWidth="1"/>
    <col min="9" max="9" width="8.42578125" style="2" customWidth="1"/>
    <col min="10" max="16384" width="11.42578125" style="2"/>
  </cols>
  <sheetData>
    <row r="1" spans="1:9" s="40" customFormat="1" ht="24.75" customHeight="1" thickBot="1" x14ac:dyDescent="0.3">
      <c r="A1" s="39" t="s">
        <v>141</v>
      </c>
    </row>
    <row r="2" spans="1:9" ht="15" customHeight="1" x14ac:dyDescent="0.2">
      <c r="A2" s="120"/>
      <c r="B2" s="181" t="s">
        <v>13</v>
      </c>
      <c r="C2" s="181"/>
      <c r="D2" s="181" t="s">
        <v>14</v>
      </c>
      <c r="E2" s="181"/>
      <c r="F2" s="181" t="s">
        <v>15</v>
      </c>
      <c r="G2" s="181"/>
      <c r="H2" s="181" t="s">
        <v>2</v>
      </c>
      <c r="I2" s="181"/>
    </row>
    <row r="3" spans="1:9" ht="15" customHeight="1" x14ac:dyDescent="0.2">
      <c r="A3" s="121"/>
      <c r="B3" s="118" t="s">
        <v>92</v>
      </c>
      <c r="C3" s="118" t="s">
        <v>7</v>
      </c>
      <c r="D3" s="118" t="s">
        <v>92</v>
      </c>
      <c r="E3" s="118" t="s">
        <v>7</v>
      </c>
      <c r="F3" s="118" t="s">
        <v>92</v>
      </c>
      <c r="G3" s="118" t="s">
        <v>7</v>
      </c>
      <c r="H3" s="118" t="s">
        <v>92</v>
      </c>
      <c r="I3" s="119" t="s">
        <v>7</v>
      </c>
    </row>
    <row r="4" spans="1:9" ht="15" customHeight="1" x14ac:dyDescent="0.2">
      <c r="A4" s="122" t="s">
        <v>19</v>
      </c>
      <c r="B4" s="129">
        <v>100219</v>
      </c>
      <c r="C4" s="130">
        <v>4.4000000000000004</v>
      </c>
      <c r="D4" s="129">
        <v>2004422</v>
      </c>
      <c r="E4" s="130">
        <v>88.7</v>
      </c>
      <c r="F4" s="129">
        <v>153974</v>
      </c>
      <c r="G4" s="130">
        <v>6.8</v>
      </c>
      <c r="H4" s="131">
        <v>2258615</v>
      </c>
      <c r="I4" s="132">
        <v>78.8</v>
      </c>
    </row>
    <row r="5" spans="1:9" ht="15" customHeight="1" x14ac:dyDescent="0.2">
      <c r="A5" s="123" t="s">
        <v>12</v>
      </c>
      <c r="B5" s="133">
        <v>28143</v>
      </c>
      <c r="C5" s="134">
        <v>4.5999999999999996</v>
      </c>
      <c r="D5" s="133">
        <v>576642</v>
      </c>
      <c r="E5" s="134">
        <v>95.1</v>
      </c>
      <c r="F5" s="133">
        <v>1355</v>
      </c>
      <c r="G5" s="134">
        <v>0.2</v>
      </c>
      <c r="H5" s="135">
        <v>606140</v>
      </c>
      <c r="I5" s="136">
        <v>21.2</v>
      </c>
    </row>
    <row r="6" spans="1:9" ht="15" customHeight="1" thickBot="1" x14ac:dyDescent="0.25">
      <c r="A6" s="124" t="s">
        <v>2</v>
      </c>
      <c r="B6" s="137">
        <v>128362</v>
      </c>
      <c r="C6" s="138">
        <v>4.5</v>
      </c>
      <c r="D6" s="137">
        <v>2581064</v>
      </c>
      <c r="E6" s="138">
        <v>90.1</v>
      </c>
      <c r="F6" s="137">
        <v>155329</v>
      </c>
      <c r="G6" s="138">
        <v>5.4</v>
      </c>
      <c r="H6" s="139">
        <v>2864755</v>
      </c>
      <c r="I6" s="140">
        <v>100</v>
      </c>
    </row>
    <row r="7" spans="1:9" ht="15" customHeight="1" x14ac:dyDescent="0.2"/>
    <row r="8" spans="1:9" ht="15" customHeight="1" x14ac:dyDescent="0.2">
      <c r="H8" s="3"/>
    </row>
    <row r="9" spans="1:9" ht="15" customHeight="1" x14ac:dyDescent="0.2">
      <c r="H9" s="3"/>
    </row>
    <row r="10" spans="1:9" ht="30.75" customHeight="1" thickBot="1" x14ac:dyDescent="0.25">
      <c r="A10" s="180" t="s">
        <v>97</v>
      </c>
      <c r="B10" s="180"/>
      <c r="C10" s="180"/>
      <c r="D10" s="180"/>
      <c r="E10" s="180"/>
      <c r="H10" s="3"/>
    </row>
    <row r="11" spans="1:9" ht="15" customHeight="1" x14ac:dyDescent="0.2">
      <c r="A11" s="125" t="s">
        <v>16</v>
      </c>
      <c r="B11" s="93" t="s">
        <v>13</v>
      </c>
      <c r="C11" s="93" t="s">
        <v>14</v>
      </c>
      <c r="D11" s="93" t="s">
        <v>15</v>
      </c>
      <c r="E11" s="93" t="s">
        <v>2</v>
      </c>
    </row>
    <row r="12" spans="1:9" ht="15" customHeight="1" x14ac:dyDescent="0.2">
      <c r="A12" s="126" t="s">
        <v>19</v>
      </c>
      <c r="B12" s="141">
        <v>346</v>
      </c>
      <c r="C12" s="141">
        <v>6912</v>
      </c>
      <c r="D12" s="141">
        <v>531</v>
      </c>
      <c r="E12" s="142">
        <v>7788</v>
      </c>
    </row>
    <row r="13" spans="1:9" ht="14.25" customHeight="1" x14ac:dyDescent="0.2">
      <c r="A13" s="126" t="s">
        <v>12</v>
      </c>
      <c r="B13" s="141">
        <v>97</v>
      </c>
      <c r="C13" s="141">
        <v>1988</v>
      </c>
      <c r="D13" s="141">
        <v>5</v>
      </c>
      <c r="E13" s="142">
        <v>2090</v>
      </c>
    </row>
    <row r="14" spans="1:9" ht="15" customHeight="1" thickBot="1" x14ac:dyDescent="0.25">
      <c r="A14" s="127" t="s">
        <v>2</v>
      </c>
      <c r="B14" s="143">
        <v>443</v>
      </c>
      <c r="C14" s="143">
        <v>8900</v>
      </c>
      <c r="D14" s="143">
        <v>536</v>
      </c>
      <c r="E14" s="143">
        <v>9878</v>
      </c>
    </row>
    <row r="15" spans="1:9" ht="15" customHeight="1" x14ac:dyDescent="0.2"/>
    <row r="16" spans="1:9" ht="15" customHeight="1" x14ac:dyDescent="0.2">
      <c r="A16" s="25" t="s">
        <v>98</v>
      </c>
    </row>
    <row r="17" spans="1:1" ht="15" customHeight="1" x14ac:dyDescent="0.2">
      <c r="A17" s="42" t="s">
        <v>126</v>
      </c>
    </row>
    <row r="18" spans="1:1" ht="15" customHeight="1" x14ac:dyDescent="0.2"/>
    <row r="19" spans="1:1" ht="15" customHeight="1" x14ac:dyDescent="0.2"/>
  </sheetData>
  <mergeCells count="5">
    <mergeCell ref="A10:E10"/>
    <mergeCell ref="B2:C2"/>
    <mergeCell ref="D2:E2"/>
    <mergeCell ref="F2:G2"/>
    <mergeCell ref="H2:I2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25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33.5703125" style="2" customWidth="1"/>
    <col min="2" max="2" width="19.28515625" style="2" bestFit="1" customWidth="1"/>
    <col min="3" max="3" width="17" style="2" bestFit="1" customWidth="1"/>
    <col min="4" max="4" width="18.140625" style="2" bestFit="1" customWidth="1"/>
    <col min="5" max="5" width="17.140625" style="2" bestFit="1" customWidth="1"/>
    <col min="6" max="6" width="18.140625" style="2" bestFit="1" customWidth="1"/>
    <col min="7" max="16384" width="11.42578125" style="2"/>
  </cols>
  <sheetData>
    <row r="1" spans="1:7" s="35" customFormat="1" ht="32.25" customHeight="1" thickBot="1" x14ac:dyDescent="0.25">
      <c r="A1" s="37" t="s">
        <v>142</v>
      </c>
      <c r="B1" s="38"/>
      <c r="C1" s="38"/>
      <c r="D1" s="38"/>
      <c r="E1" s="38"/>
      <c r="F1" s="38"/>
    </row>
    <row r="2" spans="1:7" ht="15" customHeight="1" x14ac:dyDescent="0.2">
      <c r="A2" s="182" t="s">
        <v>17</v>
      </c>
      <c r="B2" s="182"/>
      <c r="C2" s="83" t="s">
        <v>13</v>
      </c>
      <c r="D2" s="83" t="s">
        <v>14</v>
      </c>
      <c r="E2" s="93" t="s">
        <v>15</v>
      </c>
      <c r="F2" s="83" t="s">
        <v>2</v>
      </c>
    </row>
    <row r="3" spans="1:7" ht="15" customHeight="1" x14ac:dyDescent="0.2">
      <c r="A3" s="183" t="s">
        <v>19</v>
      </c>
      <c r="B3" s="183"/>
      <c r="C3" s="99">
        <v>100219</v>
      </c>
      <c r="D3" s="99">
        <v>2004422</v>
      </c>
      <c r="E3" s="99">
        <v>153974</v>
      </c>
      <c r="F3" s="99">
        <f>SUM(C3:E3)</f>
        <v>2258615</v>
      </c>
      <c r="G3" s="3"/>
    </row>
    <row r="4" spans="1:7" ht="15" customHeight="1" x14ac:dyDescent="0.2">
      <c r="A4" s="184" t="s">
        <v>12</v>
      </c>
      <c r="B4" s="96" t="s">
        <v>20</v>
      </c>
      <c r="C4" s="81">
        <v>26707</v>
      </c>
      <c r="D4" s="81">
        <v>481198</v>
      </c>
      <c r="E4" s="81">
        <v>1020</v>
      </c>
      <c r="F4" s="81">
        <f t="shared" ref="F4:F8" si="0">SUM(C4:E4)</f>
        <v>508925</v>
      </c>
      <c r="G4" s="3"/>
    </row>
    <row r="5" spans="1:7" ht="15" customHeight="1" x14ac:dyDescent="0.2">
      <c r="A5" s="185"/>
      <c r="B5" s="95" t="s">
        <v>21</v>
      </c>
      <c r="C5" s="97">
        <v>28</v>
      </c>
      <c r="D5" s="97">
        <v>16171</v>
      </c>
      <c r="E5" s="97">
        <v>20</v>
      </c>
      <c r="F5" s="97">
        <f t="shared" si="0"/>
        <v>16219</v>
      </c>
      <c r="G5" s="3"/>
    </row>
    <row r="6" spans="1:7" ht="15" customHeight="1" x14ac:dyDescent="0.25">
      <c r="A6" s="185"/>
      <c r="B6" s="94" t="s">
        <v>116</v>
      </c>
      <c r="C6" s="97">
        <v>6</v>
      </c>
      <c r="D6" s="97">
        <v>27940</v>
      </c>
      <c r="E6" s="97">
        <v>99</v>
      </c>
      <c r="F6" s="97">
        <f t="shared" si="0"/>
        <v>28045</v>
      </c>
      <c r="G6" s="3"/>
    </row>
    <row r="7" spans="1:7" ht="15" customHeight="1" x14ac:dyDescent="0.25">
      <c r="A7" s="185"/>
      <c r="B7" s="94" t="s">
        <v>115</v>
      </c>
      <c r="C7" s="97">
        <v>1208</v>
      </c>
      <c r="D7" s="97">
        <v>42605</v>
      </c>
      <c r="E7" s="97">
        <v>162</v>
      </c>
      <c r="F7" s="97">
        <f t="shared" si="0"/>
        <v>43975</v>
      </c>
      <c r="G7" s="3"/>
    </row>
    <row r="8" spans="1:7" ht="15" customHeight="1" x14ac:dyDescent="0.25">
      <c r="A8" s="186"/>
      <c r="B8" s="94" t="s">
        <v>117</v>
      </c>
      <c r="C8" s="79">
        <v>194</v>
      </c>
      <c r="D8" s="79">
        <v>8728</v>
      </c>
      <c r="E8" s="79">
        <v>54</v>
      </c>
      <c r="F8" s="79">
        <f t="shared" si="0"/>
        <v>8976</v>
      </c>
      <c r="G8" s="3"/>
    </row>
    <row r="9" spans="1:7" ht="15" customHeight="1" x14ac:dyDescent="0.2">
      <c r="A9" s="100"/>
      <c r="B9" s="103" t="s">
        <v>18</v>
      </c>
      <c r="C9" s="102">
        <f>SUM(C4:C8)</f>
        <v>28143</v>
      </c>
      <c r="D9" s="102">
        <f t="shared" ref="D9:E9" si="1">SUM(D4:D8)</f>
        <v>576642</v>
      </c>
      <c r="E9" s="102">
        <f t="shared" si="1"/>
        <v>1355</v>
      </c>
      <c r="F9" s="99">
        <f>SUM(C9:E9)</f>
        <v>606140</v>
      </c>
      <c r="G9" s="3"/>
    </row>
    <row r="10" spans="1:7" ht="15" customHeight="1" thickBot="1" x14ac:dyDescent="0.25">
      <c r="A10" s="188" t="s">
        <v>2</v>
      </c>
      <c r="B10" s="188"/>
      <c r="C10" s="98">
        <f>C3+C9</f>
        <v>128362</v>
      </c>
      <c r="D10" s="98">
        <f>D3+D9</f>
        <v>2581064</v>
      </c>
      <c r="E10" s="98">
        <f>E3+E9</f>
        <v>155329</v>
      </c>
      <c r="F10" s="98">
        <f>F3+F9</f>
        <v>2864755</v>
      </c>
    </row>
    <row r="11" spans="1:7" ht="15" customHeight="1" x14ac:dyDescent="0.2"/>
    <row r="12" spans="1:7" ht="15" customHeight="1" x14ac:dyDescent="0.2"/>
    <row r="13" spans="1:7" ht="15" customHeight="1" x14ac:dyDescent="0.2"/>
    <row r="14" spans="1:7" ht="31.5" customHeight="1" thickBot="1" x14ac:dyDescent="0.25">
      <c r="A14" s="36" t="s">
        <v>140</v>
      </c>
    </row>
    <row r="15" spans="1:7" ht="15" customHeight="1" x14ac:dyDescent="0.2">
      <c r="A15" s="182" t="s">
        <v>17</v>
      </c>
      <c r="B15" s="182"/>
      <c r="C15" s="83" t="s">
        <v>13</v>
      </c>
      <c r="D15" s="83" t="s">
        <v>14</v>
      </c>
      <c r="E15" s="93" t="s">
        <v>15</v>
      </c>
      <c r="F15" s="83" t="s">
        <v>2</v>
      </c>
      <c r="G15" s="83" t="s">
        <v>7</v>
      </c>
    </row>
    <row r="16" spans="1:7" ht="15" customHeight="1" x14ac:dyDescent="0.2">
      <c r="A16" s="183" t="s">
        <v>19</v>
      </c>
      <c r="B16" s="183"/>
      <c r="C16" s="106">
        <v>346</v>
      </c>
      <c r="D16" s="106">
        <v>6912</v>
      </c>
      <c r="E16" s="106">
        <v>531</v>
      </c>
      <c r="F16" s="106">
        <v>7788</v>
      </c>
      <c r="G16" s="110">
        <v>78.8</v>
      </c>
    </row>
    <row r="17" spans="1:7" ht="15" customHeight="1" x14ac:dyDescent="0.2">
      <c r="A17" s="189" t="s">
        <v>12</v>
      </c>
      <c r="B17" s="111" t="s">
        <v>20</v>
      </c>
      <c r="C17" s="112">
        <v>92</v>
      </c>
      <c r="D17" s="112">
        <v>1659</v>
      </c>
      <c r="E17" s="112">
        <v>4</v>
      </c>
      <c r="F17" s="112">
        <v>1755</v>
      </c>
      <c r="G17" s="109">
        <v>17.8</v>
      </c>
    </row>
    <row r="18" spans="1:7" ht="15" customHeight="1" x14ac:dyDescent="0.2">
      <c r="A18" s="190"/>
      <c r="B18" s="29" t="s">
        <v>21</v>
      </c>
      <c r="C18" s="116">
        <v>0</v>
      </c>
      <c r="D18" s="117">
        <v>56</v>
      </c>
      <c r="E18" s="116">
        <v>0</v>
      </c>
      <c r="F18" s="117">
        <v>56</v>
      </c>
      <c r="G18" s="109">
        <v>0.6</v>
      </c>
    </row>
    <row r="19" spans="1:7" ht="15" customHeight="1" x14ac:dyDescent="0.2">
      <c r="A19" s="190"/>
      <c r="B19" s="29" t="s">
        <v>22</v>
      </c>
      <c r="C19" s="117">
        <v>4</v>
      </c>
      <c r="D19" s="117">
        <v>243</v>
      </c>
      <c r="E19" s="117">
        <v>1</v>
      </c>
      <c r="F19" s="117">
        <v>248</v>
      </c>
      <c r="G19" s="109">
        <v>2.5</v>
      </c>
    </row>
    <row r="20" spans="1:7" ht="15" customHeight="1" x14ac:dyDescent="0.2">
      <c r="A20" s="191"/>
      <c r="B20" s="113" t="s">
        <v>23</v>
      </c>
      <c r="C20" s="114">
        <v>1</v>
      </c>
      <c r="D20" s="114">
        <v>30</v>
      </c>
      <c r="E20" s="115">
        <v>0</v>
      </c>
      <c r="F20" s="114">
        <v>31</v>
      </c>
      <c r="G20" s="109">
        <v>0.3</v>
      </c>
    </row>
    <row r="21" spans="1:7" ht="15" customHeight="1" x14ac:dyDescent="0.2">
      <c r="A21" s="107"/>
      <c r="B21" s="101" t="s">
        <v>18</v>
      </c>
      <c r="C21" s="108">
        <v>97</v>
      </c>
      <c r="D21" s="108">
        <v>1988</v>
      </c>
      <c r="E21" s="108">
        <v>5</v>
      </c>
      <c r="F21" s="108">
        <v>2090</v>
      </c>
      <c r="G21" s="110">
        <v>21.2</v>
      </c>
    </row>
    <row r="22" spans="1:7" ht="15" customHeight="1" thickBot="1" x14ac:dyDescent="0.25">
      <c r="A22" s="187" t="s">
        <v>2</v>
      </c>
      <c r="B22" s="187"/>
      <c r="C22" s="104">
        <v>443</v>
      </c>
      <c r="D22" s="104">
        <v>8900</v>
      </c>
      <c r="E22" s="104">
        <v>536</v>
      </c>
      <c r="F22" s="104">
        <v>9878</v>
      </c>
      <c r="G22" s="105">
        <v>100</v>
      </c>
    </row>
    <row r="23" spans="1:7" ht="15" customHeight="1" x14ac:dyDescent="0.2"/>
    <row r="24" spans="1:7" ht="15" customHeight="1" x14ac:dyDescent="0.2">
      <c r="A24" s="175" t="s">
        <v>98</v>
      </c>
    </row>
    <row r="25" spans="1:7" x14ac:dyDescent="0.2">
      <c r="A25" s="42" t="s">
        <v>126</v>
      </c>
    </row>
  </sheetData>
  <mergeCells count="8">
    <mergeCell ref="A2:B2"/>
    <mergeCell ref="A3:B3"/>
    <mergeCell ref="A4:A8"/>
    <mergeCell ref="A22:B22"/>
    <mergeCell ref="A16:B16"/>
    <mergeCell ref="A10:B10"/>
    <mergeCell ref="A15:B15"/>
    <mergeCell ref="A17:A20"/>
  </mergeCells>
  <pageMargins left="0.7" right="0.7" top="0.75" bottom="0.75" header="0.3" footer="0.3"/>
  <pageSetup paperSize="9" scale="89" orientation="landscape" r:id="rId1"/>
  <rowBreaks count="1" manualBreakCount="1">
    <brk id="13" max="16383" man="1"/>
  </rowBreaks>
  <ignoredErrors>
    <ignoredError sqref="C9:F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1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33.5703125" style="2" customWidth="1"/>
    <col min="2" max="2" width="19.28515625" style="2" customWidth="1"/>
    <col min="3" max="3" width="18.140625" style="2" bestFit="1" customWidth="1"/>
    <col min="4" max="4" width="17.140625" style="2" bestFit="1" customWidth="1"/>
    <col min="5" max="5" width="18.140625" style="2" bestFit="1" customWidth="1"/>
    <col min="6" max="16384" width="11.42578125" style="2"/>
  </cols>
  <sheetData>
    <row r="1" spans="1:2" s="35" customFormat="1" ht="32.25" customHeight="1" thickBot="1" x14ac:dyDescent="0.25">
      <c r="A1" s="192" t="s">
        <v>143</v>
      </c>
      <c r="B1" s="192"/>
    </row>
    <row r="2" spans="1:2" ht="15" customHeight="1" x14ac:dyDescent="0.2">
      <c r="A2" s="91" t="s">
        <v>11</v>
      </c>
      <c r="B2" s="83" t="s">
        <v>14</v>
      </c>
    </row>
    <row r="3" spans="1:2" ht="15" customHeight="1" x14ac:dyDescent="0.2">
      <c r="A3" s="66" t="s">
        <v>111</v>
      </c>
      <c r="B3" s="84">
        <v>0.45</v>
      </c>
    </row>
    <row r="4" spans="1:2" ht="15" customHeight="1" x14ac:dyDescent="0.2">
      <c r="A4" s="66" t="s">
        <v>110</v>
      </c>
      <c r="B4" s="84">
        <v>0.34</v>
      </c>
    </row>
    <row r="5" spans="1:2" ht="15" customHeight="1" x14ac:dyDescent="0.2">
      <c r="A5" s="66" t="s">
        <v>112</v>
      </c>
      <c r="B5" s="84">
        <v>0.17</v>
      </c>
    </row>
    <row r="6" spans="1:2" ht="15" customHeight="1" x14ac:dyDescent="0.2">
      <c r="A6" s="66" t="s">
        <v>9</v>
      </c>
      <c r="B6" s="84">
        <v>0.04</v>
      </c>
    </row>
    <row r="7" spans="1:2" ht="15" customHeight="1" thickBot="1" x14ac:dyDescent="0.25">
      <c r="A7" s="92" t="s">
        <v>2</v>
      </c>
      <c r="B7" s="85">
        <f>SUM(B3:B6)</f>
        <v>1</v>
      </c>
    </row>
    <row r="8" spans="1:2" ht="15" customHeight="1" x14ac:dyDescent="0.2"/>
    <row r="9" spans="1:2" ht="15" customHeight="1" x14ac:dyDescent="0.2">
      <c r="A9" s="32" t="s">
        <v>114</v>
      </c>
    </row>
    <row r="10" spans="1:2" x14ac:dyDescent="0.2">
      <c r="A10" s="20" t="s">
        <v>113</v>
      </c>
    </row>
    <row r="11" spans="1:2" x14ac:dyDescent="0.2">
      <c r="A11" s="42" t="s">
        <v>126</v>
      </c>
    </row>
  </sheetData>
  <mergeCells count="1">
    <mergeCell ref="A1:B1"/>
  </mergeCells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2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33.5703125" style="2" customWidth="1"/>
    <col min="2" max="2" width="23.5703125" style="2" customWidth="1"/>
    <col min="3" max="3" width="18.140625" style="2" bestFit="1" customWidth="1"/>
    <col min="4" max="4" width="17.140625" style="2" bestFit="1" customWidth="1"/>
    <col min="5" max="5" width="18.140625" style="2" bestFit="1" customWidth="1"/>
    <col min="6" max="16384" width="11.42578125" style="2"/>
  </cols>
  <sheetData>
    <row r="1" spans="1:2" s="35" customFormat="1" ht="43.5" customHeight="1" thickBot="1" x14ac:dyDescent="0.25">
      <c r="A1" s="193" t="s">
        <v>144</v>
      </c>
      <c r="B1" s="193"/>
    </row>
    <row r="2" spans="1:2" ht="15" customHeight="1" x14ac:dyDescent="0.2">
      <c r="A2" s="82" t="s">
        <v>27</v>
      </c>
      <c r="B2" s="83" t="s">
        <v>14</v>
      </c>
    </row>
    <row r="3" spans="1:2" ht="15" customHeight="1" x14ac:dyDescent="0.2">
      <c r="A3" s="86" t="s">
        <v>24</v>
      </c>
      <c r="B3" s="49">
        <v>0.27</v>
      </c>
    </row>
    <row r="4" spans="1:2" ht="15" customHeight="1" x14ac:dyDescent="0.2">
      <c r="A4" s="86" t="s">
        <v>106</v>
      </c>
      <c r="B4" s="49">
        <v>1.2E-2</v>
      </c>
    </row>
    <row r="5" spans="1:2" ht="15" customHeight="1" x14ac:dyDescent="0.2">
      <c r="A5" s="86" t="s">
        <v>25</v>
      </c>
      <c r="B5" s="49">
        <v>0.2</v>
      </c>
    </row>
    <row r="6" spans="1:2" ht="15" customHeight="1" x14ac:dyDescent="0.2">
      <c r="A6" s="86" t="s">
        <v>26</v>
      </c>
      <c r="B6" s="49">
        <v>0.42099999999999999</v>
      </c>
    </row>
    <row r="7" spans="1:2" ht="15" customHeight="1" x14ac:dyDescent="0.2">
      <c r="A7" s="86" t="s">
        <v>107</v>
      </c>
      <c r="B7" s="49">
        <v>9.7000000000000003E-2</v>
      </c>
    </row>
    <row r="8" spans="1:2" ht="15" customHeight="1" thickBot="1" x14ac:dyDescent="0.25">
      <c r="A8" s="87" t="s">
        <v>2</v>
      </c>
      <c r="B8" s="88">
        <f>SUM(B3:B7)</f>
        <v>1</v>
      </c>
    </row>
    <row r="9" spans="1:2" ht="15" customHeight="1" x14ac:dyDescent="0.2"/>
    <row r="10" spans="1:2" ht="15" customHeight="1" x14ac:dyDescent="0.2">
      <c r="A10" s="32" t="s">
        <v>114</v>
      </c>
    </row>
    <row r="11" spans="1:2" ht="15" customHeight="1" x14ac:dyDescent="0.2">
      <c r="A11" s="20" t="s">
        <v>113</v>
      </c>
    </row>
    <row r="12" spans="1:2" x14ac:dyDescent="0.2">
      <c r="A12" s="42" t="s">
        <v>126</v>
      </c>
    </row>
  </sheetData>
  <mergeCells count="1">
    <mergeCell ref="A1:B1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0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33.5703125" style="2" customWidth="1"/>
    <col min="2" max="2" width="26.5703125" style="2" customWidth="1"/>
    <col min="3" max="3" width="17" style="2" bestFit="1" customWidth="1"/>
    <col min="4" max="4" width="18.140625" style="2" bestFit="1" customWidth="1"/>
    <col min="5" max="5" width="17.140625" style="2" bestFit="1" customWidth="1"/>
    <col min="6" max="6" width="18.140625" style="2" bestFit="1" customWidth="1"/>
    <col min="7" max="16384" width="11.42578125" style="2"/>
  </cols>
  <sheetData>
    <row r="1" spans="1:6" s="35" customFormat="1" ht="46.5" customHeight="1" thickBot="1" x14ac:dyDescent="0.25">
      <c r="A1" s="192" t="s">
        <v>145</v>
      </c>
      <c r="B1" s="192"/>
    </row>
    <row r="2" spans="1:6" ht="15" customHeight="1" x14ac:dyDescent="0.2">
      <c r="A2" s="82" t="s">
        <v>28</v>
      </c>
      <c r="B2" s="83" t="s">
        <v>14</v>
      </c>
    </row>
    <row r="3" spans="1:6" ht="15" customHeight="1" x14ac:dyDescent="0.2">
      <c r="A3" s="24" t="s">
        <v>5</v>
      </c>
      <c r="B3" s="84">
        <v>0.44</v>
      </c>
    </row>
    <row r="4" spans="1:6" ht="15" customHeight="1" x14ac:dyDescent="0.2">
      <c r="A4" s="24" t="s">
        <v>108</v>
      </c>
      <c r="B4" s="84">
        <v>0.31</v>
      </c>
    </row>
    <row r="5" spans="1:6" ht="15" customHeight="1" x14ac:dyDescent="0.2">
      <c r="A5" s="24" t="s">
        <v>109</v>
      </c>
      <c r="B5" s="84">
        <v>0.25</v>
      </c>
    </row>
    <row r="6" spans="1:6" ht="15" customHeight="1" thickBot="1" x14ac:dyDescent="0.25">
      <c r="A6" s="89" t="s">
        <v>2</v>
      </c>
      <c r="B6" s="90">
        <f>SUM(B3:B5)</f>
        <v>1</v>
      </c>
    </row>
    <row r="7" spans="1:6" ht="15" customHeight="1" x14ac:dyDescent="0.2"/>
    <row r="8" spans="1:6" ht="15" customHeight="1" x14ac:dyDescent="0.2">
      <c r="A8" s="32" t="s">
        <v>114</v>
      </c>
    </row>
    <row r="9" spans="1:6" ht="15" customHeight="1" x14ac:dyDescent="0.2">
      <c r="A9" s="20" t="s">
        <v>113</v>
      </c>
      <c r="B9" s="28"/>
    </row>
    <row r="10" spans="1:6" ht="15" customHeight="1" x14ac:dyDescent="0.2">
      <c r="A10" s="42" t="s">
        <v>126</v>
      </c>
      <c r="B10" s="30"/>
    </row>
    <row r="11" spans="1:6" ht="15" customHeight="1" x14ac:dyDescent="0.2">
      <c r="A11" s="29"/>
      <c r="B11" s="30"/>
    </row>
    <row r="12" spans="1:6" ht="15" customHeight="1" x14ac:dyDescent="0.2">
      <c r="A12" s="29"/>
      <c r="B12" s="30"/>
      <c r="F12" s="2" t="s">
        <v>93</v>
      </c>
    </row>
    <row r="13" spans="1:6" ht="15" customHeight="1" x14ac:dyDescent="0.2">
      <c r="A13" s="29"/>
      <c r="B13" s="30"/>
    </row>
    <row r="14" spans="1:6" ht="15" customHeight="1" x14ac:dyDescent="0.2">
      <c r="A14" s="29"/>
      <c r="B14" s="30"/>
    </row>
    <row r="15" spans="1:6" ht="15" customHeight="1" x14ac:dyDescent="0.2">
      <c r="A15" s="27"/>
      <c r="B15" s="31"/>
    </row>
    <row r="16" spans="1: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mergeCells count="1">
    <mergeCell ref="A1:B1"/>
  </mergeCells>
  <pageMargins left="0.7" right="0.7" top="0.75" bottom="0.75" header="0.3" footer="0.3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9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11.42578125" style="2"/>
    <col min="2" max="2" width="12.85546875" style="2" customWidth="1"/>
    <col min="3" max="9" width="11.42578125" style="2"/>
    <col min="10" max="10" width="11.42578125" style="2" customWidth="1"/>
    <col min="11" max="16384" width="11.42578125" style="2"/>
  </cols>
  <sheetData>
    <row r="1" spans="1:9" s="35" customFormat="1" ht="32.25" customHeight="1" thickBot="1" x14ac:dyDescent="0.25">
      <c r="A1" s="180" t="s">
        <v>146</v>
      </c>
      <c r="B1" s="180"/>
      <c r="C1" s="180"/>
      <c r="D1" s="180"/>
      <c r="E1" s="180"/>
      <c r="F1" s="180"/>
      <c r="G1" s="180"/>
      <c r="H1" s="180"/>
      <c r="I1" s="180"/>
    </row>
    <row r="2" spans="1:9" x14ac:dyDescent="0.2">
      <c r="A2" s="71"/>
      <c r="B2" s="194" t="s">
        <v>54</v>
      </c>
      <c r="C2" s="194" t="s">
        <v>55</v>
      </c>
      <c r="D2" s="194"/>
      <c r="E2" s="194"/>
      <c r="F2" s="194"/>
      <c r="G2" s="194" t="s">
        <v>50</v>
      </c>
      <c r="H2" s="194" t="s">
        <v>56</v>
      </c>
      <c r="I2" s="194" t="s">
        <v>2</v>
      </c>
    </row>
    <row r="3" spans="1:9" x14ac:dyDescent="0.2">
      <c r="A3" s="72"/>
      <c r="B3" s="195"/>
      <c r="C3" s="73" t="s">
        <v>57</v>
      </c>
      <c r="D3" s="73" t="s">
        <v>58</v>
      </c>
      <c r="E3" s="73" t="s">
        <v>59</v>
      </c>
      <c r="F3" s="74" t="s">
        <v>60</v>
      </c>
      <c r="G3" s="195"/>
      <c r="H3" s="195"/>
      <c r="I3" s="195"/>
    </row>
    <row r="4" spans="1:9" x14ac:dyDescent="0.2">
      <c r="A4" s="80" t="s">
        <v>3</v>
      </c>
      <c r="B4" s="81">
        <v>66657.942344485782</v>
      </c>
      <c r="C4" s="81">
        <v>42971.220689655172</v>
      </c>
      <c r="D4" s="81">
        <v>257.57964235063429</v>
      </c>
      <c r="E4" s="81">
        <v>86.648275862068957</v>
      </c>
      <c r="F4" s="81">
        <v>2311.9212116569438</v>
      </c>
      <c r="G4" s="81">
        <v>26764.85172413793</v>
      </c>
      <c r="H4" s="81">
        <v>230275.72068965517</v>
      </c>
      <c r="I4" s="81">
        <v>369325.8845778036</v>
      </c>
    </row>
    <row r="5" spans="1:9" x14ac:dyDescent="0.2">
      <c r="A5" s="78" t="s">
        <v>8</v>
      </c>
      <c r="B5" s="79">
        <v>1248.6253106866366</v>
      </c>
      <c r="C5" s="79"/>
      <c r="D5" s="79">
        <v>279.81010079649883</v>
      </c>
      <c r="E5" s="79">
        <v>744.96206896551723</v>
      </c>
      <c r="F5" s="79">
        <v>34.233423965357645</v>
      </c>
      <c r="G5" s="79"/>
      <c r="H5" s="79"/>
      <c r="I5" s="79">
        <v>2307.6309044140103</v>
      </c>
    </row>
    <row r="6" spans="1:9" ht="13.5" thickBot="1" x14ac:dyDescent="0.25">
      <c r="A6" s="75" t="s">
        <v>2</v>
      </c>
      <c r="B6" s="77">
        <v>67906.567655172417</v>
      </c>
      <c r="C6" s="76">
        <v>42971.220689655172</v>
      </c>
      <c r="D6" s="76">
        <v>537.38974314713312</v>
      </c>
      <c r="E6" s="76">
        <v>831.61034482758623</v>
      </c>
      <c r="F6" s="77">
        <v>2346.1546356223016</v>
      </c>
      <c r="G6" s="76">
        <v>26764.85172413793</v>
      </c>
      <c r="H6" s="76">
        <v>230275.72068965517</v>
      </c>
      <c r="I6" s="76">
        <v>371633.5154822176</v>
      </c>
    </row>
    <row r="7" spans="1:9" x14ac:dyDescent="0.2">
      <c r="A7" s="4" t="s">
        <v>78</v>
      </c>
    </row>
    <row r="8" spans="1:9" x14ac:dyDescent="0.2">
      <c r="A8" s="20" t="s">
        <v>105</v>
      </c>
    </row>
    <row r="9" spans="1:9" x14ac:dyDescent="0.2">
      <c r="A9" s="42" t="s">
        <v>126</v>
      </c>
    </row>
  </sheetData>
  <mergeCells count="6">
    <mergeCell ref="A1:I1"/>
    <mergeCell ref="C2:F2"/>
    <mergeCell ref="I2:I3"/>
    <mergeCell ref="B2:B3"/>
    <mergeCell ref="G2:G3"/>
    <mergeCell ref="H2:H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6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4.28515625" style="2" customWidth="1"/>
    <col min="2" max="2" width="23.140625" style="2" customWidth="1"/>
    <col min="3" max="3" width="20" style="2" customWidth="1"/>
    <col min="4" max="4" width="23.28515625" style="2" customWidth="1"/>
    <col min="5" max="5" width="11.85546875" style="2" bestFit="1" customWidth="1"/>
    <col min="6" max="16384" width="11.42578125" style="2"/>
  </cols>
  <sheetData>
    <row r="1" spans="1:4" s="35" customFormat="1" ht="32.25" customHeight="1" thickBot="1" x14ac:dyDescent="0.25">
      <c r="A1" s="192" t="s">
        <v>147</v>
      </c>
      <c r="B1" s="192"/>
      <c r="C1" s="192"/>
      <c r="D1" s="192"/>
    </row>
    <row r="2" spans="1:4" ht="31.5" customHeight="1" x14ac:dyDescent="0.2">
      <c r="A2" s="65" t="s">
        <v>28</v>
      </c>
      <c r="B2" s="65" t="s">
        <v>29</v>
      </c>
      <c r="C2" s="64" t="s">
        <v>30</v>
      </c>
      <c r="D2" s="64" t="s">
        <v>0</v>
      </c>
    </row>
    <row r="3" spans="1:4" x14ac:dyDescent="0.2">
      <c r="A3" s="196" t="s">
        <v>5</v>
      </c>
      <c r="B3" s="67" t="s">
        <v>31</v>
      </c>
      <c r="C3" s="146">
        <v>1314383</v>
      </c>
      <c r="D3" s="146">
        <v>4532</v>
      </c>
    </row>
    <row r="4" spans="1:4" x14ac:dyDescent="0.2">
      <c r="A4" s="197"/>
      <c r="B4" s="69" t="s">
        <v>32</v>
      </c>
      <c r="C4" s="147">
        <v>1452463</v>
      </c>
      <c r="D4" s="147">
        <v>5008</v>
      </c>
    </row>
    <row r="5" spans="1:4" x14ac:dyDescent="0.2">
      <c r="A5" s="197"/>
      <c r="B5" s="69" t="s">
        <v>33</v>
      </c>
      <c r="C5" s="147">
        <v>840837</v>
      </c>
      <c r="D5" s="147">
        <v>2899</v>
      </c>
    </row>
    <row r="6" spans="1:4" x14ac:dyDescent="0.2">
      <c r="A6" s="197"/>
      <c r="B6" s="69" t="s">
        <v>34</v>
      </c>
      <c r="C6" s="147">
        <v>315352</v>
      </c>
      <c r="D6" s="147">
        <v>1087</v>
      </c>
    </row>
    <row r="7" spans="1:4" x14ac:dyDescent="0.2">
      <c r="A7" s="197"/>
      <c r="B7" s="69" t="s">
        <v>35</v>
      </c>
      <c r="C7" s="147">
        <v>532364</v>
      </c>
      <c r="D7" s="147">
        <v>1836</v>
      </c>
    </row>
    <row r="8" spans="1:4" x14ac:dyDescent="0.2">
      <c r="A8" s="198"/>
      <c r="B8" s="68" t="s">
        <v>94</v>
      </c>
      <c r="C8" s="148">
        <v>4184286</v>
      </c>
      <c r="D8" s="148">
        <v>14429</v>
      </c>
    </row>
    <row r="9" spans="1:4" x14ac:dyDescent="0.2">
      <c r="A9" s="199" t="s">
        <v>36</v>
      </c>
      <c r="B9" s="199"/>
      <c r="C9" s="149">
        <f>SUM(C3:C8)</f>
        <v>8639685</v>
      </c>
      <c r="D9" s="149">
        <f>SUM(D3:D8)</f>
        <v>29791</v>
      </c>
    </row>
    <row r="10" spans="1:4" x14ac:dyDescent="0.2">
      <c r="A10" s="196" t="s">
        <v>6</v>
      </c>
      <c r="B10" s="67" t="s">
        <v>37</v>
      </c>
      <c r="C10" s="146">
        <v>6433884</v>
      </c>
      <c r="D10" s="146">
        <v>22186</v>
      </c>
    </row>
    <row r="11" spans="1:4" x14ac:dyDescent="0.2">
      <c r="A11" s="197"/>
      <c r="B11" s="69" t="s">
        <v>38</v>
      </c>
      <c r="C11" s="147">
        <v>2050741</v>
      </c>
      <c r="D11" s="147">
        <v>7072</v>
      </c>
    </row>
    <row r="12" spans="1:4" x14ac:dyDescent="0.2">
      <c r="A12" s="197"/>
      <c r="B12" s="69" t="s">
        <v>39</v>
      </c>
      <c r="C12" s="147">
        <v>1056065</v>
      </c>
      <c r="D12" s="147">
        <v>3642</v>
      </c>
    </row>
    <row r="13" spans="1:4" x14ac:dyDescent="0.2">
      <c r="A13" s="197"/>
      <c r="B13" s="69" t="s">
        <v>40</v>
      </c>
      <c r="C13" s="147">
        <v>927204</v>
      </c>
      <c r="D13" s="147">
        <v>3197</v>
      </c>
    </row>
    <row r="14" spans="1:4" x14ac:dyDescent="0.2">
      <c r="A14" s="197"/>
      <c r="B14" s="68" t="s">
        <v>41</v>
      </c>
      <c r="C14" s="148">
        <v>585325</v>
      </c>
      <c r="D14" s="148">
        <v>2018</v>
      </c>
    </row>
    <row r="15" spans="1:4" x14ac:dyDescent="0.2">
      <c r="A15" s="200" t="s">
        <v>42</v>
      </c>
      <c r="B15" s="200"/>
      <c r="C15" s="149">
        <f>SUM(C10:C14)</f>
        <v>11053219</v>
      </c>
      <c r="D15" s="149">
        <f>SUM(D10:D14)</f>
        <v>38115</v>
      </c>
    </row>
    <row r="16" spans="1:4" ht="13.5" thickBot="1" x14ac:dyDescent="0.25">
      <c r="A16" s="70" t="s">
        <v>2</v>
      </c>
      <c r="B16" s="70"/>
      <c r="C16" s="150">
        <f>SUM(C9+C15)</f>
        <v>19692904</v>
      </c>
      <c r="D16" s="150">
        <f>SUM(D9+D15)</f>
        <v>67906</v>
      </c>
    </row>
    <row r="18" spans="1:1" x14ac:dyDescent="0.2">
      <c r="A18" s="20" t="s">
        <v>102</v>
      </c>
    </row>
    <row r="19" spans="1:1" x14ac:dyDescent="0.2">
      <c r="A19" s="42" t="s">
        <v>126</v>
      </c>
    </row>
    <row r="24" spans="1:1" x14ac:dyDescent="0.2">
      <c r="A24" s="34"/>
    </row>
    <row r="26" spans="1:1" x14ac:dyDescent="0.2">
      <c r="A26" s="26"/>
    </row>
  </sheetData>
  <mergeCells count="5">
    <mergeCell ref="A1:D1"/>
    <mergeCell ref="A3:A8"/>
    <mergeCell ref="A9:B9"/>
    <mergeCell ref="A10:A14"/>
    <mergeCell ref="A15:B15"/>
  </mergeCells>
  <pageMargins left="0.70866141732283472" right="0.70866141732283472" top="0.74803149606299213" bottom="0.74803149606299213" header="0.31496062992125984" footer="0.31496062992125984"/>
  <pageSetup paperSize="9" scale="75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8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2.7109375" style="2" customWidth="1"/>
    <col min="2" max="2" width="22" style="2" customWidth="1"/>
    <col min="3" max="3" width="24.140625" style="2" customWidth="1"/>
    <col min="4" max="4" width="11.28515625" style="2" customWidth="1"/>
    <col min="5" max="16384" width="11.42578125" style="2"/>
  </cols>
  <sheetData>
    <row r="1" spans="1:4" s="35" customFormat="1" ht="32.25" customHeight="1" thickBot="1" x14ac:dyDescent="0.25">
      <c r="A1" s="193" t="s">
        <v>148</v>
      </c>
      <c r="B1" s="193"/>
      <c r="C1" s="193"/>
      <c r="D1" s="193"/>
    </row>
    <row r="2" spans="1:4" ht="32.25" customHeight="1" x14ac:dyDescent="0.2">
      <c r="A2" s="62" t="s">
        <v>43</v>
      </c>
      <c r="B2" s="47" t="s">
        <v>30</v>
      </c>
      <c r="C2" s="47" t="s">
        <v>0</v>
      </c>
      <c r="D2" s="47" t="s">
        <v>7</v>
      </c>
    </row>
    <row r="3" spans="1:4" x14ac:dyDescent="0.2">
      <c r="A3" s="54" t="s">
        <v>44</v>
      </c>
      <c r="B3" s="151">
        <v>7726625</v>
      </c>
      <c r="C3" s="151">
        <v>26644</v>
      </c>
      <c r="D3" s="152">
        <v>62</v>
      </c>
    </row>
    <row r="4" spans="1:4" x14ac:dyDescent="0.2">
      <c r="A4" s="54" t="s">
        <v>45</v>
      </c>
      <c r="B4" s="151">
        <v>4735029</v>
      </c>
      <c r="C4" s="151">
        <v>16328</v>
      </c>
      <c r="D4" s="152">
        <v>38</v>
      </c>
    </row>
    <row r="5" spans="1:4" ht="13.5" thickBot="1" x14ac:dyDescent="0.25">
      <c r="A5" s="63" t="s">
        <v>2</v>
      </c>
      <c r="B5" s="153">
        <v>12461654</v>
      </c>
      <c r="C5" s="153">
        <v>42971</v>
      </c>
      <c r="D5" s="154">
        <v>100</v>
      </c>
    </row>
    <row r="7" spans="1:4" x14ac:dyDescent="0.2">
      <c r="A7" s="20" t="s">
        <v>103</v>
      </c>
    </row>
    <row r="8" spans="1:4" x14ac:dyDescent="0.2">
      <c r="A8" s="42" t="s">
        <v>126</v>
      </c>
    </row>
  </sheetData>
  <mergeCells count="1">
    <mergeCell ref="A1:D1"/>
  </mergeCells>
  <pageMargins left="0.7" right="0.7" top="0.75" bottom="0.75" header="0.3" footer="0.3"/>
  <pageSetup paperSize="9" orientation="landscape" r:id="rId1"/>
  <rowBreaks count="1" manualBreakCount="1">
    <brk id="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6B644A-576F-4F04-8A2B-C77F8EAFD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EAAAF6-B16A-42EB-B8C1-FC8F993ECDA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a0eed0c6-a2f9-4b40-929b-2662350a63c6"/>
    <ds:schemaRef ds:uri="http://purl.org/dc/elements/1.1/"/>
    <ds:schemaRef ds:uri="6f8554cb-1045-4710-8651-a9ca012b8089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2CAF9B-66CC-4886-8887-22D8E6FB2F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Indice</vt:lpstr>
      <vt:lpstr>3.1</vt:lpstr>
      <vt:lpstr>3.2</vt:lpstr>
      <vt:lpstr>3.3</vt:lpstr>
      <vt:lpstr>3.4</vt:lpstr>
      <vt:lpstr>3.5</vt:lpstr>
      <vt:lpstr>4.1</vt:lpstr>
      <vt:lpstr>4.2</vt:lpstr>
      <vt:lpstr>4.3</vt:lpstr>
      <vt:lpstr>4.4</vt:lpstr>
      <vt:lpstr>4.5</vt:lpstr>
      <vt:lpstr>4.6</vt:lpstr>
      <vt:lpstr>4,7</vt:lpstr>
      <vt:lpstr>5.1</vt:lpstr>
      <vt:lpstr>'4.2'!Área_de_impresión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2023-04-03T08:58:12Z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