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9420" windowHeight="4500"/>
  </bookViews>
  <sheets>
    <sheet name="RE1 2017" sheetId="1" r:id="rId1"/>
    <sheet name="RE2 2017" sheetId="4" r:id="rId2"/>
    <sheet name="RE3 2016-2017" sheetId="2" r:id="rId3"/>
    <sheet name="RE4 2017" sheetId="6" r:id="rId4"/>
    <sheet name="RE5 1999-2017" sheetId="25" r:id="rId5"/>
    <sheet name="RE6 1999-2017" sheetId="26" r:id="rId6"/>
  </sheets>
  <calcPr calcId="145621"/>
</workbook>
</file>

<file path=xl/calcChain.xml><?xml version="1.0" encoding="utf-8"?>
<calcChain xmlns="http://schemas.openxmlformats.org/spreadsheetml/2006/main">
  <c r="K2" i="26" l="1"/>
  <c r="A24" i="26" s="1"/>
  <c r="M1" i="25"/>
  <c r="A42" i="25" s="1"/>
  <c r="G4" i="6"/>
  <c r="Q2" i="2"/>
  <c r="H37" i="25"/>
  <c r="J37" i="25"/>
  <c r="L37" i="25" s="1"/>
  <c r="K36" i="25"/>
  <c r="M36" i="25"/>
  <c r="J36" i="25"/>
  <c r="L36" i="25" s="1"/>
  <c r="J35" i="25"/>
  <c r="K34" i="25"/>
  <c r="J34" i="25"/>
  <c r="J33" i="25"/>
  <c r="L33" i="25" s="1"/>
  <c r="K32" i="25"/>
  <c r="M34" i="25"/>
  <c r="J32" i="25"/>
  <c r="L34" i="25" s="1"/>
  <c r="J31" i="25"/>
  <c r="K30" i="25"/>
  <c r="M32" i="25"/>
  <c r="J30" i="25"/>
  <c r="L30" i="25" s="1"/>
  <c r="H29" i="25"/>
  <c r="J29" i="25"/>
  <c r="L31" i="25" s="1"/>
  <c r="K28" i="25"/>
  <c r="M28" i="25" s="1"/>
  <c r="J28" i="25"/>
  <c r="H27" i="25"/>
  <c r="J27" i="25"/>
  <c r="K26" i="25"/>
  <c r="J26" i="25"/>
  <c r="L26" i="25" s="1"/>
  <c r="H25" i="25"/>
  <c r="J25" i="25" s="1"/>
  <c r="K24" i="25"/>
  <c r="M24" i="25"/>
  <c r="J24" i="25"/>
  <c r="L24" i="25" s="1"/>
  <c r="H23" i="25"/>
  <c r="J23" i="25"/>
  <c r="K22" i="25"/>
  <c r="J22" i="25"/>
  <c r="H21" i="25"/>
  <c r="J21" i="25" s="1"/>
  <c r="K20" i="25"/>
  <c r="J20" i="25"/>
  <c r="L20" i="25" s="1"/>
  <c r="H19" i="25"/>
  <c r="J19" i="25"/>
  <c r="K18" i="25"/>
  <c r="M18" i="25" s="1"/>
  <c r="J18" i="25"/>
  <c r="H17" i="25"/>
  <c r="J17" i="25"/>
  <c r="L17" i="25" s="1"/>
  <c r="K16" i="25"/>
  <c r="J16" i="25"/>
  <c r="L18" i="25" s="1"/>
  <c r="H15" i="25"/>
  <c r="J15" i="25"/>
  <c r="K14" i="25"/>
  <c r="M14" i="25" s="1"/>
  <c r="J14" i="25"/>
  <c r="H13" i="25"/>
  <c r="J13" i="25"/>
  <c r="L13" i="25"/>
  <c r="K12" i="25"/>
  <c r="J12" i="25"/>
  <c r="L12" i="25" s="1"/>
  <c r="L14" i="25"/>
  <c r="H11" i="25"/>
  <c r="J11" i="25"/>
  <c r="K10" i="25"/>
  <c r="M12" i="25" s="1"/>
  <c r="J10" i="25"/>
  <c r="L10" i="25"/>
  <c r="H9" i="25"/>
  <c r="J9" i="25" s="1"/>
  <c r="K8" i="25"/>
  <c r="M8" i="25"/>
  <c r="J8" i="25"/>
  <c r="H7" i="25"/>
  <c r="J7" i="25"/>
  <c r="K6" i="25"/>
  <c r="J6" i="25"/>
  <c r="H5" i="25"/>
  <c r="J5" i="25"/>
  <c r="L7" i="25" s="1"/>
  <c r="L8" i="25"/>
  <c r="M20" i="25"/>
  <c r="M22" i="25"/>
  <c r="M30" i="25"/>
  <c r="M26" i="25"/>
  <c r="L15" i="25"/>
  <c r="L35" i="25"/>
  <c r="L11" i="25" l="1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  <c r="A41" i="25"/>
</calcChain>
</file>

<file path=xl/sharedStrings.xml><?xml version="1.0" encoding="utf-8"?>
<sst xmlns="http://schemas.openxmlformats.org/spreadsheetml/2006/main" count="401" uniqueCount="104">
  <si>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</si>
  <si>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</si>
  <si>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</si>
  <si>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</si>
  <si>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</si>
  <si>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</si>
  <si>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</si>
  <si>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</si>
  <si>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</si>
  <si>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</si>
  <si>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</si>
  <si>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</si>
  <si>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</si>
  <si>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</si>
  <si>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</si>
  <si>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</si>
  <si>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</si>
  <si>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</si>
  <si>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</si>
  <si>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</si>
  <si>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</si>
  <si>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</si>
  <si>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</si>
  <si>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</si>
  <si>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</si>
  <si>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</si>
  <si>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</si>
  <si>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</si>
  <si>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</si>
  <si>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</si>
  <si>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</si>
  <si>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t>http://www.gizartelan.ejgv.euskadi.eus/r45-conttrl/eu/contenidos/informacion/estadisticastrabjo/eu_esttraba/estadisticastrabajo.html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</si>
  <si>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</si>
  <si>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</si>
  <si>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</si>
  <si>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</si>
  <si>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</si>
  <si>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</si>
  <si>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</si>
  <si>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</si>
  <si>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</si>
  <si>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</si>
  <si>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</si>
  <si>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</si>
  <si>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</si>
  <si>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</si>
  <si>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</si>
  <si>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</si>
  <si>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</si>
  <si>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</si>
  <si>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</si>
  <si>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</si>
  <si>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</si>
  <si>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Fuente: Dirección de Trabajo y Seguridad Social / Iturria: Lan eta Gizarte Segurantza Zuzendaritza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</si>
  <si>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</si>
  <si>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</si>
  <si>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</si>
  <si>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</si>
  <si>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</si>
  <si>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</si>
  <si>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</si>
  <si>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</si>
  <si>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</si>
  <si>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r>
      <t xml:space="preserve">NºExptes / </t>
    </r>
    <r>
      <rPr>
        <i/>
        <sz val="8"/>
        <rFont val="Arial"/>
        <family val="2"/>
      </rPr>
      <t>Expt zb.</t>
    </r>
  </si>
  <si>
    <r>
      <t xml:space="preserve">Suspensión / </t>
    </r>
    <r>
      <rPr>
        <i/>
        <sz val="8"/>
        <rFont val="Arial"/>
        <family val="2"/>
      </rPr>
      <t>Etendura</t>
    </r>
  </si>
  <si>
    <r>
      <t xml:space="preserve">Reducción / </t>
    </r>
    <r>
      <rPr>
        <i/>
        <sz val="7.5"/>
        <rFont val="Arial"/>
        <family val="2"/>
      </rPr>
      <t>Murrizketa</t>
    </r>
  </si>
  <si>
    <r>
      <t xml:space="preserve">Rescisión / </t>
    </r>
    <r>
      <rPr>
        <i/>
        <sz val="8"/>
        <rFont val="Arial"/>
        <family val="2"/>
      </rPr>
      <t>Hausketa</t>
    </r>
  </si>
  <si>
    <r>
      <t xml:space="preserve">Total Afect. / </t>
    </r>
    <r>
      <rPr>
        <i/>
        <sz val="8"/>
        <rFont val="Arial"/>
        <family val="2"/>
      </rPr>
      <t>Guztira</t>
    </r>
  </si>
  <si>
    <t>NºExptes / Expt zb.</t>
  </si>
  <si>
    <t>Suspensión / Etendura</t>
  </si>
  <si>
    <t>Reducción / Murrizketa</t>
  </si>
  <si>
    <t>Rescisión / Hausketa</t>
  </si>
  <si>
    <t>Total Afect. / Guztira</t>
  </si>
  <si>
    <t>MEYSS: Expedientes de Regulación de Empleo autorizados/comunicados y afectados/as por TH y Sector de Actividad Económica con incidencia en la CAE</t>
  </si>
  <si>
    <t>MEYSS: Enplegu-erregulazioaren bitartez  espediente baimenduak/komunikatuak eta eragindako langileak EAEn, lurraldeka eta sektor ekonomikoaren arabera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</si>
  <si>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</si>
  <si>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</si>
  <si>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</si>
  <si>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</si>
  <si>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</si>
  <si>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</si>
  <si>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</si>
  <si>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</si>
  <si>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</si>
  <si>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</si>
  <si>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</si>
  <si>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</si>
  <si>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</si>
  <si>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</si>
  <si>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</si>
  <si>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</si>
  <si>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</si>
  <si>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MEYSS: Nº de Exptes Autorizados y Personas Afectadas por Regulación de Empleo en la CAE en 2017 por mes y TH</t>
  </si>
  <si>
    <t>MEYSS: Enplegu-erregulazioaren bitartez 2017ko espediente baimenduak eta eragindako langileak EAEn, hilabeteka eta lurraldeka</t>
  </si>
  <si>
    <r>
      <t xml:space="preserve">Datos acumulados año 2017 / </t>
    </r>
    <r>
      <rPr>
        <b/>
        <i/>
        <sz val="10"/>
        <rFont val="Arial"/>
        <family val="2"/>
      </rPr>
      <t>2017ko datu metatuak</t>
    </r>
  </si>
  <si>
    <t>MEYSS: Nº de Exptes de Regulación de Empleo Autorizados en la CAE en 2017 por mes, TH y Tipo</t>
  </si>
  <si>
    <t>MEYSS: Enplegu-erregulazioaren bitartez 2017eko espediente baimenduak EAEn, hilabeteka, lurraldeka eta motaren arabera</t>
  </si>
  <si>
    <t>MEYSS: Nº de Exptes Autorizados y Personas Afectadas por Regulación de Empleo en la CAE 2016 / 2017 por mes y TH</t>
  </si>
  <si>
    <t>MEYSS: Enplegu-erregulazioaren bitartez 2016/2017 bitarteko espediente baimenduak eta eragindako langileak EAEn, hilabeteka eta lurraldeka</t>
  </si>
  <si>
    <r>
      <t xml:space="preserve">Datos acumulados año 2016-2017 / </t>
    </r>
    <r>
      <rPr>
        <b/>
        <i/>
        <sz val="10"/>
        <rFont val="Arial"/>
        <family val="2"/>
      </rPr>
      <t>2016-2017 bitarteko datu metatuak</t>
    </r>
  </si>
  <si>
    <t>MEYSS: Expedientes autorizados y trabajadores/as afectados por regulación de empleo en Euskadi 1999/2017</t>
  </si>
  <si>
    <t>MEYSS: Enplegu-erregulazioaren bitartez espediente baimenduak eta eragindako langileak 1999 eta 2017 bitartean EAEn</t>
  </si>
  <si>
    <t>2017-12</t>
  </si>
  <si>
    <r>
      <t xml:space="preserve">MEYSS: Afectados/as por regulación de empleo 1999/2016 - </t>
    </r>
    <r>
      <rPr>
        <i/>
        <sz val="10"/>
        <rFont val="Arial"/>
        <family val="2"/>
      </rPr>
      <t>Enplegu-erregulazioa 1999/2016, eragindakoak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</si>
</sst>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00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0" fontId="19" fillId="0" borderId="0" xfId="1" applyFont="1" applyAlignment="1" applyProtection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0" fontId="18" fillId="0" borderId="0" xfId="1" applyFill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10" fillId="0" borderId="0" xfId="0" applyFont="1"/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24" fillId="8" borderId="12" xfId="2" applyFont="1" applyFill="1" applyBorder="1" applyAlignment="1">
      <alignment horizontal="center" vertical="center"/>
    </xf>
    <xf numFmtId="0" fontId="24" fillId="8" borderId="13" xfId="2" applyFont="1" applyFill="1" applyBorder="1" applyAlignment="1">
      <alignment horizontal="center" vertical="center"/>
    </xf>
    <xf numFmtId="0" fontId="24" fillId="8" borderId="14" xfId="2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4" xfId="0" applyNumberFormat="1" applyFont="1" applyFill="1" applyBorder="1" applyAlignment="1">
      <alignment horizontal="center" vertical="center" wrapText="1"/>
    </xf>
    <xf numFmtId="3" fontId="42" fillId="2" borderId="41" xfId="0" applyNumberFormat="1" applyFont="1" applyFill="1" applyBorder="1" applyAlignment="1">
      <alignment horizontal="center" vertical="center" wrapText="1"/>
    </xf>
    <xf numFmtId="3" fontId="42" fillId="2" borderId="24" xfId="0" applyNumberFormat="1" applyFont="1" applyFill="1" applyBorder="1" applyAlignment="1">
      <alignment horizontal="center" vertical="center"/>
    </xf>
    <xf numFmtId="3" fontId="42" fillId="2" borderId="41" xfId="0" applyNumberFormat="1" applyFont="1" applyFill="1" applyBorder="1" applyAlignment="1">
      <alignment horizontal="center" vertical="center"/>
    </xf>
    <xf numFmtId="2" fontId="44" fillId="2" borderId="16" xfId="0" applyNumberFormat="1" applyFont="1" applyFill="1" applyBorder="1" applyAlignment="1">
      <alignment horizontal="center" vertical="center" wrapText="1"/>
    </xf>
    <xf numFmtId="2" fontId="44" fillId="2" borderId="18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_Hu-2001 Sector Actividad" xfId="2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showGridLines="0" tabSelected="1" zoomScaleNormal="100" workbookViewId="0">
      <selection activeCell="A34" sqref="A1:A1048576"/>
    </sheetView>
  </sheetViews>
  <sheetFormatPr baseColWidth="10" defaultColWidth="9.140625" defaultRowHeight="12.75" x14ac:dyDescent="0.2"/>
  <cols>
    <col min="4" max="4" width="9.85546875" customWidth="1"/>
    <col min="5" max="5" width="6" customWidth="1"/>
    <col min="6" max="6" width="6.42578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15" ht="15.75" x14ac:dyDescent="0.25">
      <c r="A2" s="224" t="s">
        <v>92</v>
      </c>
      <c r="N2" s="2"/>
      <c r="O2" s="130" t="s">
        <v>102</v>
      </c>
    </row>
    <row r="3" spans="1:15" x14ac:dyDescent="0.2">
      <c r="A3" s="225" t="s">
        <v>93</v>
      </c>
      <c r="N3" s="2"/>
      <c r="O3" s="2"/>
    </row>
    <row r="4" spans="1:15" x14ac:dyDescent="0.2">
      <c r="N4" s="2"/>
      <c r="O4" s="2"/>
    </row>
    <row r="5" spans="1:15" x14ac:dyDescent="0.2">
      <c r="A5" s="164" t="s">
        <v>0</v>
      </c>
      <c r="B5" s="231" t="s">
        <v>1</v>
      </c>
      <c r="C5" s="232" t="s">
        <v>2</v>
      </c>
      <c r="D5" s="233" t="s">
        <v>3</v>
      </c>
      <c r="E5" s="240" t="s">
        <v>4</v>
      </c>
      <c r="F5" s="240" t="s">
        <v>5</v>
      </c>
      <c r="G5" s="235" t="s">
        <v>6</v>
      </c>
      <c r="H5" s="240" t="s">
        <v>4</v>
      </c>
      <c r="I5" s="241" t="s">
        <v>5</v>
      </c>
      <c r="J5" s="234" t="s">
        <v>7</v>
      </c>
      <c r="K5" s="240" t="s">
        <v>4</v>
      </c>
      <c r="L5" s="240" t="s">
        <v>5</v>
      </c>
      <c r="M5" s="235" t="s">
        <v>8</v>
      </c>
      <c r="N5" s="240" t="s">
        <v>9</v>
      </c>
      <c r="O5" s="240" t="s">
        <v>10</v>
      </c>
    </row>
    <row r="6" spans="1:15" x14ac:dyDescent="0.2">
      <c r="A6" s="236" t="s">
        <v>11</v>
      </c>
      <c r="B6" s="237" t="s">
        <v>12</v>
      </c>
      <c r="C6" s="174" t="s">
        <v>13</v>
      </c>
      <c r="D6" s="177" t="s">
        <v>14</v>
      </c>
      <c r="E6" s="196" t="s">
        <v>15</v>
      </c>
      <c r="F6" s="196" t="s">
        <v>16</v>
      </c>
      <c r="G6" s="239" t="s">
        <v>17</v>
      </c>
      <c r="H6" s="196" t="s">
        <v>15</v>
      </c>
      <c r="I6" s="242" t="s">
        <v>16</v>
      </c>
      <c r="J6" s="238" t="s">
        <v>18</v>
      </c>
      <c r="K6" s="196" t="s">
        <v>15</v>
      </c>
      <c r="L6" s="196" t="s">
        <v>16</v>
      </c>
      <c r="M6" s="239" t="s">
        <v>19</v>
      </c>
      <c r="N6" s="196" t="s">
        <v>20</v>
      </c>
      <c r="O6" s="196" t="s">
        <v>21</v>
      </c>
    </row>
    <row r="7" spans="1:15" x14ac:dyDescent="0.2">
      <c r="A7" s="29"/>
      <c r="B7" s="31" t="s">
        <v>22</v>
      </c>
      <c r="C7" s="3">
        <v>2</v>
      </c>
      <c r="D7" s="33">
        <v>0</v>
      </c>
      <c r="E7" s="3"/>
      <c r="F7" s="25"/>
      <c r="G7" s="3">
        <v>0</v>
      </c>
      <c r="H7" s="3"/>
      <c r="I7" s="3"/>
      <c r="J7" s="33">
        <v>15</v>
      </c>
      <c r="K7" s="3">
        <v>12</v>
      </c>
      <c r="L7" s="25">
        <v>3</v>
      </c>
      <c r="M7" s="3">
        <v>15</v>
      </c>
      <c r="N7" s="3">
        <v>12</v>
      </c>
      <c r="O7" s="25">
        <v>3</v>
      </c>
    </row>
    <row r="8" spans="1:15" x14ac:dyDescent="0.2">
      <c r="A8" s="28"/>
      <c r="B8" s="31" t="s">
        <v>23</v>
      </c>
      <c r="C8" s="3">
        <v>3</v>
      </c>
      <c r="D8" s="33">
        <v>0</v>
      </c>
      <c r="E8" s="3"/>
      <c r="F8" s="25"/>
      <c r="G8" s="3">
        <v>0</v>
      </c>
      <c r="H8" s="3"/>
      <c r="I8" s="3"/>
      <c r="J8" s="33">
        <v>37</v>
      </c>
      <c r="K8" s="3">
        <v>29</v>
      </c>
      <c r="L8" s="25">
        <v>8</v>
      </c>
      <c r="M8" s="3">
        <v>37</v>
      </c>
      <c r="N8" s="3">
        <v>29</v>
      </c>
      <c r="O8" s="25">
        <v>8</v>
      </c>
    </row>
    <row r="9" spans="1:15" x14ac:dyDescent="0.2">
      <c r="A9" s="28"/>
      <c r="B9" s="31" t="s">
        <v>24</v>
      </c>
      <c r="C9" s="3">
        <v>5</v>
      </c>
      <c r="D9" s="33">
        <v>14</v>
      </c>
      <c r="E9" s="3">
        <v>7</v>
      </c>
      <c r="F9" s="25">
        <v>7</v>
      </c>
      <c r="G9" s="3">
        <v>0</v>
      </c>
      <c r="H9" s="3"/>
      <c r="I9" s="3"/>
      <c r="J9" s="33">
        <v>78</v>
      </c>
      <c r="K9" s="3">
        <v>61</v>
      </c>
      <c r="L9" s="25">
        <v>17</v>
      </c>
      <c r="M9" s="3">
        <v>92</v>
      </c>
      <c r="N9" s="3">
        <v>68</v>
      </c>
      <c r="O9" s="25">
        <v>24</v>
      </c>
    </row>
    <row r="10" spans="1:15" x14ac:dyDescent="0.2">
      <c r="A10" s="35">
        <v>1</v>
      </c>
      <c r="B10" s="36" t="s">
        <v>25</v>
      </c>
      <c r="C10" s="37">
        <v>10</v>
      </c>
      <c r="D10" s="38">
        <v>14</v>
      </c>
      <c r="E10" s="37">
        <v>7</v>
      </c>
      <c r="F10" s="39">
        <v>7</v>
      </c>
      <c r="G10" s="37">
        <v>0</v>
      </c>
      <c r="H10" s="37">
        <v>0</v>
      </c>
      <c r="I10" s="37">
        <v>0</v>
      </c>
      <c r="J10" s="38">
        <v>130</v>
      </c>
      <c r="K10" s="37">
        <v>102</v>
      </c>
      <c r="L10" s="39">
        <v>28</v>
      </c>
      <c r="M10" s="37">
        <v>144</v>
      </c>
      <c r="N10" s="37">
        <v>109</v>
      </c>
      <c r="O10" s="39">
        <v>35</v>
      </c>
    </row>
    <row r="11" spans="1:15" x14ac:dyDescent="0.2">
      <c r="A11" s="40"/>
      <c r="B11" s="41" t="s">
        <v>22</v>
      </c>
      <c r="C11" s="42"/>
      <c r="D11" s="43"/>
      <c r="E11" s="42"/>
      <c r="F11" s="44"/>
      <c r="G11" s="42"/>
      <c r="H11" s="42"/>
      <c r="I11" s="42"/>
      <c r="J11" s="43"/>
      <c r="K11" s="42"/>
      <c r="L11" s="44"/>
      <c r="M11" s="42">
        <v>0</v>
      </c>
      <c r="N11" s="42">
        <v>0</v>
      </c>
      <c r="O11" s="44">
        <v>0</v>
      </c>
    </row>
    <row r="12" spans="1:15" x14ac:dyDescent="0.2">
      <c r="A12" s="28"/>
      <c r="B12" s="31" t="s">
        <v>23</v>
      </c>
      <c r="C12" s="3"/>
      <c r="D12" s="33"/>
      <c r="E12" s="3"/>
      <c r="F12" s="25"/>
      <c r="G12" s="3"/>
      <c r="H12" s="3"/>
      <c r="I12" s="3"/>
      <c r="J12" s="33"/>
      <c r="K12" s="3"/>
      <c r="L12" s="25"/>
      <c r="M12" s="3">
        <v>0</v>
      </c>
      <c r="N12" s="3">
        <v>0</v>
      </c>
      <c r="O12" s="25">
        <v>0</v>
      </c>
    </row>
    <row r="13" spans="1:15" x14ac:dyDescent="0.2">
      <c r="A13" s="28"/>
      <c r="B13" s="31" t="s">
        <v>24</v>
      </c>
      <c r="C13" s="3">
        <v>1</v>
      </c>
      <c r="D13" s="33">
        <v>0</v>
      </c>
      <c r="E13" s="3">
        <v>0</v>
      </c>
      <c r="F13" s="25">
        <v>0</v>
      </c>
      <c r="G13" s="3">
        <v>0</v>
      </c>
      <c r="H13" s="3">
        <v>0</v>
      </c>
      <c r="I13" s="3">
        <v>0</v>
      </c>
      <c r="J13" s="33">
        <v>15</v>
      </c>
      <c r="K13" s="3">
        <v>0</v>
      </c>
      <c r="L13" s="25">
        <v>15</v>
      </c>
      <c r="M13" s="3">
        <v>15</v>
      </c>
      <c r="N13" s="3">
        <v>0</v>
      </c>
      <c r="O13" s="25">
        <v>15</v>
      </c>
    </row>
    <row r="14" spans="1:15" x14ac:dyDescent="0.2">
      <c r="A14" s="30">
        <v>2</v>
      </c>
      <c r="B14" s="32" t="s">
        <v>25</v>
      </c>
      <c r="C14" s="26">
        <v>1</v>
      </c>
      <c r="D14" s="34">
        <v>0</v>
      </c>
      <c r="E14" s="26">
        <v>0</v>
      </c>
      <c r="F14" s="27">
        <v>0</v>
      </c>
      <c r="G14" s="26">
        <v>0</v>
      </c>
      <c r="H14" s="26">
        <v>0</v>
      </c>
      <c r="I14" s="26">
        <v>0</v>
      </c>
      <c r="J14" s="34">
        <v>15</v>
      </c>
      <c r="K14" s="26">
        <v>0</v>
      </c>
      <c r="L14" s="27">
        <v>15</v>
      </c>
      <c r="M14" s="26">
        <v>15</v>
      </c>
      <c r="N14" s="26">
        <v>0</v>
      </c>
      <c r="O14" s="27">
        <v>15</v>
      </c>
    </row>
    <row r="15" spans="1:15" x14ac:dyDescent="0.2">
      <c r="A15" s="29"/>
      <c r="B15" s="31" t="s">
        <v>22</v>
      </c>
      <c r="C15" s="3"/>
      <c r="D15" s="33"/>
      <c r="E15" s="3"/>
      <c r="F15" s="25"/>
      <c r="G15" s="3"/>
      <c r="H15" s="3"/>
      <c r="I15" s="3"/>
      <c r="J15" s="33"/>
      <c r="K15" s="3"/>
      <c r="L15" s="25"/>
      <c r="M15" s="3">
        <v>0</v>
      </c>
      <c r="N15" s="3">
        <v>0</v>
      </c>
      <c r="O15" s="25">
        <v>0</v>
      </c>
    </row>
    <row r="16" spans="1:15" x14ac:dyDescent="0.2">
      <c r="A16" s="28"/>
      <c r="B16" s="31" t="s">
        <v>23</v>
      </c>
      <c r="C16" s="3"/>
      <c r="D16" s="33"/>
      <c r="E16" s="3"/>
      <c r="F16" s="25"/>
      <c r="G16" s="3"/>
      <c r="H16" s="3"/>
      <c r="I16" s="3"/>
      <c r="J16" s="33"/>
      <c r="K16" s="3"/>
      <c r="L16" s="25"/>
      <c r="M16" s="3">
        <v>0</v>
      </c>
      <c r="N16" s="3">
        <v>0</v>
      </c>
      <c r="O16" s="25">
        <v>0</v>
      </c>
    </row>
    <row r="17" spans="1:15" x14ac:dyDescent="0.2">
      <c r="A17" s="28"/>
      <c r="B17" s="31" t="s">
        <v>24</v>
      </c>
      <c r="C17" s="3">
        <v>1</v>
      </c>
      <c r="D17" s="33">
        <v>3</v>
      </c>
      <c r="E17" s="3">
        <v>3</v>
      </c>
      <c r="F17" s="25">
        <v>0</v>
      </c>
      <c r="G17" s="3">
        <v>0</v>
      </c>
      <c r="H17" s="3">
        <v>0</v>
      </c>
      <c r="I17" s="3">
        <v>0</v>
      </c>
      <c r="J17" s="33">
        <v>0</v>
      </c>
      <c r="K17" s="3">
        <v>0</v>
      </c>
      <c r="L17" s="25">
        <v>0</v>
      </c>
      <c r="M17" s="3">
        <v>3</v>
      </c>
      <c r="N17" s="3">
        <v>3</v>
      </c>
      <c r="O17" s="25">
        <v>0</v>
      </c>
    </row>
    <row r="18" spans="1:15" x14ac:dyDescent="0.2">
      <c r="A18" s="35">
        <v>3</v>
      </c>
      <c r="B18" s="36" t="s">
        <v>25</v>
      </c>
      <c r="C18" s="37">
        <v>1</v>
      </c>
      <c r="D18" s="38">
        <v>3</v>
      </c>
      <c r="E18" s="37">
        <v>3</v>
      </c>
      <c r="F18" s="39">
        <v>0</v>
      </c>
      <c r="G18" s="37">
        <v>0</v>
      </c>
      <c r="H18" s="37">
        <v>0</v>
      </c>
      <c r="I18" s="37">
        <v>0</v>
      </c>
      <c r="J18" s="38">
        <v>0</v>
      </c>
      <c r="K18" s="37">
        <v>0</v>
      </c>
      <c r="L18" s="39">
        <v>0</v>
      </c>
      <c r="M18" s="37">
        <v>3</v>
      </c>
      <c r="N18" s="37">
        <v>3</v>
      </c>
      <c r="O18" s="39">
        <v>0</v>
      </c>
    </row>
    <row r="19" spans="1:15" x14ac:dyDescent="0.2">
      <c r="A19" s="40"/>
      <c r="B19" s="41" t="s">
        <v>22</v>
      </c>
      <c r="C19" s="42">
        <v>1</v>
      </c>
      <c r="D19" s="43">
        <v>0</v>
      </c>
      <c r="E19" s="42">
        <v>0</v>
      </c>
      <c r="F19" s="44">
        <v>0</v>
      </c>
      <c r="G19" s="42">
        <v>0</v>
      </c>
      <c r="H19" s="42">
        <v>0</v>
      </c>
      <c r="I19" s="42">
        <v>0</v>
      </c>
      <c r="J19" s="43">
        <v>12</v>
      </c>
      <c r="K19" s="42">
        <v>10</v>
      </c>
      <c r="L19" s="44">
        <v>2</v>
      </c>
      <c r="M19" s="42">
        <v>12</v>
      </c>
      <c r="N19" s="42">
        <v>10</v>
      </c>
      <c r="O19" s="44">
        <v>2</v>
      </c>
    </row>
    <row r="20" spans="1:15" x14ac:dyDescent="0.2">
      <c r="A20" s="28"/>
      <c r="B20" s="31" t="s">
        <v>23</v>
      </c>
      <c r="C20" s="3"/>
      <c r="D20" s="33"/>
      <c r="E20" s="3"/>
      <c r="F20" s="25"/>
      <c r="G20" s="3"/>
      <c r="H20" s="3"/>
      <c r="I20" s="3"/>
      <c r="J20" s="33"/>
      <c r="K20" s="3"/>
      <c r="L20" s="25"/>
      <c r="M20" s="3">
        <v>0</v>
      </c>
      <c r="N20" s="3">
        <v>0</v>
      </c>
      <c r="O20" s="25">
        <v>0</v>
      </c>
    </row>
    <row r="21" spans="1:15" x14ac:dyDescent="0.2">
      <c r="A21" s="28"/>
      <c r="B21" s="31" t="s">
        <v>24</v>
      </c>
      <c r="C21" s="3">
        <v>2</v>
      </c>
      <c r="D21" s="33">
        <v>0</v>
      </c>
      <c r="E21" s="3">
        <v>0</v>
      </c>
      <c r="F21" s="25">
        <v>0</v>
      </c>
      <c r="G21" s="3">
        <v>0</v>
      </c>
      <c r="H21" s="3">
        <v>0</v>
      </c>
      <c r="I21" s="3">
        <v>0</v>
      </c>
      <c r="J21" s="33">
        <v>8</v>
      </c>
      <c r="K21" s="3">
        <v>5</v>
      </c>
      <c r="L21" s="25">
        <v>3</v>
      </c>
      <c r="M21" s="3">
        <v>8</v>
      </c>
      <c r="N21" s="3">
        <v>5</v>
      </c>
      <c r="O21" s="25">
        <v>3</v>
      </c>
    </row>
    <row r="22" spans="1:15" x14ac:dyDescent="0.2">
      <c r="A22" s="30">
        <v>4</v>
      </c>
      <c r="B22" s="32" t="s">
        <v>25</v>
      </c>
      <c r="C22" s="26">
        <v>3</v>
      </c>
      <c r="D22" s="34">
        <v>0</v>
      </c>
      <c r="E22" s="26">
        <v>0</v>
      </c>
      <c r="F22" s="27">
        <v>0</v>
      </c>
      <c r="G22" s="26">
        <v>0</v>
      </c>
      <c r="H22" s="26">
        <v>0</v>
      </c>
      <c r="I22" s="26">
        <v>0</v>
      </c>
      <c r="J22" s="34">
        <v>20</v>
      </c>
      <c r="K22" s="26">
        <v>15</v>
      </c>
      <c r="L22" s="27">
        <v>5</v>
      </c>
      <c r="M22" s="26">
        <v>20</v>
      </c>
      <c r="N22" s="26">
        <v>15</v>
      </c>
      <c r="O22" s="27">
        <v>5</v>
      </c>
    </row>
    <row r="23" spans="1:15" x14ac:dyDescent="0.2">
      <c r="A23" s="29"/>
      <c r="B23" s="31" t="s">
        <v>22</v>
      </c>
      <c r="C23" s="3"/>
      <c r="D23" s="33"/>
      <c r="E23" s="3"/>
      <c r="F23" s="25"/>
      <c r="G23" s="3"/>
      <c r="H23" s="3"/>
      <c r="I23" s="3"/>
      <c r="J23" s="33"/>
      <c r="K23" s="3"/>
      <c r="L23" s="25"/>
      <c r="M23" s="3">
        <v>0</v>
      </c>
      <c r="N23" s="3">
        <v>0</v>
      </c>
      <c r="O23" s="25">
        <v>0</v>
      </c>
    </row>
    <row r="24" spans="1:15" x14ac:dyDescent="0.2">
      <c r="A24" s="28"/>
      <c r="B24" s="31" t="s">
        <v>23</v>
      </c>
      <c r="C24" s="3">
        <v>1</v>
      </c>
      <c r="D24" s="33">
        <v>0</v>
      </c>
      <c r="E24" s="3"/>
      <c r="F24" s="25"/>
      <c r="G24" s="3">
        <v>6</v>
      </c>
      <c r="H24" s="3">
        <v>2</v>
      </c>
      <c r="I24" s="3">
        <v>4</v>
      </c>
      <c r="J24" s="33">
        <v>0</v>
      </c>
      <c r="K24" s="3"/>
      <c r="L24" s="25"/>
      <c r="M24" s="3">
        <v>6</v>
      </c>
      <c r="N24" s="3">
        <v>2</v>
      </c>
      <c r="O24" s="25">
        <v>4</v>
      </c>
    </row>
    <row r="25" spans="1:15" x14ac:dyDescent="0.2">
      <c r="A25" s="28"/>
      <c r="B25" s="31" t="s">
        <v>24</v>
      </c>
      <c r="C25" s="3">
        <v>1</v>
      </c>
      <c r="D25" s="33">
        <v>15</v>
      </c>
      <c r="E25" s="3">
        <v>8</v>
      </c>
      <c r="F25" s="25">
        <v>7</v>
      </c>
      <c r="G25" s="3">
        <v>2</v>
      </c>
      <c r="H25" s="3">
        <v>2</v>
      </c>
      <c r="I25" s="3"/>
      <c r="J25" s="33">
        <v>0</v>
      </c>
      <c r="K25" s="3"/>
      <c r="L25" s="25"/>
      <c r="M25" s="3">
        <v>17</v>
      </c>
      <c r="N25" s="3">
        <v>10</v>
      </c>
      <c r="O25" s="25">
        <v>7</v>
      </c>
    </row>
    <row r="26" spans="1:15" x14ac:dyDescent="0.2">
      <c r="A26" s="35">
        <v>5</v>
      </c>
      <c r="B26" s="36" t="s">
        <v>25</v>
      </c>
      <c r="C26" s="37">
        <v>2</v>
      </c>
      <c r="D26" s="38">
        <v>15</v>
      </c>
      <c r="E26" s="37">
        <v>8</v>
      </c>
      <c r="F26" s="39">
        <v>7</v>
      </c>
      <c r="G26" s="37">
        <v>8</v>
      </c>
      <c r="H26" s="37">
        <v>4</v>
      </c>
      <c r="I26" s="37">
        <v>4</v>
      </c>
      <c r="J26" s="38">
        <v>0</v>
      </c>
      <c r="K26" s="37">
        <v>0</v>
      </c>
      <c r="L26" s="39">
        <v>0</v>
      </c>
      <c r="M26" s="37">
        <v>23</v>
      </c>
      <c r="N26" s="37">
        <v>12</v>
      </c>
      <c r="O26" s="39">
        <v>11</v>
      </c>
    </row>
    <row r="27" spans="1:15" x14ac:dyDescent="0.2">
      <c r="A27" s="40"/>
      <c r="B27" s="41" t="s">
        <v>22</v>
      </c>
      <c r="C27" s="42">
        <v>1</v>
      </c>
      <c r="D27" s="43">
        <v>0</v>
      </c>
      <c r="E27" s="42">
        <v>0</v>
      </c>
      <c r="F27" s="44">
        <v>0</v>
      </c>
      <c r="G27" s="42">
        <v>1</v>
      </c>
      <c r="H27" s="42">
        <v>1</v>
      </c>
      <c r="I27" s="42">
        <v>0</v>
      </c>
      <c r="J27" s="43">
        <v>0</v>
      </c>
      <c r="K27" s="42">
        <v>0</v>
      </c>
      <c r="L27" s="44">
        <v>0</v>
      </c>
      <c r="M27" s="42">
        <v>1</v>
      </c>
      <c r="N27" s="42">
        <v>1</v>
      </c>
      <c r="O27" s="44">
        <v>0</v>
      </c>
    </row>
    <row r="28" spans="1:15" x14ac:dyDescent="0.2">
      <c r="A28" s="28"/>
      <c r="B28" s="31" t="s">
        <v>23</v>
      </c>
      <c r="C28" s="3"/>
      <c r="D28" s="33"/>
      <c r="E28" s="3"/>
      <c r="F28" s="25"/>
      <c r="G28" s="3"/>
      <c r="H28" s="3"/>
      <c r="I28" s="3"/>
      <c r="J28" s="33"/>
      <c r="K28" s="3"/>
      <c r="L28" s="25"/>
      <c r="M28" s="3">
        <v>0</v>
      </c>
      <c r="N28" s="3">
        <v>0</v>
      </c>
      <c r="O28" s="25">
        <v>0</v>
      </c>
    </row>
    <row r="29" spans="1:15" x14ac:dyDescent="0.2">
      <c r="A29" s="28"/>
      <c r="B29" s="31" t="s">
        <v>24</v>
      </c>
      <c r="C29" s="3">
        <v>1</v>
      </c>
      <c r="D29" s="33">
        <v>0</v>
      </c>
      <c r="E29" s="3">
        <v>0</v>
      </c>
      <c r="F29" s="25">
        <v>0</v>
      </c>
      <c r="G29" s="3">
        <v>0</v>
      </c>
      <c r="H29" s="3">
        <v>0</v>
      </c>
      <c r="I29" s="3">
        <v>0</v>
      </c>
      <c r="J29" s="33">
        <v>3</v>
      </c>
      <c r="K29" s="3">
        <v>3</v>
      </c>
      <c r="L29" s="25">
        <v>0</v>
      </c>
      <c r="M29" s="3">
        <v>3</v>
      </c>
      <c r="N29" s="3">
        <v>3</v>
      </c>
      <c r="O29" s="25">
        <v>0</v>
      </c>
    </row>
    <row r="30" spans="1:15" x14ac:dyDescent="0.2">
      <c r="A30" s="30">
        <v>6</v>
      </c>
      <c r="B30" s="32" t="s">
        <v>25</v>
      </c>
      <c r="C30" s="26">
        <v>2</v>
      </c>
      <c r="D30" s="34">
        <v>0</v>
      </c>
      <c r="E30" s="26">
        <v>0</v>
      </c>
      <c r="F30" s="27">
        <v>0</v>
      </c>
      <c r="G30" s="26">
        <v>1</v>
      </c>
      <c r="H30" s="26">
        <v>1</v>
      </c>
      <c r="I30" s="26">
        <v>0</v>
      </c>
      <c r="J30" s="34">
        <v>3</v>
      </c>
      <c r="K30" s="26">
        <v>3</v>
      </c>
      <c r="L30" s="27">
        <v>0</v>
      </c>
      <c r="M30" s="26">
        <v>4</v>
      </c>
      <c r="N30" s="26">
        <v>4</v>
      </c>
      <c r="O30" s="27">
        <v>0</v>
      </c>
    </row>
    <row r="31" spans="1:15" x14ac:dyDescent="0.2">
      <c r="A31" s="29"/>
      <c r="B31" s="31" t="s">
        <v>22</v>
      </c>
      <c r="C31" s="3"/>
      <c r="D31" s="33"/>
      <c r="E31" s="3"/>
      <c r="F31" s="25"/>
      <c r="G31" s="3"/>
      <c r="H31" s="3"/>
      <c r="I31" s="3"/>
      <c r="J31" s="33"/>
      <c r="K31" s="3"/>
      <c r="L31" s="25"/>
      <c r="M31" s="3">
        <v>0</v>
      </c>
      <c r="N31" s="3">
        <v>0</v>
      </c>
      <c r="O31" s="25">
        <v>0</v>
      </c>
    </row>
    <row r="32" spans="1:15" x14ac:dyDescent="0.2">
      <c r="A32" s="28"/>
      <c r="B32" s="31" t="s">
        <v>23</v>
      </c>
      <c r="C32" s="3"/>
      <c r="D32" s="33"/>
      <c r="E32" s="3"/>
      <c r="F32" s="25"/>
      <c r="G32" s="3"/>
      <c r="H32" s="3"/>
      <c r="I32" s="3"/>
      <c r="J32" s="33"/>
      <c r="K32" s="3"/>
      <c r="L32" s="25"/>
      <c r="M32" s="3">
        <v>0</v>
      </c>
      <c r="N32" s="3">
        <v>0</v>
      </c>
      <c r="O32" s="25">
        <v>0</v>
      </c>
    </row>
    <row r="33" spans="1:15" x14ac:dyDescent="0.2">
      <c r="A33" s="28"/>
      <c r="B33" s="31" t="s">
        <v>24</v>
      </c>
      <c r="C33" s="3">
        <v>2</v>
      </c>
      <c r="D33" s="33">
        <v>0</v>
      </c>
      <c r="E33" s="3">
        <v>0</v>
      </c>
      <c r="F33" s="25">
        <v>0</v>
      </c>
      <c r="G33" s="3">
        <v>0</v>
      </c>
      <c r="H33" s="3">
        <v>0</v>
      </c>
      <c r="I33" s="3">
        <v>0</v>
      </c>
      <c r="J33" s="33">
        <v>17</v>
      </c>
      <c r="K33" s="3">
        <v>2</v>
      </c>
      <c r="L33" s="25">
        <v>15</v>
      </c>
      <c r="M33" s="3">
        <v>17</v>
      </c>
      <c r="N33" s="3">
        <v>2</v>
      </c>
      <c r="O33" s="25">
        <v>15</v>
      </c>
    </row>
    <row r="34" spans="1:15" x14ac:dyDescent="0.2">
      <c r="A34" s="35">
        <v>7</v>
      </c>
      <c r="B34" s="36" t="s">
        <v>25</v>
      </c>
      <c r="C34" s="37">
        <v>2</v>
      </c>
      <c r="D34" s="38">
        <v>0</v>
      </c>
      <c r="E34" s="37">
        <v>0</v>
      </c>
      <c r="F34" s="39">
        <v>0</v>
      </c>
      <c r="G34" s="37">
        <v>0</v>
      </c>
      <c r="H34" s="37">
        <v>0</v>
      </c>
      <c r="I34" s="37">
        <v>0</v>
      </c>
      <c r="J34" s="38">
        <v>17</v>
      </c>
      <c r="K34" s="37">
        <v>2</v>
      </c>
      <c r="L34" s="39">
        <v>15</v>
      </c>
      <c r="M34" s="37">
        <v>17</v>
      </c>
      <c r="N34" s="37">
        <v>2</v>
      </c>
      <c r="O34" s="39">
        <v>15</v>
      </c>
    </row>
    <row r="35" spans="1:15" x14ac:dyDescent="0.2">
      <c r="A35" s="40"/>
      <c r="B35" s="41" t="s">
        <v>22</v>
      </c>
      <c r="C35" s="42"/>
      <c r="D35" s="43"/>
      <c r="E35" s="42"/>
      <c r="F35" s="44"/>
      <c r="G35" s="42"/>
      <c r="H35" s="42"/>
      <c r="I35" s="42"/>
      <c r="J35" s="43"/>
      <c r="K35" s="42"/>
      <c r="L35" s="44"/>
      <c r="M35" s="42">
        <v>0</v>
      </c>
      <c r="N35" s="42">
        <v>0</v>
      </c>
      <c r="O35" s="44">
        <v>0</v>
      </c>
    </row>
    <row r="36" spans="1:15" x14ac:dyDescent="0.2">
      <c r="A36" s="28"/>
      <c r="B36" s="31" t="s">
        <v>23</v>
      </c>
      <c r="C36" s="3"/>
      <c r="D36" s="33"/>
      <c r="E36" s="3"/>
      <c r="F36" s="25"/>
      <c r="G36" s="3"/>
      <c r="H36" s="3"/>
      <c r="I36" s="3"/>
      <c r="J36" s="33"/>
      <c r="K36" s="3"/>
      <c r="L36" s="25"/>
      <c r="M36" s="3">
        <v>0</v>
      </c>
      <c r="N36" s="3">
        <v>0</v>
      </c>
      <c r="O36" s="25">
        <v>0</v>
      </c>
    </row>
    <row r="37" spans="1:15" x14ac:dyDescent="0.2">
      <c r="A37" s="28"/>
      <c r="B37" s="31" t="s">
        <v>24</v>
      </c>
      <c r="C37" s="3">
        <v>3</v>
      </c>
      <c r="D37" s="33">
        <v>0</v>
      </c>
      <c r="E37" s="3"/>
      <c r="F37" s="25"/>
      <c r="G37" s="3">
        <v>0</v>
      </c>
      <c r="H37" s="3"/>
      <c r="I37" s="3"/>
      <c r="J37" s="33">
        <v>4</v>
      </c>
      <c r="K37" s="3">
        <v>4</v>
      </c>
      <c r="L37" s="25"/>
      <c r="M37" s="3">
        <v>4</v>
      </c>
      <c r="N37" s="3">
        <v>4</v>
      </c>
      <c r="O37" s="25">
        <v>0</v>
      </c>
    </row>
    <row r="38" spans="1:15" x14ac:dyDescent="0.2">
      <c r="A38" s="30">
        <v>8</v>
      </c>
      <c r="B38" s="32" t="s">
        <v>25</v>
      </c>
      <c r="C38" s="26">
        <v>3</v>
      </c>
      <c r="D38" s="34">
        <v>0</v>
      </c>
      <c r="E38" s="26">
        <v>0</v>
      </c>
      <c r="F38" s="27">
        <v>0</v>
      </c>
      <c r="G38" s="26">
        <v>0</v>
      </c>
      <c r="H38" s="26">
        <v>0</v>
      </c>
      <c r="I38" s="26">
        <v>0</v>
      </c>
      <c r="J38" s="34">
        <v>4</v>
      </c>
      <c r="K38" s="26">
        <v>4</v>
      </c>
      <c r="L38" s="27">
        <v>0</v>
      </c>
      <c r="M38" s="26">
        <v>4</v>
      </c>
      <c r="N38" s="26">
        <v>4</v>
      </c>
      <c r="O38" s="27">
        <v>0</v>
      </c>
    </row>
    <row r="39" spans="1:15" x14ac:dyDescent="0.2">
      <c r="A39" s="29"/>
      <c r="B39" s="31" t="s">
        <v>22</v>
      </c>
      <c r="C39" s="3"/>
      <c r="D39" s="33"/>
      <c r="E39" s="3"/>
      <c r="F39" s="25"/>
      <c r="G39" s="3"/>
      <c r="H39" s="3"/>
      <c r="I39" s="3"/>
      <c r="J39" s="33"/>
      <c r="K39" s="3"/>
      <c r="L39" s="25"/>
      <c r="M39" s="3">
        <v>0</v>
      </c>
      <c r="N39" s="3">
        <v>0</v>
      </c>
      <c r="O39" s="25">
        <v>0</v>
      </c>
    </row>
    <row r="40" spans="1:15" x14ac:dyDescent="0.2">
      <c r="A40" s="28"/>
      <c r="B40" s="31" t="s">
        <v>23</v>
      </c>
      <c r="C40" s="3">
        <v>1</v>
      </c>
      <c r="D40" s="33">
        <v>0</v>
      </c>
      <c r="E40" s="3"/>
      <c r="F40" s="25"/>
      <c r="G40" s="3">
        <v>0</v>
      </c>
      <c r="H40" s="3"/>
      <c r="I40" s="3"/>
      <c r="J40" s="33">
        <v>1</v>
      </c>
      <c r="K40" s="3">
        <v>1</v>
      </c>
      <c r="L40" s="25"/>
      <c r="M40" s="3">
        <v>1</v>
      </c>
      <c r="N40" s="3">
        <v>1</v>
      </c>
      <c r="O40" s="25">
        <v>0</v>
      </c>
    </row>
    <row r="41" spans="1:15" x14ac:dyDescent="0.2">
      <c r="A41" s="28"/>
      <c r="B41" s="31" t="s">
        <v>24</v>
      </c>
      <c r="C41" s="3">
        <v>2</v>
      </c>
      <c r="D41" s="33">
        <v>0</v>
      </c>
      <c r="E41" s="3"/>
      <c r="F41" s="25"/>
      <c r="G41" s="3">
        <v>19</v>
      </c>
      <c r="H41" s="3">
        <v>13</v>
      </c>
      <c r="I41" s="3">
        <v>6</v>
      </c>
      <c r="J41" s="33">
        <v>1</v>
      </c>
      <c r="K41" s="3">
        <v>1</v>
      </c>
      <c r="L41" s="25"/>
      <c r="M41" s="3">
        <v>20</v>
      </c>
      <c r="N41" s="3">
        <v>14</v>
      </c>
      <c r="O41" s="25">
        <v>6</v>
      </c>
    </row>
    <row r="42" spans="1:15" x14ac:dyDescent="0.2">
      <c r="A42" s="35">
        <v>9</v>
      </c>
      <c r="B42" s="36" t="s">
        <v>25</v>
      </c>
      <c r="C42" s="37">
        <v>3</v>
      </c>
      <c r="D42" s="38">
        <v>0</v>
      </c>
      <c r="E42" s="37">
        <v>0</v>
      </c>
      <c r="F42" s="39">
        <v>0</v>
      </c>
      <c r="G42" s="37">
        <v>19</v>
      </c>
      <c r="H42" s="37">
        <v>13</v>
      </c>
      <c r="I42" s="37">
        <v>6</v>
      </c>
      <c r="J42" s="38">
        <v>2</v>
      </c>
      <c r="K42" s="37">
        <v>2</v>
      </c>
      <c r="L42" s="39">
        <v>0</v>
      </c>
      <c r="M42" s="37">
        <v>21</v>
      </c>
      <c r="N42" s="37">
        <v>15</v>
      </c>
      <c r="O42" s="39">
        <v>6</v>
      </c>
    </row>
    <row r="43" spans="1:15" x14ac:dyDescent="0.2">
      <c r="A43" s="40"/>
      <c r="B43" s="41" t="s">
        <v>22</v>
      </c>
      <c r="C43" s="42"/>
      <c r="D43" s="43"/>
      <c r="E43" s="42"/>
      <c r="F43" s="44"/>
      <c r="G43" s="42"/>
      <c r="H43" s="42"/>
      <c r="I43" s="42"/>
      <c r="J43" s="43"/>
      <c r="K43" s="42"/>
      <c r="L43" s="44"/>
      <c r="M43" s="42">
        <v>0</v>
      </c>
      <c r="N43" s="42">
        <v>0</v>
      </c>
      <c r="O43" s="44">
        <v>0</v>
      </c>
    </row>
    <row r="44" spans="1:15" x14ac:dyDescent="0.2">
      <c r="A44" s="28"/>
      <c r="B44" s="31" t="s">
        <v>23</v>
      </c>
      <c r="C44" s="3"/>
      <c r="D44" s="33"/>
      <c r="E44" s="3"/>
      <c r="F44" s="25"/>
      <c r="G44" s="3"/>
      <c r="H44" s="3"/>
      <c r="I44" s="3"/>
      <c r="J44" s="33"/>
      <c r="K44" s="3"/>
      <c r="L44" s="25"/>
      <c r="M44" s="3">
        <v>0</v>
      </c>
      <c r="N44" s="3">
        <v>0</v>
      </c>
      <c r="O44" s="25">
        <v>0</v>
      </c>
    </row>
    <row r="45" spans="1:15" x14ac:dyDescent="0.2">
      <c r="A45" s="28"/>
      <c r="B45" s="31" t="s">
        <v>24</v>
      </c>
      <c r="C45" s="3">
        <v>1</v>
      </c>
      <c r="D45" s="33">
        <v>0</v>
      </c>
      <c r="E45" s="3"/>
      <c r="F45" s="25"/>
      <c r="G45" s="3">
        <v>0</v>
      </c>
      <c r="H45" s="3"/>
      <c r="I45" s="3"/>
      <c r="J45" s="33">
        <v>1</v>
      </c>
      <c r="K45" s="3">
        <v>1</v>
      </c>
      <c r="L45" s="25"/>
      <c r="M45" s="3">
        <v>1</v>
      </c>
      <c r="N45" s="3">
        <v>1</v>
      </c>
      <c r="O45" s="25">
        <v>0</v>
      </c>
    </row>
    <row r="46" spans="1:15" x14ac:dyDescent="0.2">
      <c r="A46" s="30">
        <v>10</v>
      </c>
      <c r="B46" s="32" t="s">
        <v>25</v>
      </c>
      <c r="C46" s="26">
        <v>1</v>
      </c>
      <c r="D46" s="34">
        <v>0</v>
      </c>
      <c r="E46" s="26">
        <v>0</v>
      </c>
      <c r="F46" s="27">
        <v>0</v>
      </c>
      <c r="G46" s="26">
        <v>0</v>
      </c>
      <c r="H46" s="26">
        <v>0</v>
      </c>
      <c r="I46" s="26">
        <v>0</v>
      </c>
      <c r="J46" s="34">
        <v>1</v>
      </c>
      <c r="K46" s="26">
        <v>1</v>
      </c>
      <c r="L46" s="27">
        <v>0</v>
      </c>
      <c r="M46" s="26">
        <v>1</v>
      </c>
      <c r="N46" s="26">
        <v>1</v>
      </c>
      <c r="O46" s="27">
        <v>0</v>
      </c>
    </row>
    <row r="47" spans="1:15" x14ac:dyDescent="0.2">
      <c r="A47" s="40"/>
      <c r="B47" s="41" t="s">
        <v>22</v>
      </c>
      <c r="C47" s="42">
        <v>1</v>
      </c>
      <c r="D47" s="43">
        <v>0</v>
      </c>
      <c r="E47" s="42"/>
      <c r="F47" s="44"/>
      <c r="G47" s="42">
        <v>0</v>
      </c>
      <c r="H47" s="42"/>
      <c r="I47" s="42"/>
      <c r="J47" s="43">
        <v>1</v>
      </c>
      <c r="K47" s="42"/>
      <c r="L47" s="44">
        <v>1</v>
      </c>
      <c r="M47" s="42">
        <v>1</v>
      </c>
      <c r="N47" s="42">
        <v>0</v>
      </c>
      <c r="O47" s="44">
        <v>1</v>
      </c>
    </row>
    <row r="48" spans="1:15" x14ac:dyDescent="0.2">
      <c r="A48" s="28"/>
      <c r="B48" s="31" t="s">
        <v>23</v>
      </c>
      <c r="C48" s="3"/>
      <c r="D48" s="33"/>
      <c r="E48" s="3"/>
      <c r="F48" s="25"/>
      <c r="G48" s="3"/>
      <c r="H48" s="3"/>
      <c r="I48" s="3"/>
      <c r="J48" s="33"/>
      <c r="K48" s="3"/>
      <c r="L48" s="25"/>
      <c r="M48" s="3">
        <v>0</v>
      </c>
      <c r="N48" s="3">
        <v>0</v>
      </c>
      <c r="O48" s="25">
        <v>0</v>
      </c>
    </row>
    <row r="49" spans="1:15" x14ac:dyDescent="0.2">
      <c r="A49" s="28"/>
      <c r="B49" s="31" t="s">
        <v>24</v>
      </c>
      <c r="C49" s="3">
        <v>2</v>
      </c>
      <c r="D49" s="33">
        <v>0</v>
      </c>
      <c r="E49" s="3"/>
      <c r="F49" s="25"/>
      <c r="G49" s="3">
        <v>0</v>
      </c>
      <c r="H49" s="3"/>
      <c r="I49" s="3"/>
      <c r="J49" s="33">
        <v>5</v>
      </c>
      <c r="K49" s="3">
        <v>4</v>
      </c>
      <c r="L49" s="25">
        <v>1</v>
      </c>
      <c r="M49" s="3">
        <v>5</v>
      </c>
      <c r="N49" s="3">
        <v>4</v>
      </c>
      <c r="O49" s="25">
        <v>1</v>
      </c>
    </row>
    <row r="50" spans="1:15" x14ac:dyDescent="0.2">
      <c r="A50" s="30">
        <v>11</v>
      </c>
      <c r="B50" s="32" t="s">
        <v>25</v>
      </c>
      <c r="C50" s="26">
        <v>3</v>
      </c>
      <c r="D50" s="34">
        <v>0</v>
      </c>
      <c r="E50" s="26">
        <v>0</v>
      </c>
      <c r="F50" s="27">
        <v>0</v>
      </c>
      <c r="G50" s="26">
        <v>0</v>
      </c>
      <c r="H50" s="26">
        <v>0</v>
      </c>
      <c r="I50" s="26">
        <v>0</v>
      </c>
      <c r="J50" s="34">
        <v>6</v>
      </c>
      <c r="K50" s="26">
        <v>4</v>
      </c>
      <c r="L50" s="27">
        <v>2</v>
      </c>
      <c r="M50" s="26">
        <v>6</v>
      </c>
      <c r="N50" s="26">
        <v>4</v>
      </c>
      <c r="O50" s="27">
        <v>2</v>
      </c>
    </row>
    <row r="51" spans="1:15" x14ac:dyDescent="0.2">
      <c r="A51" s="29"/>
      <c r="B51" s="31" t="s">
        <v>22</v>
      </c>
      <c r="C51" s="3">
        <v>1</v>
      </c>
      <c r="D51" s="33">
        <v>0</v>
      </c>
      <c r="E51" s="3"/>
      <c r="F51" s="25"/>
      <c r="G51" s="3">
        <v>0</v>
      </c>
      <c r="H51" s="3"/>
      <c r="I51" s="3"/>
      <c r="J51" s="33">
        <v>7</v>
      </c>
      <c r="K51" s="3"/>
      <c r="L51" s="25">
        <v>7</v>
      </c>
      <c r="M51" s="3">
        <v>7</v>
      </c>
      <c r="N51" s="3">
        <v>0</v>
      </c>
      <c r="O51" s="25">
        <v>7</v>
      </c>
    </row>
    <row r="52" spans="1:15" x14ac:dyDescent="0.2">
      <c r="A52" s="28"/>
      <c r="B52" s="31" t="s">
        <v>23</v>
      </c>
      <c r="C52" s="3">
        <v>1</v>
      </c>
      <c r="D52" s="33">
        <v>0</v>
      </c>
      <c r="E52" s="3"/>
      <c r="F52" s="25"/>
      <c r="G52" s="3">
        <v>0</v>
      </c>
      <c r="H52" s="3"/>
      <c r="I52" s="3"/>
      <c r="J52" s="33">
        <v>2</v>
      </c>
      <c r="K52" s="3"/>
      <c r="L52" s="25">
        <v>2</v>
      </c>
      <c r="M52" s="3">
        <v>2</v>
      </c>
      <c r="N52" s="3">
        <v>0</v>
      </c>
      <c r="O52" s="25">
        <v>2</v>
      </c>
    </row>
    <row r="53" spans="1:15" x14ac:dyDescent="0.2">
      <c r="A53" s="28"/>
      <c r="B53" s="31" t="s">
        <v>24</v>
      </c>
      <c r="C53" s="3">
        <v>2</v>
      </c>
      <c r="D53" s="33">
        <v>0</v>
      </c>
      <c r="E53" s="3"/>
      <c r="F53" s="25"/>
      <c r="G53" s="3">
        <v>0</v>
      </c>
      <c r="H53" s="3"/>
      <c r="I53" s="3"/>
      <c r="J53" s="33">
        <v>69</v>
      </c>
      <c r="K53" s="3">
        <v>1</v>
      </c>
      <c r="L53" s="25">
        <v>68</v>
      </c>
      <c r="M53" s="3">
        <v>69</v>
      </c>
      <c r="N53" s="3">
        <v>1</v>
      </c>
      <c r="O53" s="25">
        <v>68</v>
      </c>
    </row>
    <row r="54" spans="1:15" x14ac:dyDescent="0.2">
      <c r="A54" s="30">
        <v>12</v>
      </c>
      <c r="B54" s="32" t="s">
        <v>25</v>
      </c>
      <c r="C54" s="26">
        <v>4</v>
      </c>
      <c r="D54" s="34">
        <v>0</v>
      </c>
      <c r="E54" s="26">
        <v>0</v>
      </c>
      <c r="F54" s="27">
        <v>0</v>
      </c>
      <c r="G54" s="26">
        <v>0</v>
      </c>
      <c r="H54" s="26">
        <v>0</v>
      </c>
      <c r="I54" s="26">
        <v>0</v>
      </c>
      <c r="J54" s="34">
        <v>78</v>
      </c>
      <c r="K54" s="26">
        <v>1</v>
      </c>
      <c r="L54" s="27">
        <v>77</v>
      </c>
      <c r="M54" s="26">
        <v>78</v>
      </c>
      <c r="N54" s="26">
        <v>1</v>
      </c>
      <c r="O54" s="27">
        <v>77</v>
      </c>
    </row>
    <row r="55" spans="1:1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</row>
    <row r="56" spans="1:15" x14ac:dyDescent="0.2">
      <c r="A56" s="10" t="s">
        <v>94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  <c r="O56" s="9"/>
    </row>
    <row r="57" spans="1:15" x14ac:dyDescent="0.2">
      <c r="A57" s="180" t="s">
        <v>26</v>
      </c>
      <c r="B57" s="181" t="s">
        <v>1</v>
      </c>
      <c r="C57" s="182" t="s">
        <v>2</v>
      </c>
      <c r="D57" s="183" t="s">
        <v>3</v>
      </c>
      <c r="E57" s="192" t="s">
        <v>4</v>
      </c>
      <c r="F57" s="192" t="s">
        <v>5</v>
      </c>
      <c r="G57" s="185" t="s">
        <v>6</v>
      </c>
      <c r="H57" s="192" t="s">
        <v>4</v>
      </c>
      <c r="I57" s="193" t="s">
        <v>5</v>
      </c>
      <c r="J57" s="184" t="s">
        <v>7</v>
      </c>
      <c r="K57" s="192" t="s">
        <v>4</v>
      </c>
      <c r="L57" s="192" t="s">
        <v>5</v>
      </c>
      <c r="M57" s="185" t="s">
        <v>8</v>
      </c>
      <c r="N57" s="192" t="s">
        <v>9</v>
      </c>
      <c r="O57" s="192" t="s">
        <v>10</v>
      </c>
    </row>
    <row r="58" spans="1:15" x14ac:dyDescent="0.2">
      <c r="A58" s="186" t="s">
        <v>27</v>
      </c>
      <c r="B58" s="187" t="s">
        <v>12</v>
      </c>
      <c r="C58" s="188" t="s">
        <v>13</v>
      </c>
      <c r="D58" s="189" t="s">
        <v>14</v>
      </c>
      <c r="E58" s="194" t="s">
        <v>15</v>
      </c>
      <c r="F58" s="194" t="s">
        <v>16</v>
      </c>
      <c r="G58" s="191" t="s">
        <v>17</v>
      </c>
      <c r="H58" s="194" t="s">
        <v>15</v>
      </c>
      <c r="I58" s="195" t="s">
        <v>16</v>
      </c>
      <c r="J58" s="190" t="s">
        <v>18</v>
      </c>
      <c r="K58" s="194" t="s">
        <v>15</v>
      </c>
      <c r="L58" s="194" t="s">
        <v>16</v>
      </c>
      <c r="M58" s="191" t="s">
        <v>19</v>
      </c>
      <c r="N58" s="194" t="s">
        <v>20</v>
      </c>
      <c r="O58" s="196" t="s">
        <v>21</v>
      </c>
    </row>
    <row r="59" spans="1:15" x14ac:dyDescent="0.2">
      <c r="A59" s="147" t="s">
        <v>28</v>
      </c>
      <c r="B59" s="134" t="s">
        <v>22</v>
      </c>
      <c r="C59" s="123">
        <v>6</v>
      </c>
      <c r="D59" s="128">
        <v>0</v>
      </c>
      <c r="E59" s="123">
        <v>0</v>
      </c>
      <c r="F59" s="124">
        <v>0</v>
      </c>
      <c r="G59" s="123">
        <v>1</v>
      </c>
      <c r="H59" s="123">
        <v>1</v>
      </c>
      <c r="I59" s="123">
        <v>0</v>
      </c>
      <c r="J59" s="128">
        <v>35</v>
      </c>
      <c r="K59" s="123">
        <v>22</v>
      </c>
      <c r="L59" s="124">
        <v>13</v>
      </c>
      <c r="M59" s="123">
        <v>36</v>
      </c>
      <c r="N59" s="123">
        <v>23</v>
      </c>
      <c r="O59" s="124">
        <v>13</v>
      </c>
    </row>
    <row r="60" spans="1:15" x14ac:dyDescent="0.2">
      <c r="A60" s="148" t="s">
        <v>29</v>
      </c>
      <c r="B60" s="135" t="s">
        <v>23</v>
      </c>
      <c r="C60" s="136">
        <v>6</v>
      </c>
      <c r="D60" s="137">
        <v>0</v>
      </c>
      <c r="E60" s="136">
        <v>0</v>
      </c>
      <c r="F60" s="138">
        <v>0</v>
      </c>
      <c r="G60" s="136">
        <v>6</v>
      </c>
      <c r="H60" s="136">
        <v>2</v>
      </c>
      <c r="I60" s="136">
        <v>4</v>
      </c>
      <c r="J60" s="137">
        <v>40</v>
      </c>
      <c r="K60" s="136">
        <v>30</v>
      </c>
      <c r="L60" s="138">
        <v>10</v>
      </c>
      <c r="M60" s="136">
        <v>46</v>
      </c>
      <c r="N60" s="136">
        <v>32</v>
      </c>
      <c r="O60" s="138">
        <v>14</v>
      </c>
    </row>
    <row r="61" spans="1:15" x14ac:dyDescent="0.2">
      <c r="A61" s="149" t="s">
        <v>19</v>
      </c>
      <c r="B61" s="139" t="s">
        <v>24</v>
      </c>
      <c r="C61" s="140">
        <v>23</v>
      </c>
      <c r="D61" s="141">
        <v>32</v>
      </c>
      <c r="E61" s="140">
        <v>18</v>
      </c>
      <c r="F61" s="142">
        <v>14</v>
      </c>
      <c r="G61" s="140">
        <v>21</v>
      </c>
      <c r="H61" s="140">
        <v>15</v>
      </c>
      <c r="I61" s="140">
        <v>6</v>
      </c>
      <c r="J61" s="141">
        <v>201</v>
      </c>
      <c r="K61" s="140">
        <v>82</v>
      </c>
      <c r="L61" s="142">
        <v>119</v>
      </c>
      <c r="M61" s="140">
        <v>254</v>
      </c>
      <c r="N61" s="140">
        <v>115</v>
      </c>
      <c r="O61" s="142">
        <v>139</v>
      </c>
    </row>
    <row r="62" spans="1:15" x14ac:dyDescent="0.2">
      <c r="A62" s="150" t="s">
        <v>30</v>
      </c>
      <c r="B62" s="143" t="s">
        <v>25</v>
      </c>
      <c r="C62" s="144">
        <v>35</v>
      </c>
      <c r="D62" s="145">
        <v>32</v>
      </c>
      <c r="E62" s="144">
        <v>18</v>
      </c>
      <c r="F62" s="146">
        <v>14</v>
      </c>
      <c r="G62" s="144">
        <v>28</v>
      </c>
      <c r="H62" s="144">
        <v>18</v>
      </c>
      <c r="I62" s="144">
        <v>10</v>
      </c>
      <c r="J62" s="145">
        <v>276</v>
      </c>
      <c r="K62" s="144">
        <v>134</v>
      </c>
      <c r="L62" s="146">
        <v>142</v>
      </c>
      <c r="M62" s="144">
        <v>336</v>
      </c>
      <c r="N62" s="144">
        <v>170</v>
      </c>
      <c r="O62" s="146">
        <v>166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4" t="s">
        <v>32</v>
      </c>
      <c r="D69" s="2"/>
      <c r="E69" s="2"/>
      <c r="G69" s="5"/>
      <c r="L69" s="4" t="s">
        <v>33</v>
      </c>
      <c r="N69" s="2"/>
      <c r="O69" s="2"/>
    </row>
    <row r="70" spans="1:15" x14ac:dyDescent="0.2">
      <c r="A70" s="6" t="s">
        <v>31</v>
      </c>
      <c r="D70" s="2"/>
      <c r="E70" s="2"/>
      <c r="J70" s="7"/>
      <c r="N70" s="2"/>
      <c r="O70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showGridLines="0" zoomScaleNormal="100" workbookViewId="0">
      <selection sqref="A1:A1048576"/>
    </sheetView>
  </sheetViews>
  <sheetFormatPr baseColWidth="10" defaultColWidth="9.140625" defaultRowHeight="12.75" x14ac:dyDescent="0.2"/>
  <cols>
    <col min="3" max="3" width="13.140625" bestFit="1" customWidth="1"/>
    <col min="4" max="4" width="10.5703125" bestFit="1" customWidth="1"/>
    <col min="5" max="5" width="11.42578125" customWidth="1"/>
    <col min="6" max="6" width="11.710937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6" x14ac:dyDescent="0.2">
      <c r="A2" s="11" t="s">
        <v>95</v>
      </c>
      <c r="B2" s="8"/>
      <c r="C2" s="8"/>
      <c r="D2" s="8"/>
      <c r="E2" s="8"/>
      <c r="F2" s="8"/>
    </row>
    <row r="3" spans="1:6" x14ac:dyDescent="0.2">
      <c r="A3" s="12" t="s">
        <v>96</v>
      </c>
      <c r="B3" s="8"/>
      <c r="C3" s="8"/>
      <c r="D3" s="8"/>
      <c r="E3" s="8"/>
      <c r="F3" s="8"/>
    </row>
    <row r="4" spans="1:6" x14ac:dyDescent="0.2">
      <c r="A4" s="164" t="s">
        <v>0</v>
      </c>
      <c r="B4" s="231" t="s">
        <v>1</v>
      </c>
      <c r="C4" s="232" t="s">
        <v>34</v>
      </c>
      <c r="D4" s="233" t="s">
        <v>3</v>
      </c>
      <c r="E4" s="234" t="s">
        <v>6</v>
      </c>
      <c r="F4" s="235" t="s">
        <v>7</v>
      </c>
    </row>
    <row r="5" spans="1:6" x14ac:dyDescent="0.2">
      <c r="A5" s="236" t="s">
        <v>11</v>
      </c>
      <c r="B5" s="237" t="s">
        <v>12</v>
      </c>
      <c r="C5" s="174" t="s">
        <v>13</v>
      </c>
      <c r="D5" s="177" t="s">
        <v>14</v>
      </c>
      <c r="E5" s="238" t="s">
        <v>17</v>
      </c>
      <c r="F5" s="239" t="s">
        <v>18</v>
      </c>
    </row>
    <row r="6" spans="1:6" x14ac:dyDescent="0.2">
      <c r="A6" s="29"/>
      <c r="B6" s="31" t="s">
        <v>22</v>
      </c>
      <c r="C6" s="3">
        <v>2</v>
      </c>
      <c r="D6" s="33"/>
      <c r="E6" s="3"/>
      <c r="F6" s="25">
        <v>2</v>
      </c>
    </row>
    <row r="7" spans="1:6" x14ac:dyDescent="0.2">
      <c r="A7" s="28"/>
      <c r="B7" s="31" t="s">
        <v>23</v>
      </c>
      <c r="C7" s="3">
        <v>3</v>
      </c>
      <c r="D7" s="33"/>
      <c r="E7" s="3"/>
      <c r="F7" s="25">
        <v>3</v>
      </c>
    </row>
    <row r="8" spans="1:6" x14ac:dyDescent="0.2">
      <c r="A8" s="28"/>
      <c r="B8" s="31" t="s">
        <v>24</v>
      </c>
      <c r="C8" s="3">
        <v>5</v>
      </c>
      <c r="D8" s="33">
        <v>1</v>
      </c>
      <c r="E8" s="3"/>
      <c r="F8" s="25">
        <v>4</v>
      </c>
    </row>
    <row r="9" spans="1:6" x14ac:dyDescent="0.2">
      <c r="A9" s="35">
        <v>1</v>
      </c>
      <c r="B9" s="36" t="s">
        <v>25</v>
      </c>
      <c r="C9" s="37">
        <v>10</v>
      </c>
      <c r="D9" s="38">
        <v>1</v>
      </c>
      <c r="E9" s="37">
        <v>0</v>
      </c>
      <c r="F9" s="39">
        <v>9</v>
      </c>
    </row>
    <row r="10" spans="1:6" x14ac:dyDescent="0.2">
      <c r="A10" s="40"/>
      <c r="B10" s="41" t="s">
        <v>22</v>
      </c>
      <c r="C10" s="42">
        <v>0</v>
      </c>
      <c r="D10" s="43"/>
      <c r="E10" s="42"/>
      <c r="F10" s="44"/>
    </row>
    <row r="11" spans="1:6" x14ac:dyDescent="0.2">
      <c r="A11" s="28"/>
      <c r="B11" s="31" t="s">
        <v>23</v>
      </c>
      <c r="C11" s="3">
        <v>0</v>
      </c>
      <c r="D11" s="33"/>
      <c r="E11" s="3"/>
      <c r="F11" s="25"/>
    </row>
    <row r="12" spans="1:6" x14ac:dyDescent="0.2">
      <c r="A12" s="28"/>
      <c r="B12" s="31" t="s">
        <v>24</v>
      </c>
      <c r="C12" s="3">
        <v>1</v>
      </c>
      <c r="D12" s="33"/>
      <c r="E12" s="3"/>
      <c r="F12" s="25">
        <v>1</v>
      </c>
    </row>
    <row r="13" spans="1:6" x14ac:dyDescent="0.2">
      <c r="A13" s="30">
        <v>2</v>
      </c>
      <c r="B13" s="32" t="s">
        <v>25</v>
      </c>
      <c r="C13" s="26">
        <v>1</v>
      </c>
      <c r="D13" s="34">
        <v>0</v>
      </c>
      <c r="E13" s="26">
        <v>0</v>
      </c>
      <c r="F13" s="27">
        <v>1</v>
      </c>
    </row>
    <row r="14" spans="1:6" x14ac:dyDescent="0.2">
      <c r="A14" s="29"/>
      <c r="B14" s="31" t="s">
        <v>22</v>
      </c>
      <c r="C14" s="3">
        <v>0</v>
      </c>
      <c r="D14" s="33"/>
      <c r="E14" s="3"/>
      <c r="F14" s="25"/>
    </row>
    <row r="15" spans="1:6" x14ac:dyDescent="0.2">
      <c r="A15" s="28"/>
      <c r="B15" s="31" t="s">
        <v>23</v>
      </c>
      <c r="C15" s="3">
        <v>0</v>
      </c>
      <c r="D15" s="33"/>
      <c r="E15" s="3"/>
      <c r="F15" s="25"/>
    </row>
    <row r="16" spans="1:6" x14ac:dyDescent="0.2">
      <c r="A16" s="28"/>
      <c r="B16" s="31" t="s">
        <v>24</v>
      </c>
      <c r="C16" s="3">
        <v>1</v>
      </c>
      <c r="D16" s="33">
        <v>1</v>
      </c>
      <c r="E16" s="3"/>
      <c r="F16" s="25"/>
    </row>
    <row r="17" spans="1:6" x14ac:dyDescent="0.2">
      <c r="A17" s="35">
        <v>3</v>
      </c>
      <c r="B17" s="36" t="s">
        <v>25</v>
      </c>
      <c r="C17" s="37">
        <v>1</v>
      </c>
      <c r="D17" s="38">
        <v>1</v>
      </c>
      <c r="E17" s="37">
        <v>0</v>
      </c>
      <c r="F17" s="39">
        <v>0</v>
      </c>
    </row>
    <row r="18" spans="1:6" x14ac:dyDescent="0.2">
      <c r="A18" s="40"/>
      <c r="B18" s="41" t="s">
        <v>22</v>
      </c>
      <c r="C18" s="42">
        <v>1</v>
      </c>
      <c r="D18" s="43"/>
      <c r="E18" s="42"/>
      <c r="F18" s="44">
        <v>1</v>
      </c>
    </row>
    <row r="19" spans="1:6" x14ac:dyDescent="0.2">
      <c r="A19" s="28"/>
      <c r="B19" s="31" t="s">
        <v>23</v>
      </c>
      <c r="C19" s="3">
        <v>0</v>
      </c>
      <c r="D19" s="33"/>
      <c r="E19" s="3"/>
      <c r="F19" s="25"/>
    </row>
    <row r="20" spans="1:6" x14ac:dyDescent="0.2">
      <c r="A20" s="28"/>
      <c r="B20" s="31" t="s">
        <v>24</v>
      </c>
      <c r="C20" s="3">
        <v>2</v>
      </c>
      <c r="D20" s="33"/>
      <c r="E20" s="3"/>
      <c r="F20" s="25">
        <v>2</v>
      </c>
    </row>
    <row r="21" spans="1:6" x14ac:dyDescent="0.2">
      <c r="A21" s="30">
        <v>4</v>
      </c>
      <c r="B21" s="32" t="s">
        <v>25</v>
      </c>
      <c r="C21" s="26">
        <v>3</v>
      </c>
      <c r="D21" s="34">
        <v>0</v>
      </c>
      <c r="E21" s="26">
        <v>0</v>
      </c>
      <c r="F21" s="27">
        <v>3</v>
      </c>
    </row>
    <row r="22" spans="1:6" x14ac:dyDescent="0.2">
      <c r="A22" s="29"/>
      <c r="B22" s="31" t="s">
        <v>22</v>
      </c>
      <c r="C22" s="3">
        <v>0</v>
      </c>
      <c r="D22" s="33"/>
      <c r="E22" s="3"/>
      <c r="F22" s="25"/>
    </row>
    <row r="23" spans="1:6" x14ac:dyDescent="0.2">
      <c r="A23" s="28"/>
      <c r="B23" s="31" t="s">
        <v>23</v>
      </c>
      <c r="C23" s="3">
        <v>1</v>
      </c>
      <c r="D23" s="33"/>
      <c r="E23" s="3">
        <v>1</v>
      </c>
      <c r="F23" s="25"/>
    </row>
    <row r="24" spans="1:6" x14ac:dyDescent="0.2">
      <c r="A24" s="28"/>
      <c r="B24" s="31" t="s">
        <v>24</v>
      </c>
      <c r="C24" s="3">
        <v>1</v>
      </c>
      <c r="D24" s="33">
        <v>1</v>
      </c>
      <c r="E24" s="3"/>
      <c r="F24" s="25"/>
    </row>
    <row r="25" spans="1:6" x14ac:dyDescent="0.2">
      <c r="A25" s="35">
        <v>5</v>
      </c>
      <c r="B25" s="36" t="s">
        <v>25</v>
      </c>
      <c r="C25" s="37">
        <v>2</v>
      </c>
      <c r="D25" s="38">
        <v>1</v>
      </c>
      <c r="E25" s="37">
        <v>1</v>
      </c>
      <c r="F25" s="39">
        <v>0</v>
      </c>
    </row>
    <row r="26" spans="1:6" x14ac:dyDescent="0.2">
      <c r="A26" s="40"/>
      <c r="B26" s="41" t="s">
        <v>22</v>
      </c>
      <c r="C26" s="42">
        <v>1</v>
      </c>
      <c r="D26" s="43"/>
      <c r="E26" s="42">
        <v>1</v>
      </c>
      <c r="F26" s="44"/>
    </row>
    <row r="27" spans="1:6" x14ac:dyDescent="0.2">
      <c r="A27" s="28"/>
      <c r="B27" s="31" t="s">
        <v>23</v>
      </c>
      <c r="C27" s="3">
        <v>0</v>
      </c>
      <c r="D27" s="33"/>
      <c r="E27" s="3"/>
      <c r="F27" s="25"/>
    </row>
    <row r="28" spans="1:6" x14ac:dyDescent="0.2">
      <c r="A28" s="28"/>
      <c r="B28" s="31" t="s">
        <v>24</v>
      </c>
      <c r="C28" s="3">
        <v>1</v>
      </c>
      <c r="D28" s="33"/>
      <c r="E28" s="3"/>
      <c r="F28" s="25">
        <v>1</v>
      </c>
    </row>
    <row r="29" spans="1:6" x14ac:dyDescent="0.2">
      <c r="A29" s="30">
        <v>6</v>
      </c>
      <c r="B29" s="32" t="s">
        <v>25</v>
      </c>
      <c r="C29" s="26">
        <v>2</v>
      </c>
      <c r="D29" s="34">
        <v>0</v>
      </c>
      <c r="E29" s="26">
        <v>1</v>
      </c>
      <c r="F29" s="27">
        <v>1</v>
      </c>
    </row>
    <row r="30" spans="1:6" x14ac:dyDescent="0.2">
      <c r="A30" s="29"/>
      <c r="B30" s="31" t="s">
        <v>22</v>
      </c>
      <c r="C30" s="3">
        <v>0</v>
      </c>
      <c r="D30" s="33"/>
      <c r="E30" s="3"/>
      <c r="F30" s="25"/>
    </row>
    <row r="31" spans="1:6" x14ac:dyDescent="0.2">
      <c r="A31" s="28"/>
      <c r="B31" s="31" t="s">
        <v>23</v>
      </c>
      <c r="C31" s="3">
        <v>0</v>
      </c>
      <c r="D31" s="33"/>
      <c r="E31" s="3"/>
      <c r="F31" s="25"/>
    </row>
    <row r="32" spans="1:6" x14ac:dyDescent="0.2">
      <c r="A32" s="28"/>
      <c r="B32" s="31" t="s">
        <v>24</v>
      </c>
      <c r="C32" s="3">
        <v>2</v>
      </c>
      <c r="D32" s="33"/>
      <c r="E32" s="3"/>
      <c r="F32" s="25">
        <v>2</v>
      </c>
    </row>
    <row r="33" spans="1:6" x14ac:dyDescent="0.2">
      <c r="A33" s="35">
        <v>7</v>
      </c>
      <c r="B33" s="36" t="s">
        <v>25</v>
      </c>
      <c r="C33" s="37">
        <v>2</v>
      </c>
      <c r="D33" s="38">
        <v>0</v>
      </c>
      <c r="E33" s="37">
        <v>0</v>
      </c>
      <c r="F33" s="39">
        <v>2</v>
      </c>
    </row>
    <row r="34" spans="1:6" x14ac:dyDescent="0.2">
      <c r="A34" s="40"/>
      <c r="B34" s="41" t="s">
        <v>22</v>
      </c>
      <c r="C34" s="42">
        <v>0</v>
      </c>
      <c r="D34" s="43"/>
      <c r="E34" s="42"/>
      <c r="F34" s="44"/>
    </row>
    <row r="35" spans="1:6" x14ac:dyDescent="0.2">
      <c r="A35" s="28"/>
      <c r="B35" s="31" t="s">
        <v>23</v>
      </c>
      <c r="C35" s="3">
        <v>0</v>
      </c>
      <c r="D35" s="33"/>
      <c r="E35" s="3"/>
      <c r="F35" s="25"/>
    </row>
    <row r="36" spans="1:6" x14ac:dyDescent="0.2">
      <c r="A36" s="28"/>
      <c r="B36" s="31" t="s">
        <v>24</v>
      </c>
      <c r="C36" s="3">
        <v>3</v>
      </c>
      <c r="D36" s="33"/>
      <c r="E36" s="3"/>
      <c r="F36" s="25">
        <v>3</v>
      </c>
    </row>
    <row r="37" spans="1:6" x14ac:dyDescent="0.2">
      <c r="A37" s="30">
        <v>8</v>
      </c>
      <c r="B37" s="32" t="s">
        <v>25</v>
      </c>
      <c r="C37" s="26">
        <v>3</v>
      </c>
      <c r="D37" s="34">
        <v>0</v>
      </c>
      <c r="E37" s="26">
        <v>0</v>
      </c>
      <c r="F37" s="27">
        <v>3</v>
      </c>
    </row>
    <row r="38" spans="1:6" x14ac:dyDescent="0.2">
      <c r="A38" s="29"/>
      <c r="B38" s="31" t="s">
        <v>22</v>
      </c>
      <c r="C38" s="3">
        <v>0</v>
      </c>
      <c r="D38" s="33"/>
      <c r="E38" s="3"/>
      <c r="F38" s="25"/>
    </row>
    <row r="39" spans="1:6" x14ac:dyDescent="0.2">
      <c r="A39" s="28"/>
      <c r="B39" s="31" t="s">
        <v>23</v>
      </c>
      <c r="C39" s="3">
        <v>1</v>
      </c>
      <c r="D39" s="33"/>
      <c r="E39" s="3"/>
      <c r="F39" s="25">
        <v>1</v>
      </c>
    </row>
    <row r="40" spans="1:6" x14ac:dyDescent="0.2">
      <c r="A40" s="28"/>
      <c r="B40" s="31" t="s">
        <v>24</v>
      </c>
      <c r="C40" s="3">
        <v>2</v>
      </c>
      <c r="D40" s="33"/>
      <c r="E40" s="3">
        <v>1</v>
      </c>
      <c r="F40" s="25">
        <v>1</v>
      </c>
    </row>
    <row r="41" spans="1:6" x14ac:dyDescent="0.2">
      <c r="A41" s="35">
        <v>9</v>
      </c>
      <c r="B41" s="36" t="s">
        <v>25</v>
      </c>
      <c r="C41" s="37">
        <v>3</v>
      </c>
      <c r="D41" s="38">
        <v>0</v>
      </c>
      <c r="E41" s="37">
        <v>1</v>
      </c>
      <c r="F41" s="39">
        <v>2</v>
      </c>
    </row>
    <row r="42" spans="1:6" x14ac:dyDescent="0.2">
      <c r="A42" s="40"/>
      <c r="B42" s="41" t="s">
        <v>22</v>
      </c>
      <c r="C42" s="42">
        <v>0</v>
      </c>
      <c r="D42" s="43"/>
      <c r="E42" s="42"/>
      <c r="F42" s="44"/>
    </row>
    <row r="43" spans="1:6" x14ac:dyDescent="0.2">
      <c r="A43" s="28"/>
      <c r="B43" s="31" t="s">
        <v>23</v>
      </c>
      <c r="C43" s="3">
        <v>0</v>
      </c>
      <c r="D43" s="33"/>
      <c r="E43" s="3"/>
      <c r="F43" s="25"/>
    </row>
    <row r="44" spans="1:6" x14ac:dyDescent="0.2">
      <c r="A44" s="28"/>
      <c r="B44" s="31" t="s">
        <v>24</v>
      </c>
      <c r="C44" s="3">
        <v>1</v>
      </c>
      <c r="D44" s="33"/>
      <c r="E44" s="3"/>
      <c r="F44" s="25">
        <v>1</v>
      </c>
    </row>
    <row r="45" spans="1:6" x14ac:dyDescent="0.2">
      <c r="A45" s="30">
        <v>10</v>
      </c>
      <c r="B45" s="32" t="s">
        <v>25</v>
      </c>
      <c r="C45" s="26">
        <v>1</v>
      </c>
      <c r="D45" s="34">
        <v>0</v>
      </c>
      <c r="E45" s="26">
        <v>0</v>
      </c>
      <c r="F45" s="27">
        <v>1</v>
      </c>
    </row>
    <row r="46" spans="1:6" x14ac:dyDescent="0.2">
      <c r="A46" s="29"/>
      <c r="B46" s="31" t="s">
        <v>22</v>
      </c>
      <c r="C46" s="3">
        <v>1</v>
      </c>
      <c r="D46" s="33"/>
      <c r="E46" s="3"/>
      <c r="F46" s="25">
        <v>1</v>
      </c>
    </row>
    <row r="47" spans="1:6" x14ac:dyDescent="0.2">
      <c r="A47" s="28"/>
      <c r="B47" s="31" t="s">
        <v>23</v>
      </c>
      <c r="C47" s="3">
        <v>0</v>
      </c>
      <c r="D47" s="33"/>
      <c r="E47" s="3"/>
      <c r="F47" s="25"/>
    </row>
    <row r="48" spans="1:6" x14ac:dyDescent="0.2">
      <c r="A48" s="28"/>
      <c r="B48" s="31" t="s">
        <v>24</v>
      </c>
      <c r="C48" s="3">
        <v>2</v>
      </c>
      <c r="D48" s="33"/>
      <c r="E48" s="3"/>
      <c r="F48" s="25">
        <v>2</v>
      </c>
    </row>
    <row r="49" spans="1:11" x14ac:dyDescent="0.2">
      <c r="A49" s="35">
        <v>11</v>
      </c>
      <c r="B49" s="36" t="s">
        <v>25</v>
      </c>
      <c r="C49" s="37">
        <v>3</v>
      </c>
      <c r="D49" s="38">
        <v>0</v>
      </c>
      <c r="E49" s="37">
        <v>0</v>
      </c>
      <c r="F49" s="39">
        <v>3</v>
      </c>
      <c r="K49" s="129"/>
    </row>
    <row r="50" spans="1:11" x14ac:dyDescent="0.2">
      <c r="A50" s="40"/>
      <c r="B50" s="41" t="s">
        <v>22</v>
      </c>
      <c r="C50" s="42">
        <v>1</v>
      </c>
      <c r="D50" s="43"/>
      <c r="E50" s="42"/>
      <c r="F50" s="44">
        <v>1</v>
      </c>
    </row>
    <row r="51" spans="1:11" x14ac:dyDescent="0.2">
      <c r="A51" s="28"/>
      <c r="B51" s="31" t="s">
        <v>23</v>
      </c>
      <c r="C51" s="3">
        <v>1</v>
      </c>
      <c r="D51" s="33"/>
      <c r="E51" s="3"/>
      <c r="F51" s="25">
        <v>1</v>
      </c>
    </row>
    <row r="52" spans="1:11" x14ac:dyDescent="0.2">
      <c r="A52" s="28"/>
      <c r="B52" s="31" t="s">
        <v>24</v>
      </c>
      <c r="C52" s="3">
        <v>2</v>
      </c>
      <c r="D52" s="33"/>
      <c r="E52" s="3"/>
      <c r="F52" s="25">
        <v>2</v>
      </c>
    </row>
    <row r="53" spans="1:11" x14ac:dyDescent="0.2">
      <c r="A53" s="30">
        <v>12</v>
      </c>
      <c r="B53" s="32" t="s">
        <v>25</v>
      </c>
      <c r="C53" s="26">
        <v>4</v>
      </c>
      <c r="D53" s="34">
        <v>0</v>
      </c>
      <c r="E53" s="26">
        <v>0</v>
      </c>
      <c r="F53" s="27">
        <v>4</v>
      </c>
    </row>
    <row r="54" spans="1:11" x14ac:dyDescent="0.2">
      <c r="B54" s="8"/>
      <c r="C54" s="8"/>
      <c r="D54" s="8"/>
      <c r="E54" s="8"/>
      <c r="F54" s="68"/>
    </row>
    <row r="55" spans="1:11" x14ac:dyDescent="0.2">
      <c r="A55" s="10" t="s">
        <v>94</v>
      </c>
      <c r="B55" s="8"/>
      <c r="C55" s="8"/>
      <c r="D55" s="8"/>
      <c r="E55" s="8"/>
      <c r="F55" s="133" t="s">
        <v>102</v>
      </c>
    </row>
    <row r="56" spans="1:11" x14ac:dyDescent="0.2">
      <c r="A56" s="180" t="s">
        <v>0</v>
      </c>
      <c r="B56" s="181" t="s">
        <v>1</v>
      </c>
      <c r="C56" s="182" t="s">
        <v>34</v>
      </c>
      <c r="D56" s="183" t="s">
        <v>3</v>
      </c>
      <c r="E56" s="184" t="s">
        <v>6</v>
      </c>
      <c r="F56" s="185" t="s">
        <v>7</v>
      </c>
    </row>
    <row r="57" spans="1:11" x14ac:dyDescent="0.2">
      <c r="A57" s="186" t="s">
        <v>11</v>
      </c>
      <c r="B57" s="187" t="s">
        <v>12</v>
      </c>
      <c r="C57" s="188" t="s">
        <v>13</v>
      </c>
      <c r="D57" s="189" t="s">
        <v>14</v>
      </c>
      <c r="E57" s="190" t="s">
        <v>17</v>
      </c>
      <c r="F57" s="191" t="s">
        <v>18</v>
      </c>
    </row>
    <row r="58" spans="1:11" x14ac:dyDescent="0.2">
      <c r="A58" s="147" t="s">
        <v>28</v>
      </c>
      <c r="B58" s="134" t="s">
        <v>22</v>
      </c>
      <c r="C58" s="123">
        <v>6</v>
      </c>
      <c r="D58" s="128">
        <v>0</v>
      </c>
      <c r="E58" s="123">
        <v>1</v>
      </c>
      <c r="F58" s="124">
        <v>5</v>
      </c>
    </row>
    <row r="59" spans="1:11" x14ac:dyDescent="0.2">
      <c r="A59" s="148" t="s">
        <v>29</v>
      </c>
      <c r="B59" s="135" t="s">
        <v>23</v>
      </c>
      <c r="C59" s="136">
        <v>6</v>
      </c>
      <c r="D59" s="137">
        <v>0</v>
      </c>
      <c r="E59" s="136">
        <v>1</v>
      </c>
      <c r="F59" s="138">
        <v>5</v>
      </c>
    </row>
    <row r="60" spans="1:11" x14ac:dyDescent="0.2">
      <c r="A60" s="149" t="s">
        <v>19</v>
      </c>
      <c r="B60" s="139" t="s">
        <v>24</v>
      </c>
      <c r="C60" s="140">
        <v>23</v>
      </c>
      <c r="D60" s="141">
        <v>3</v>
      </c>
      <c r="E60" s="140">
        <v>1</v>
      </c>
      <c r="F60" s="142">
        <v>19</v>
      </c>
    </row>
    <row r="61" spans="1:11" x14ac:dyDescent="0.2">
      <c r="A61" s="150" t="s">
        <v>30</v>
      </c>
      <c r="B61" s="143" t="s">
        <v>25</v>
      </c>
      <c r="C61" s="144">
        <v>35</v>
      </c>
      <c r="D61" s="145">
        <v>3</v>
      </c>
      <c r="E61" s="144">
        <v>3</v>
      </c>
      <c r="F61" s="146">
        <v>29</v>
      </c>
    </row>
    <row r="62" spans="1:11" x14ac:dyDescent="0.2">
      <c r="A62" s="13"/>
      <c r="B62" s="8"/>
      <c r="C62" s="8"/>
      <c r="D62" s="9"/>
      <c r="E62" s="14"/>
      <c r="F62" s="8"/>
    </row>
    <row r="63" spans="1:11" x14ac:dyDescent="0.2">
      <c r="A63" s="8"/>
      <c r="B63" s="8"/>
      <c r="C63" s="8"/>
      <c r="D63" s="9"/>
      <c r="E63" s="13"/>
      <c r="F63" s="8"/>
    </row>
    <row r="64" spans="1:11" x14ac:dyDescent="0.2">
      <c r="A64" s="8"/>
      <c r="B64" s="8"/>
      <c r="C64" s="8"/>
      <c r="D64" s="9"/>
      <c r="E64" s="13"/>
      <c r="F64" s="8"/>
    </row>
    <row r="65" spans="1:15" x14ac:dyDescent="0.2">
      <c r="A65" s="15"/>
      <c r="B65" s="8"/>
      <c r="C65" s="8"/>
      <c r="D65" s="8"/>
      <c r="E65" s="8"/>
      <c r="F65" s="8"/>
    </row>
    <row r="69" spans="1:15" x14ac:dyDescent="0.2">
      <c r="F69" s="4" t="s">
        <v>33</v>
      </c>
    </row>
    <row r="70" spans="1:15" x14ac:dyDescent="0.2">
      <c r="A70" s="4" t="s">
        <v>32</v>
      </c>
      <c r="D70" s="2"/>
      <c r="E70" s="2"/>
      <c r="G70" s="5"/>
      <c r="N70" s="2"/>
      <c r="O70" s="2"/>
    </row>
    <row r="71" spans="1:15" x14ac:dyDescent="0.2">
      <c r="A71" s="6" t="s">
        <v>31</v>
      </c>
      <c r="D71" s="2"/>
      <c r="E71" s="2"/>
      <c r="J71" s="7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4"/>
  <sheetViews>
    <sheetView showGridLines="0" topLeftCell="A34" zoomScaleNormal="100" workbookViewId="0">
      <selection activeCell="K13" sqref="K13:L13"/>
    </sheetView>
  </sheetViews>
  <sheetFormatPr baseColWidth="10" defaultColWidth="9.140625" defaultRowHeight="12.75" x14ac:dyDescent="0.2"/>
  <cols>
    <col min="1" max="2" width="7.42578125" customWidth="1"/>
    <col min="3" max="3" width="5.28515625" customWidth="1"/>
    <col min="4" max="4" width="5.7109375" customWidth="1"/>
    <col min="5" max="5" width="6.42578125" style="52" customWidth="1"/>
    <col min="6" max="6" width="5.85546875" customWidth="1"/>
    <col min="7" max="7" width="6.85546875" customWidth="1"/>
    <col min="8" max="8" width="6.42578125" style="52" customWidth="1"/>
    <col min="9" max="9" width="5.85546875" customWidth="1"/>
    <col min="10" max="10" width="6.28515625" customWidth="1"/>
    <col min="11" max="11" width="6.42578125" style="52" customWidth="1"/>
    <col min="12" max="12" width="5.7109375" customWidth="1"/>
    <col min="13" max="13" width="5.85546875" customWidth="1"/>
    <col min="14" max="14" width="6.5703125" style="52" customWidth="1"/>
    <col min="15" max="15" width="6" customWidth="1"/>
    <col min="16" max="16" width="5.85546875" customWidth="1"/>
    <col min="17" max="17" width="7.28515625" style="52" customWidth="1"/>
  </cols>
  <sheetData>
    <row r="2" spans="1:17" x14ac:dyDescent="0.2">
      <c r="A2" s="11" t="s">
        <v>97</v>
      </c>
      <c r="B2" s="49"/>
      <c r="C2" s="49"/>
      <c r="D2" s="49"/>
      <c r="E2" s="51"/>
      <c r="F2" s="49"/>
      <c r="G2" s="49"/>
      <c r="H2" s="51"/>
      <c r="I2" s="49"/>
      <c r="J2" s="49"/>
      <c r="K2" s="51"/>
      <c r="L2" s="49"/>
      <c r="M2" s="49"/>
      <c r="N2" s="51"/>
      <c r="O2" s="49"/>
      <c r="P2" s="50"/>
      <c r="Q2" s="132" t="str">
        <f>'RE1 2017'!O2</f>
        <v>2017-12</v>
      </c>
    </row>
    <row r="3" spans="1:17" x14ac:dyDescent="0.2">
      <c r="A3" s="227" t="s">
        <v>98</v>
      </c>
      <c r="B3" s="49"/>
      <c r="C3" s="49"/>
      <c r="D3" s="49"/>
      <c r="E3" s="51"/>
      <c r="F3" s="49"/>
      <c r="G3" s="49"/>
      <c r="H3" s="51"/>
      <c r="I3" s="49"/>
      <c r="J3" s="49"/>
      <c r="K3" s="51"/>
      <c r="L3" s="49"/>
      <c r="M3" s="49"/>
      <c r="N3" s="51"/>
      <c r="O3" s="49"/>
      <c r="P3" s="50"/>
      <c r="Q3" s="54"/>
    </row>
    <row r="4" spans="1:17" x14ac:dyDescent="0.2">
      <c r="A4" s="164" t="s">
        <v>0</v>
      </c>
      <c r="B4" s="165" t="s">
        <v>1</v>
      </c>
      <c r="C4" s="166" t="s">
        <v>63</v>
      </c>
      <c r="D4" s="166"/>
      <c r="E4" s="167"/>
      <c r="F4" s="168" t="s">
        <v>64</v>
      </c>
      <c r="G4" s="166"/>
      <c r="H4" s="171"/>
      <c r="I4" s="170" t="s">
        <v>65</v>
      </c>
      <c r="J4" s="166"/>
      <c r="K4" s="167"/>
      <c r="L4" s="168" t="s">
        <v>66</v>
      </c>
      <c r="M4" s="166"/>
      <c r="N4" s="171"/>
      <c r="O4" s="166" t="s">
        <v>67</v>
      </c>
      <c r="P4" s="166"/>
      <c r="Q4" s="171"/>
    </row>
    <row r="5" spans="1:17" x14ac:dyDescent="0.2">
      <c r="A5" s="172" t="s">
        <v>11</v>
      </c>
      <c r="B5" s="173" t="s">
        <v>12</v>
      </c>
      <c r="C5" s="174">
        <v>2016</v>
      </c>
      <c r="D5" s="175">
        <v>2017</v>
      </c>
      <c r="E5" s="176" t="s">
        <v>62</v>
      </c>
      <c r="F5" s="177">
        <v>2016</v>
      </c>
      <c r="G5" s="175">
        <v>2017</v>
      </c>
      <c r="H5" s="179" t="s">
        <v>62</v>
      </c>
      <c r="I5" s="174">
        <v>2016</v>
      </c>
      <c r="J5" s="175">
        <v>2017</v>
      </c>
      <c r="K5" s="176" t="s">
        <v>62</v>
      </c>
      <c r="L5" s="177">
        <v>2016</v>
      </c>
      <c r="M5" s="175">
        <v>2017</v>
      </c>
      <c r="N5" s="179" t="s">
        <v>62</v>
      </c>
      <c r="O5" s="174">
        <v>2016</v>
      </c>
      <c r="P5" s="175">
        <v>2017</v>
      </c>
      <c r="Q5" s="179" t="s">
        <v>62</v>
      </c>
    </row>
    <row r="6" spans="1:17" x14ac:dyDescent="0.2">
      <c r="A6" s="29"/>
      <c r="B6" s="59" t="s">
        <v>22</v>
      </c>
      <c r="C6" s="3">
        <v>2</v>
      </c>
      <c r="D6" s="3">
        <v>2</v>
      </c>
      <c r="E6" s="48">
        <v>0</v>
      </c>
      <c r="F6" s="33">
        <v>5</v>
      </c>
      <c r="G6" s="3">
        <v>0</v>
      </c>
      <c r="H6" s="61">
        <v>-100</v>
      </c>
      <c r="I6" s="3">
        <v>0</v>
      </c>
      <c r="J6" s="3">
        <v>0</v>
      </c>
      <c r="K6" s="48" t="e">
        <v>#DIV/0!</v>
      </c>
      <c r="L6" s="33">
        <v>2</v>
      </c>
      <c r="M6" s="3">
        <v>15</v>
      </c>
      <c r="N6" s="55">
        <v>650</v>
      </c>
      <c r="O6" s="3">
        <v>7</v>
      </c>
      <c r="P6" s="3">
        <v>15</v>
      </c>
      <c r="Q6" s="55">
        <v>114.28571428571428</v>
      </c>
    </row>
    <row r="7" spans="1:17" x14ac:dyDescent="0.2">
      <c r="A7" s="58"/>
      <c r="B7" s="59" t="s">
        <v>23</v>
      </c>
      <c r="C7" s="3">
        <v>2</v>
      </c>
      <c r="D7" s="3">
        <v>3</v>
      </c>
      <c r="E7" s="48">
        <v>50</v>
      </c>
      <c r="F7" s="33">
        <v>0</v>
      </c>
      <c r="G7" s="3">
        <v>0</v>
      </c>
      <c r="H7" s="61" t="e">
        <v>#DIV/0!</v>
      </c>
      <c r="I7" s="3">
        <v>0</v>
      </c>
      <c r="J7" s="3">
        <v>0</v>
      </c>
      <c r="K7" s="48" t="e">
        <v>#DIV/0!</v>
      </c>
      <c r="L7" s="33">
        <v>2</v>
      </c>
      <c r="M7" s="3">
        <v>37</v>
      </c>
      <c r="N7" s="55">
        <v>1750</v>
      </c>
      <c r="O7" s="3">
        <v>2</v>
      </c>
      <c r="P7" s="3">
        <v>37</v>
      </c>
      <c r="Q7" s="55">
        <v>1750</v>
      </c>
    </row>
    <row r="8" spans="1:17" x14ac:dyDescent="0.2">
      <c r="A8" s="58"/>
      <c r="B8" s="59" t="s">
        <v>24</v>
      </c>
      <c r="C8" s="3">
        <v>2</v>
      </c>
      <c r="D8" s="3">
        <v>5</v>
      </c>
      <c r="E8" s="48">
        <v>150</v>
      </c>
      <c r="F8" s="33">
        <v>0</v>
      </c>
      <c r="G8" s="3">
        <v>14</v>
      </c>
      <c r="H8" s="61" t="e">
        <v>#DIV/0!</v>
      </c>
      <c r="I8" s="3">
        <v>0</v>
      </c>
      <c r="J8" s="3">
        <v>0</v>
      </c>
      <c r="K8" s="48" t="e">
        <v>#DIV/0!</v>
      </c>
      <c r="L8" s="33">
        <v>5</v>
      </c>
      <c r="M8" s="3">
        <v>78</v>
      </c>
      <c r="N8" s="55">
        <v>1460</v>
      </c>
      <c r="O8" s="3">
        <v>5</v>
      </c>
      <c r="P8" s="3">
        <v>92</v>
      </c>
      <c r="Q8" s="55">
        <v>1739.9999999999998</v>
      </c>
    </row>
    <row r="9" spans="1:17" x14ac:dyDescent="0.2">
      <c r="A9" s="35">
        <v>1</v>
      </c>
      <c r="B9" s="63" t="s">
        <v>25</v>
      </c>
      <c r="C9" s="37">
        <v>6</v>
      </c>
      <c r="D9" s="37">
        <v>10</v>
      </c>
      <c r="E9" s="48">
        <v>66.666666666666671</v>
      </c>
      <c r="F9" s="38">
        <v>5</v>
      </c>
      <c r="G9" s="37">
        <v>14</v>
      </c>
      <c r="H9" s="61">
        <v>179.99999999999997</v>
      </c>
      <c r="I9" s="37">
        <v>0</v>
      </c>
      <c r="J9" s="37">
        <v>0</v>
      </c>
      <c r="K9" s="48" t="e">
        <v>#DIV/0!</v>
      </c>
      <c r="L9" s="38">
        <v>9</v>
      </c>
      <c r="M9" s="37">
        <v>130</v>
      </c>
      <c r="N9" s="55">
        <v>1344.4444444444446</v>
      </c>
      <c r="O9" s="37">
        <v>14</v>
      </c>
      <c r="P9" s="37">
        <v>144</v>
      </c>
      <c r="Q9" s="55">
        <v>928.57142857142867</v>
      </c>
    </row>
    <row r="10" spans="1:17" x14ac:dyDescent="0.2">
      <c r="A10" s="40"/>
      <c r="B10" s="64" t="s">
        <v>22</v>
      </c>
      <c r="C10" s="42">
        <v>0</v>
      </c>
      <c r="D10" s="42">
        <v>0</v>
      </c>
      <c r="E10" s="65" t="e">
        <v>#DIV/0!</v>
      </c>
      <c r="F10" s="43">
        <v>0</v>
      </c>
      <c r="G10" s="42">
        <v>0</v>
      </c>
      <c r="H10" s="66" t="e">
        <v>#DIV/0!</v>
      </c>
      <c r="I10" s="42">
        <v>0</v>
      </c>
      <c r="J10" s="42">
        <v>0</v>
      </c>
      <c r="K10" s="65" t="e">
        <v>#DIV/0!</v>
      </c>
      <c r="L10" s="43">
        <v>0</v>
      </c>
      <c r="M10" s="42">
        <v>0</v>
      </c>
      <c r="N10" s="67" t="e">
        <v>#DIV/0!</v>
      </c>
      <c r="O10" s="42">
        <v>0</v>
      </c>
      <c r="P10" s="42">
        <v>0</v>
      </c>
      <c r="Q10" s="67" t="e">
        <v>#DIV/0!</v>
      </c>
    </row>
    <row r="11" spans="1:17" x14ac:dyDescent="0.2">
      <c r="A11" s="58"/>
      <c r="B11" s="59" t="s">
        <v>23</v>
      </c>
      <c r="C11" s="3">
        <v>0</v>
      </c>
      <c r="D11" s="3">
        <v>0</v>
      </c>
      <c r="E11" s="48" t="e">
        <v>#DIV/0!</v>
      </c>
      <c r="F11" s="33">
        <v>0</v>
      </c>
      <c r="G11" s="3">
        <v>0</v>
      </c>
      <c r="H11" s="61" t="e">
        <v>#DIV/0!</v>
      </c>
      <c r="I11" s="3">
        <v>0</v>
      </c>
      <c r="J11" s="3">
        <v>0</v>
      </c>
      <c r="K11" s="48" t="e">
        <v>#DIV/0!</v>
      </c>
      <c r="L11" s="33">
        <v>0</v>
      </c>
      <c r="M11" s="3">
        <v>0</v>
      </c>
      <c r="N11" s="55" t="e">
        <v>#DIV/0!</v>
      </c>
      <c r="O11" s="3">
        <v>0</v>
      </c>
      <c r="P11" s="3">
        <v>0</v>
      </c>
      <c r="Q11" s="55" t="e">
        <v>#DIV/0!</v>
      </c>
    </row>
    <row r="12" spans="1:17" x14ac:dyDescent="0.2">
      <c r="A12" s="58"/>
      <c r="B12" s="59" t="s">
        <v>24</v>
      </c>
      <c r="C12" s="3">
        <v>3</v>
      </c>
      <c r="D12" s="3">
        <v>1</v>
      </c>
      <c r="E12" s="48">
        <v>-66.666666666666671</v>
      </c>
      <c r="F12" s="33">
        <v>0</v>
      </c>
      <c r="G12" s="3">
        <v>0</v>
      </c>
      <c r="H12" s="61" t="e">
        <v>#DIV/0!</v>
      </c>
      <c r="I12" s="3">
        <v>11</v>
      </c>
      <c r="J12" s="3">
        <v>0</v>
      </c>
      <c r="K12" s="48">
        <v>-100</v>
      </c>
      <c r="L12" s="33">
        <v>2</v>
      </c>
      <c r="M12" s="3">
        <v>15</v>
      </c>
      <c r="N12" s="55">
        <v>650</v>
      </c>
      <c r="O12" s="3">
        <v>13</v>
      </c>
      <c r="P12" s="3">
        <v>15</v>
      </c>
      <c r="Q12" s="55">
        <v>15.384615384615374</v>
      </c>
    </row>
    <row r="13" spans="1:17" x14ac:dyDescent="0.2">
      <c r="A13" s="30">
        <v>2</v>
      </c>
      <c r="B13" s="60" t="s">
        <v>25</v>
      </c>
      <c r="C13" s="26">
        <v>3</v>
      </c>
      <c r="D13" s="26">
        <v>1</v>
      </c>
      <c r="E13" s="56">
        <v>-66.666666666666671</v>
      </c>
      <c r="F13" s="34">
        <v>0</v>
      </c>
      <c r="G13" s="26">
        <v>0</v>
      </c>
      <c r="H13" s="62" t="e">
        <v>#DIV/0!</v>
      </c>
      <c r="I13" s="26">
        <v>11</v>
      </c>
      <c r="J13" s="26">
        <v>0</v>
      </c>
      <c r="K13" s="56">
        <v>-100</v>
      </c>
      <c r="L13" s="34">
        <v>2</v>
      </c>
      <c r="M13" s="26">
        <v>15</v>
      </c>
      <c r="N13" s="57">
        <v>650</v>
      </c>
      <c r="O13" s="26">
        <v>13</v>
      </c>
      <c r="P13" s="26">
        <v>15</v>
      </c>
      <c r="Q13" s="57">
        <v>15.384615384615374</v>
      </c>
    </row>
    <row r="14" spans="1:17" x14ac:dyDescent="0.2">
      <c r="A14" s="29"/>
      <c r="B14" s="59" t="s">
        <v>22</v>
      </c>
      <c r="C14" s="3">
        <v>1</v>
      </c>
      <c r="D14" s="3">
        <v>0</v>
      </c>
      <c r="E14" s="48">
        <v>-100</v>
      </c>
      <c r="F14" s="33">
        <v>0</v>
      </c>
      <c r="G14" s="3">
        <v>0</v>
      </c>
      <c r="H14" s="61" t="e">
        <v>#DIV/0!</v>
      </c>
      <c r="I14" s="3">
        <v>0</v>
      </c>
      <c r="J14" s="3">
        <v>0</v>
      </c>
      <c r="K14" s="48" t="e">
        <v>#DIV/0!</v>
      </c>
      <c r="L14" s="33">
        <v>1</v>
      </c>
      <c r="M14" s="3">
        <v>0</v>
      </c>
      <c r="N14" s="55">
        <v>-100</v>
      </c>
      <c r="O14" s="3">
        <v>1</v>
      </c>
      <c r="P14" s="3">
        <v>0</v>
      </c>
      <c r="Q14" s="55">
        <v>-100</v>
      </c>
    </row>
    <row r="15" spans="1:17" x14ac:dyDescent="0.2">
      <c r="A15" s="58"/>
      <c r="B15" s="59" t="s">
        <v>23</v>
      </c>
      <c r="C15" s="3">
        <v>1</v>
      </c>
      <c r="D15" s="3">
        <v>0</v>
      </c>
      <c r="E15" s="48">
        <v>-100</v>
      </c>
      <c r="F15" s="33">
        <v>0</v>
      </c>
      <c r="G15" s="3">
        <v>0</v>
      </c>
      <c r="H15" s="61" t="e">
        <v>#DIV/0!</v>
      </c>
      <c r="I15" s="3">
        <v>0</v>
      </c>
      <c r="J15" s="3">
        <v>0</v>
      </c>
      <c r="K15" s="48" t="e">
        <v>#DIV/0!</v>
      </c>
      <c r="L15" s="33">
        <v>1</v>
      </c>
      <c r="M15" s="3">
        <v>0</v>
      </c>
      <c r="N15" s="55">
        <v>-100</v>
      </c>
      <c r="O15" s="3">
        <v>1</v>
      </c>
      <c r="P15" s="3">
        <v>0</v>
      </c>
      <c r="Q15" s="55">
        <v>-100</v>
      </c>
    </row>
    <row r="16" spans="1:17" x14ac:dyDescent="0.2">
      <c r="A16" s="58"/>
      <c r="B16" s="59" t="s">
        <v>24</v>
      </c>
      <c r="C16" s="3">
        <v>3</v>
      </c>
      <c r="D16" s="3">
        <v>1</v>
      </c>
      <c r="E16" s="48">
        <v>-66.666666666666671</v>
      </c>
      <c r="F16" s="33">
        <v>0</v>
      </c>
      <c r="G16" s="3">
        <v>3</v>
      </c>
      <c r="H16" s="61" t="e">
        <v>#DIV/0!</v>
      </c>
      <c r="I16" s="3">
        <v>0</v>
      </c>
      <c r="J16" s="3">
        <v>0</v>
      </c>
      <c r="K16" s="48" t="e">
        <v>#DIV/0!</v>
      </c>
      <c r="L16" s="33">
        <v>6</v>
      </c>
      <c r="M16" s="3">
        <v>0</v>
      </c>
      <c r="N16" s="55">
        <v>-100</v>
      </c>
      <c r="O16" s="3">
        <v>6</v>
      </c>
      <c r="P16" s="3">
        <v>3</v>
      </c>
      <c r="Q16" s="55">
        <v>-50</v>
      </c>
    </row>
    <row r="17" spans="1:17" x14ac:dyDescent="0.2">
      <c r="A17" s="35">
        <v>3</v>
      </c>
      <c r="B17" s="63" t="s">
        <v>25</v>
      </c>
      <c r="C17" s="37">
        <v>5</v>
      </c>
      <c r="D17" s="37">
        <v>1</v>
      </c>
      <c r="E17" s="48">
        <v>-80</v>
      </c>
      <c r="F17" s="38">
        <v>0</v>
      </c>
      <c r="G17" s="37">
        <v>3</v>
      </c>
      <c r="H17" s="61" t="e">
        <v>#DIV/0!</v>
      </c>
      <c r="I17" s="37">
        <v>0</v>
      </c>
      <c r="J17" s="37">
        <v>0</v>
      </c>
      <c r="K17" s="48" t="e">
        <v>#DIV/0!</v>
      </c>
      <c r="L17" s="38">
        <v>8</v>
      </c>
      <c r="M17" s="37">
        <v>0</v>
      </c>
      <c r="N17" s="55">
        <v>-100</v>
      </c>
      <c r="O17" s="37">
        <v>8</v>
      </c>
      <c r="P17" s="37">
        <v>3</v>
      </c>
      <c r="Q17" s="55">
        <v>-62.5</v>
      </c>
    </row>
    <row r="18" spans="1:17" x14ac:dyDescent="0.2">
      <c r="A18" s="40"/>
      <c r="B18" s="64" t="s">
        <v>22</v>
      </c>
      <c r="C18" s="42">
        <v>1</v>
      </c>
      <c r="D18" s="42">
        <v>1</v>
      </c>
      <c r="E18" s="65">
        <v>0</v>
      </c>
      <c r="F18" s="43">
        <v>0</v>
      </c>
      <c r="G18" s="42">
        <v>0</v>
      </c>
      <c r="H18" s="66" t="e">
        <v>#DIV/0!</v>
      </c>
      <c r="I18" s="42">
        <v>0</v>
      </c>
      <c r="J18" s="42">
        <v>0</v>
      </c>
      <c r="K18" s="65" t="e">
        <v>#DIV/0!</v>
      </c>
      <c r="L18" s="43">
        <v>1</v>
      </c>
      <c r="M18" s="42">
        <v>12</v>
      </c>
      <c r="N18" s="67">
        <v>1100</v>
      </c>
      <c r="O18" s="42">
        <v>1</v>
      </c>
      <c r="P18" s="42">
        <v>12</v>
      </c>
      <c r="Q18" s="67">
        <v>1100</v>
      </c>
    </row>
    <row r="19" spans="1:17" x14ac:dyDescent="0.2">
      <c r="A19" s="58"/>
      <c r="B19" s="59" t="s">
        <v>23</v>
      </c>
      <c r="C19" s="3">
        <v>1</v>
      </c>
      <c r="D19" s="3">
        <v>0</v>
      </c>
      <c r="E19" s="48">
        <v>-100</v>
      </c>
      <c r="F19" s="33">
        <v>0</v>
      </c>
      <c r="G19" s="3">
        <v>0</v>
      </c>
      <c r="H19" s="61" t="e">
        <v>#DIV/0!</v>
      </c>
      <c r="I19" s="3">
        <v>0</v>
      </c>
      <c r="J19" s="3">
        <v>0</v>
      </c>
      <c r="K19" s="48" t="e">
        <v>#DIV/0!</v>
      </c>
      <c r="L19" s="33">
        <v>2</v>
      </c>
      <c r="M19" s="3">
        <v>0</v>
      </c>
      <c r="N19" s="55">
        <v>-100</v>
      </c>
      <c r="O19" s="3">
        <v>2</v>
      </c>
      <c r="P19" s="3">
        <v>0</v>
      </c>
      <c r="Q19" s="55">
        <v>-100</v>
      </c>
    </row>
    <row r="20" spans="1:17" x14ac:dyDescent="0.2">
      <c r="A20" s="58"/>
      <c r="B20" s="59" t="s">
        <v>24</v>
      </c>
      <c r="C20" s="3">
        <v>3</v>
      </c>
      <c r="D20" s="3">
        <v>2</v>
      </c>
      <c r="E20" s="48">
        <v>-33.333333333333336</v>
      </c>
      <c r="F20" s="33">
        <v>0</v>
      </c>
      <c r="G20" s="3">
        <v>0</v>
      </c>
      <c r="H20" s="61" t="e">
        <v>#DIV/0!</v>
      </c>
      <c r="I20" s="3">
        <v>1</v>
      </c>
      <c r="J20" s="3">
        <v>0</v>
      </c>
      <c r="K20" s="48">
        <v>-100</v>
      </c>
      <c r="L20" s="33">
        <v>3</v>
      </c>
      <c r="M20" s="3">
        <v>8</v>
      </c>
      <c r="N20" s="55">
        <v>166.66666666666666</v>
      </c>
      <c r="O20" s="3">
        <v>4</v>
      </c>
      <c r="P20" s="3">
        <v>8</v>
      </c>
      <c r="Q20" s="55">
        <v>100</v>
      </c>
    </row>
    <row r="21" spans="1:17" x14ac:dyDescent="0.2">
      <c r="A21" s="30">
        <v>4</v>
      </c>
      <c r="B21" s="60" t="s">
        <v>25</v>
      </c>
      <c r="C21" s="26">
        <v>5</v>
      </c>
      <c r="D21" s="26">
        <v>3</v>
      </c>
      <c r="E21" s="56">
        <v>-40</v>
      </c>
      <c r="F21" s="34">
        <v>0</v>
      </c>
      <c r="G21" s="26">
        <v>0</v>
      </c>
      <c r="H21" s="62" t="e">
        <v>#DIV/0!</v>
      </c>
      <c r="I21" s="26">
        <v>1</v>
      </c>
      <c r="J21" s="26">
        <v>0</v>
      </c>
      <c r="K21" s="56">
        <v>-100</v>
      </c>
      <c r="L21" s="34">
        <v>6</v>
      </c>
      <c r="M21" s="26">
        <v>20</v>
      </c>
      <c r="N21" s="57">
        <v>233.33333333333334</v>
      </c>
      <c r="O21" s="26">
        <v>7</v>
      </c>
      <c r="P21" s="26">
        <v>20</v>
      </c>
      <c r="Q21" s="57">
        <v>185.71428571428572</v>
      </c>
    </row>
    <row r="22" spans="1:17" x14ac:dyDescent="0.2">
      <c r="A22" s="29"/>
      <c r="B22" s="59" t="s">
        <v>22</v>
      </c>
      <c r="C22" s="3">
        <v>1</v>
      </c>
      <c r="D22" s="3">
        <v>0</v>
      </c>
      <c r="E22" s="48">
        <v>-100</v>
      </c>
      <c r="F22" s="33">
        <v>0</v>
      </c>
      <c r="G22" s="3">
        <v>0</v>
      </c>
      <c r="H22" s="61" t="e">
        <v>#DIV/0!</v>
      </c>
      <c r="I22" s="3">
        <v>0</v>
      </c>
      <c r="J22" s="3">
        <v>0</v>
      </c>
      <c r="K22" s="48" t="e">
        <v>#DIV/0!</v>
      </c>
      <c r="L22" s="33">
        <v>4</v>
      </c>
      <c r="M22" s="3">
        <v>0</v>
      </c>
      <c r="N22" s="55">
        <v>-100</v>
      </c>
      <c r="O22" s="3">
        <v>4</v>
      </c>
      <c r="P22" s="3">
        <v>0</v>
      </c>
      <c r="Q22" s="55">
        <v>-100</v>
      </c>
    </row>
    <row r="23" spans="1:17" x14ac:dyDescent="0.2">
      <c r="A23" s="58"/>
      <c r="B23" s="59" t="s">
        <v>23</v>
      </c>
      <c r="C23" s="3">
        <v>1</v>
      </c>
      <c r="D23" s="3">
        <v>1</v>
      </c>
      <c r="E23" s="48">
        <v>0</v>
      </c>
      <c r="F23" s="33">
        <v>0</v>
      </c>
      <c r="G23" s="3">
        <v>0</v>
      </c>
      <c r="H23" s="61" t="e">
        <v>#DIV/0!</v>
      </c>
      <c r="I23" s="3">
        <v>0</v>
      </c>
      <c r="J23" s="3">
        <v>6</v>
      </c>
      <c r="K23" s="48" t="e">
        <v>#DIV/0!</v>
      </c>
      <c r="L23" s="33">
        <v>4</v>
      </c>
      <c r="M23" s="3">
        <v>0</v>
      </c>
      <c r="N23" s="55">
        <v>-100</v>
      </c>
      <c r="O23" s="3">
        <v>4</v>
      </c>
      <c r="P23" s="3">
        <v>6</v>
      </c>
      <c r="Q23" s="55">
        <v>50</v>
      </c>
    </row>
    <row r="24" spans="1:17" x14ac:dyDescent="0.2">
      <c r="A24" s="58"/>
      <c r="B24" s="59" t="s">
        <v>24</v>
      </c>
      <c r="C24" s="3">
        <v>3</v>
      </c>
      <c r="D24" s="3">
        <v>1</v>
      </c>
      <c r="E24" s="48">
        <v>-66.666666666666671</v>
      </c>
      <c r="F24" s="33">
        <v>0</v>
      </c>
      <c r="G24" s="3">
        <v>15</v>
      </c>
      <c r="H24" s="61" t="e">
        <v>#DIV/0!</v>
      </c>
      <c r="I24" s="3">
        <v>0</v>
      </c>
      <c r="J24" s="3">
        <v>2</v>
      </c>
      <c r="K24" s="48" t="e">
        <v>#DIV/0!</v>
      </c>
      <c r="L24" s="33">
        <v>14</v>
      </c>
      <c r="M24" s="3">
        <v>0</v>
      </c>
      <c r="N24" s="55">
        <v>-100</v>
      </c>
      <c r="O24" s="3">
        <v>14</v>
      </c>
      <c r="P24" s="3">
        <v>17</v>
      </c>
      <c r="Q24" s="55">
        <v>21.42857142857142</v>
      </c>
    </row>
    <row r="25" spans="1:17" x14ac:dyDescent="0.2">
      <c r="A25" s="35">
        <v>5</v>
      </c>
      <c r="B25" s="63" t="s">
        <v>25</v>
      </c>
      <c r="C25" s="37">
        <v>5</v>
      </c>
      <c r="D25" s="37">
        <v>2</v>
      </c>
      <c r="E25" s="48">
        <v>-60</v>
      </c>
      <c r="F25" s="38">
        <v>0</v>
      </c>
      <c r="G25" s="37">
        <v>15</v>
      </c>
      <c r="H25" s="61" t="e">
        <v>#DIV/0!</v>
      </c>
      <c r="I25" s="37">
        <v>0</v>
      </c>
      <c r="J25" s="37">
        <v>8</v>
      </c>
      <c r="K25" s="48" t="e">
        <v>#DIV/0!</v>
      </c>
      <c r="L25" s="38">
        <v>22</v>
      </c>
      <c r="M25" s="37">
        <v>0</v>
      </c>
      <c r="N25" s="55">
        <v>-100</v>
      </c>
      <c r="O25" s="37">
        <v>22</v>
      </c>
      <c r="P25" s="37">
        <v>23</v>
      </c>
      <c r="Q25" s="55">
        <v>4.5454545454545414</v>
      </c>
    </row>
    <row r="26" spans="1:17" x14ac:dyDescent="0.2">
      <c r="A26" s="40"/>
      <c r="B26" s="64" t="s">
        <v>22</v>
      </c>
      <c r="C26" s="42">
        <v>0</v>
      </c>
      <c r="D26" s="42">
        <v>1</v>
      </c>
      <c r="E26" s="65" t="e">
        <v>#DIV/0!</v>
      </c>
      <c r="F26" s="43">
        <v>0</v>
      </c>
      <c r="G26" s="42">
        <v>0</v>
      </c>
      <c r="H26" s="66" t="e">
        <v>#DIV/0!</v>
      </c>
      <c r="I26" s="42">
        <v>0</v>
      </c>
      <c r="J26" s="42">
        <v>1</v>
      </c>
      <c r="K26" s="65" t="e">
        <v>#DIV/0!</v>
      </c>
      <c r="L26" s="43">
        <v>0</v>
      </c>
      <c r="M26" s="42">
        <v>0</v>
      </c>
      <c r="N26" s="67" t="e">
        <v>#DIV/0!</v>
      </c>
      <c r="O26" s="42">
        <v>0</v>
      </c>
      <c r="P26" s="42">
        <v>1</v>
      </c>
      <c r="Q26" s="67" t="e">
        <v>#DIV/0!</v>
      </c>
    </row>
    <row r="27" spans="1:17" x14ac:dyDescent="0.2">
      <c r="A27" s="58"/>
      <c r="B27" s="59" t="s">
        <v>23</v>
      </c>
      <c r="C27" s="3">
        <v>0</v>
      </c>
      <c r="D27" s="3">
        <v>0</v>
      </c>
      <c r="E27" s="48" t="e">
        <v>#DIV/0!</v>
      </c>
      <c r="F27" s="33">
        <v>0</v>
      </c>
      <c r="G27" s="3">
        <v>0</v>
      </c>
      <c r="H27" s="61" t="e">
        <v>#DIV/0!</v>
      </c>
      <c r="I27" s="3">
        <v>0</v>
      </c>
      <c r="J27" s="3">
        <v>0</v>
      </c>
      <c r="K27" s="48" t="e">
        <v>#DIV/0!</v>
      </c>
      <c r="L27" s="33">
        <v>0</v>
      </c>
      <c r="M27" s="3">
        <v>0</v>
      </c>
      <c r="N27" s="55" t="e">
        <v>#DIV/0!</v>
      </c>
      <c r="O27" s="3">
        <v>0</v>
      </c>
      <c r="P27" s="3">
        <v>0</v>
      </c>
      <c r="Q27" s="55" t="e">
        <v>#DIV/0!</v>
      </c>
    </row>
    <row r="28" spans="1:17" x14ac:dyDescent="0.2">
      <c r="A28" s="58"/>
      <c r="B28" s="59" t="s">
        <v>24</v>
      </c>
      <c r="C28" s="3">
        <v>6</v>
      </c>
      <c r="D28" s="3">
        <v>1</v>
      </c>
      <c r="E28" s="48">
        <v>-83.333333333333343</v>
      </c>
      <c r="F28" s="33">
        <v>107</v>
      </c>
      <c r="G28" s="3">
        <v>0</v>
      </c>
      <c r="H28" s="61">
        <v>-100</v>
      </c>
      <c r="I28" s="3">
        <v>6</v>
      </c>
      <c r="J28" s="3">
        <v>0</v>
      </c>
      <c r="K28" s="48">
        <v>-100</v>
      </c>
      <c r="L28" s="33">
        <v>16</v>
      </c>
      <c r="M28" s="3">
        <v>3</v>
      </c>
      <c r="N28" s="55">
        <v>-81.25</v>
      </c>
      <c r="O28" s="3">
        <v>129</v>
      </c>
      <c r="P28" s="3">
        <v>3</v>
      </c>
      <c r="Q28" s="55">
        <v>-97.674418604651152</v>
      </c>
    </row>
    <row r="29" spans="1:17" x14ac:dyDescent="0.2">
      <c r="A29" s="30">
        <v>6</v>
      </c>
      <c r="B29" s="60" t="s">
        <v>25</v>
      </c>
      <c r="C29" s="26">
        <v>6</v>
      </c>
      <c r="D29" s="26">
        <v>2</v>
      </c>
      <c r="E29" s="56">
        <v>-66.666666666666671</v>
      </c>
      <c r="F29" s="34">
        <v>107</v>
      </c>
      <c r="G29" s="26">
        <v>0</v>
      </c>
      <c r="H29" s="62">
        <v>-100</v>
      </c>
      <c r="I29" s="26">
        <v>6</v>
      </c>
      <c r="J29" s="26">
        <v>1</v>
      </c>
      <c r="K29" s="56">
        <v>-83.333333333333343</v>
      </c>
      <c r="L29" s="34">
        <v>16</v>
      </c>
      <c r="M29" s="26">
        <v>3</v>
      </c>
      <c r="N29" s="57">
        <v>-81.25</v>
      </c>
      <c r="O29" s="26">
        <v>129</v>
      </c>
      <c r="P29" s="26">
        <v>4</v>
      </c>
      <c r="Q29" s="57">
        <v>-96.899224806201545</v>
      </c>
    </row>
    <row r="30" spans="1:17" x14ac:dyDescent="0.2">
      <c r="A30" s="29"/>
      <c r="B30" s="59" t="s">
        <v>22</v>
      </c>
      <c r="C30" s="3">
        <v>1</v>
      </c>
      <c r="D30" s="3">
        <v>0</v>
      </c>
      <c r="E30" s="48">
        <v>-100</v>
      </c>
      <c r="F30" s="33">
        <v>0</v>
      </c>
      <c r="G30" s="3">
        <v>0</v>
      </c>
      <c r="H30" s="61" t="e">
        <v>#DIV/0!</v>
      </c>
      <c r="I30" s="3">
        <v>0</v>
      </c>
      <c r="J30" s="3">
        <v>0</v>
      </c>
      <c r="K30" s="48" t="e">
        <v>#DIV/0!</v>
      </c>
      <c r="L30" s="33">
        <v>4</v>
      </c>
      <c r="M30" s="3">
        <v>0</v>
      </c>
      <c r="N30" s="55">
        <v>-100</v>
      </c>
      <c r="O30" s="3">
        <v>4</v>
      </c>
      <c r="P30" s="3">
        <v>0</v>
      </c>
      <c r="Q30" s="55">
        <v>-100</v>
      </c>
    </row>
    <row r="31" spans="1:17" x14ac:dyDescent="0.2">
      <c r="A31" s="58"/>
      <c r="B31" s="59" t="s">
        <v>23</v>
      </c>
      <c r="C31" s="3">
        <v>2</v>
      </c>
      <c r="D31" s="3">
        <v>0</v>
      </c>
      <c r="E31" s="48">
        <v>-100</v>
      </c>
      <c r="F31" s="33">
        <v>80</v>
      </c>
      <c r="G31" s="3">
        <v>0</v>
      </c>
      <c r="H31" s="61">
        <v>-100</v>
      </c>
      <c r="I31" s="3">
        <v>0</v>
      </c>
      <c r="J31" s="3">
        <v>0</v>
      </c>
      <c r="K31" s="48" t="e">
        <v>#DIV/0!</v>
      </c>
      <c r="L31" s="33">
        <v>1</v>
      </c>
      <c r="M31" s="3">
        <v>0</v>
      </c>
      <c r="N31" s="55">
        <v>-100</v>
      </c>
      <c r="O31" s="3">
        <v>81</v>
      </c>
      <c r="P31" s="3">
        <v>0</v>
      </c>
      <c r="Q31" s="55">
        <v>-100</v>
      </c>
    </row>
    <row r="32" spans="1:17" x14ac:dyDescent="0.2">
      <c r="A32" s="58"/>
      <c r="B32" s="59" t="s">
        <v>24</v>
      </c>
      <c r="C32" s="3">
        <v>8</v>
      </c>
      <c r="D32" s="3">
        <v>2</v>
      </c>
      <c r="E32" s="48">
        <v>-75</v>
      </c>
      <c r="F32" s="33">
        <v>0</v>
      </c>
      <c r="G32" s="3">
        <v>0</v>
      </c>
      <c r="H32" s="61" t="e">
        <v>#DIV/0!</v>
      </c>
      <c r="I32" s="3">
        <v>0</v>
      </c>
      <c r="J32" s="3">
        <v>0</v>
      </c>
      <c r="K32" s="48" t="e">
        <v>#DIV/0!</v>
      </c>
      <c r="L32" s="33">
        <v>35</v>
      </c>
      <c r="M32" s="3">
        <v>17</v>
      </c>
      <c r="N32" s="55">
        <v>-51.428571428571423</v>
      </c>
      <c r="O32" s="3">
        <v>35</v>
      </c>
      <c r="P32" s="3">
        <v>17</v>
      </c>
      <c r="Q32" s="55">
        <v>-51.428571428571423</v>
      </c>
    </row>
    <row r="33" spans="1:17" x14ac:dyDescent="0.2">
      <c r="A33" s="35">
        <v>7</v>
      </c>
      <c r="B33" s="63" t="s">
        <v>25</v>
      </c>
      <c r="C33" s="37">
        <v>11</v>
      </c>
      <c r="D33" s="37">
        <v>2</v>
      </c>
      <c r="E33" s="48">
        <v>-81.818181818181813</v>
      </c>
      <c r="F33" s="38">
        <v>80</v>
      </c>
      <c r="G33" s="37">
        <v>0</v>
      </c>
      <c r="H33" s="61">
        <v>-100</v>
      </c>
      <c r="I33" s="37">
        <v>0</v>
      </c>
      <c r="J33" s="37">
        <v>0</v>
      </c>
      <c r="K33" s="48" t="e">
        <v>#DIV/0!</v>
      </c>
      <c r="L33" s="38">
        <v>40</v>
      </c>
      <c r="M33" s="37">
        <v>17</v>
      </c>
      <c r="N33" s="55">
        <v>-57.499999999999993</v>
      </c>
      <c r="O33" s="37">
        <v>120</v>
      </c>
      <c r="P33" s="37">
        <v>17</v>
      </c>
      <c r="Q33" s="55">
        <v>-85.833333333333343</v>
      </c>
    </row>
    <row r="34" spans="1:17" x14ac:dyDescent="0.2">
      <c r="A34" s="40"/>
      <c r="B34" s="64" t="s">
        <v>22</v>
      </c>
      <c r="C34" s="42">
        <v>0</v>
      </c>
      <c r="D34" s="42">
        <v>0</v>
      </c>
      <c r="E34" s="65" t="e">
        <v>#DIV/0!</v>
      </c>
      <c r="F34" s="43">
        <v>0</v>
      </c>
      <c r="G34" s="42">
        <v>0</v>
      </c>
      <c r="H34" s="66" t="e">
        <v>#DIV/0!</v>
      </c>
      <c r="I34" s="42">
        <v>0</v>
      </c>
      <c r="J34" s="42">
        <v>0</v>
      </c>
      <c r="K34" s="65" t="e">
        <v>#DIV/0!</v>
      </c>
      <c r="L34" s="43">
        <v>0</v>
      </c>
      <c r="M34" s="42">
        <v>0</v>
      </c>
      <c r="N34" s="67" t="e">
        <v>#DIV/0!</v>
      </c>
      <c r="O34" s="42">
        <v>0</v>
      </c>
      <c r="P34" s="42">
        <v>0</v>
      </c>
      <c r="Q34" s="67" t="e">
        <v>#DIV/0!</v>
      </c>
    </row>
    <row r="35" spans="1:17" x14ac:dyDescent="0.2">
      <c r="A35" s="58"/>
      <c r="B35" s="59" t="s">
        <v>23</v>
      </c>
      <c r="C35" s="3">
        <v>1</v>
      </c>
      <c r="D35" s="3">
        <v>0</v>
      </c>
      <c r="E35" s="48">
        <v>-100</v>
      </c>
      <c r="F35" s="33">
        <v>0</v>
      </c>
      <c r="G35" s="3">
        <v>0</v>
      </c>
      <c r="H35" s="61" t="e">
        <v>#DIV/0!</v>
      </c>
      <c r="I35" s="3">
        <v>2</v>
      </c>
      <c r="J35" s="3">
        <v>0</v>
      </c>
      <c r="K35" s="48">
        <v>-100</v>
      </c>
      <c r="L35" s="33">
        <v>0</v>
      </c>
      <c r="M35" s="3">
        <v>0</v>
      </c>
      <c r="N35" s="55" t="e">
        <v>#DIV/0!</v>
      </c>
      <c r="O35" s="3">
        <v>2</v>
      </c>
      <c r="P35" s="3">
        <v>0</v>
      </c>
      <c r="Q35" s="55">
        <v>-100</v>
      </c>
    </row>
    <row r="36" spans="1:17" x14ac:dyDescent="0.2">
      <c r="A36" s="58"/>
      <c r="B36" s="59" t="s">
        <v>24</v>
      </c>
      <c r="C36" s="3">
        <v>2</v>
      </c>
      <c r="D36" s="3">
        <v>3</v>
      </c>
      <c r="E36" s="48">
        <v>50</v>
      </c>
      <c r="F36" s="33">
        <v>7</v>
      </c>
      <c r="G36" s="3">
        <v>0</v>
      </c>
      <c r="H36" s="61">
        <v>-100</v>
      </c>
      <c r="I36" s="3">
        <v>8</v>
      </c>
      <c r="J36" s="3">
        <v>0</v>
      </c>
      <c r="K36" s="48">
        <v>-100</v>
      </c>
      <c r="L36" s="33">
        <v>0</v>
      </c>
      <c r="M36" s="3">
        <v>4</v>
      </c>
      <c r="N36" s="55" t="e">
        <v>#DIV/0!</v>
      </c>
      <c r="O36" s="3">
        <v>15</v>
      </c>
      <c r="P36" s="3">
        <v>4</v>
      </c>
      <c r="Q36" s="55">
        <v>-73.333333333333343</v>
      </c>
    </row>
    <row r="37" spans="1:17" x14ac:dyDescent="0.2">
      <c r="A37" s="30">
        <v>8</v>
      </c>
      <c r="B37" s="60" t="s">
        <v>25</v>
      </c>
      <c r="C37" s="26">
        <v>3</v>
      </c>
      <c r="D37" s="26">
        <v>3</v>
      </c>
      <c r="E37" s="56">
        <v>0</v>
      </c>
      <c r="F37" s="34">
        <v>7</v>
      </c>
      <c r="G37" s="26">
        <v>0</v>
      </c>
      <c r="H37" s="62">
        <v>-100</v>
      </c>
      <c r="I37" s="26">
        <v>10</v>
      </c>
      <c r="J37" s="26">
        <v>0</v>
      </c>
      <c r="K37" s="56">
        <v>-100</v>
      </c>
      <c r="L37" s="34">
        <v>0</v>
      </c>
      <c r="M37" s="26">
        <v>4</v>
      </c>
      <c r="N37" s="57" t="e">
        <v>#DIV/0!</v>
      </c>
      <c r="O37" s="26">
        <v>17</v>
      </c>
      <c r="P37" s="26">
        <v>4</v>
      </c>
      <c r="Q37" s="57">
        <v>-76.470588235294116</v>
      </c>
    </row>
    <row r="38" spans="1:17" x14ac:dyDescent="0.2">
      <c r="A38" s="29"/>
      <c r="B38" s="59" t="s">
        <v>22</v>
      </c>
      <c r="C38" s="3">
        <v>0</v>
      </c>
      <c r="D38" s="3">
        <v>0</v>
      </c>
      <c r="E38" s="48" t="e">
        <v>#DIV/0!</v>
      </c>
      <c r="F38" s="33">
        <v>0</v>
      </c>
      <c r="G38" s="3">
        <v>0</v>
      </c>
      <c r="H38" s="61" t="e">
        <v>#DIV/0!</v>
      </c>
      <c r="I38" s="3">
        <v>0</v>
      </c>
      <c r="J38" s="3">
        <v>0</v>
      </c>
      <c r="K38" s="48" t="e">
        <v>#DIV/0!</v>
      </c>
      <c r="L38" s="33">
        <v>0</v>
      </c>
      <c r="M38" s="3">
        <v>0</v>
      </c>
      <c r="N38" s="55" t="e">
        <v>#DIV/0!</v>
      </c>
      <c r="O38" s="3">
        <v>0</v>
      </c>
      <c r="P38" s="3">
        <v>0</v>
      </c>
      <c r="Q38" s="55" t="e">
        <v>#DIV/0!</v>
      </c>
    </row>
    <row r="39" spans="1:17" x14ac:dyDescent="0.2">
      <c r="A39" s="58"/>
      <c r="B39" s="59" t="s">
        <v>23</v>
      </c>
      <c r="C39" s="3">
        <v>0</v>
      </c>
      <c r="D39" s="3">
        <v>1</v>
      </c>
      <c r="E39" s="48" t="e">
        <v>#DIV/0!</v>
      </c>
      <c r="F39" s="33">
        <v>0</v>
      </c>
      <c r="G39" s="3">
        <v>0</v>
      </c>
      <c r="H39" s="61" t="e">
        <v>#DIV/0!</v>
      </c>
      <c r="I39" s="3">
        <v>0</v>
      </c>
      <c r="J39" s="3">
        <v>0</v>
      </c>
      <c r="K39" s="48" t="e">
        <v>#DIV/0!</v>
      </c>
      <c r="L39" s="33">
        <v>0</v>
      </c>
      <c r="M39" s="3">
        <v>1</v>
      </c>
      <c r="N39" s="55" t="e">
        <v>#DIV/0!</v>
      </c>
      <c r="O39" s="3">
        <v>0</v>
      </c>
      <c r="P39" s="3">
        <v>1</v>
      </c>
      <c r="Q39" s="55" t="e">
        <v>#DIV/0!</v>
      </c>
    </row>
    <row r="40" spans="1:17" x14ac:dyDescent="0.2">
      <c r="A40" s="58"/>
      <c r="B40" s="59" t="s">
        <v>24</v>
      </c>
      <c r="C40" s="3">
        <v>0</v>
      </c>
      <c r="D40" s="3">
        <v>2</v>
      </c>
      <c r="E40" s="48" t="e">
        <v>#DIV/0!</v>
      </c>
      <c r="F40" s="33">
        <v>0</v>
      </c>
      <c r="G40" s="3">
        <v>0</v>
      </c>
      <c r="H40" s="61" t="e">
        <v>#DIV/0!</v>
      </c>
      <c r="I40" s="3">
        <v>0</v>
      </c>
      <c r="J40" s="3">
        <v>19</v>
      </c>
      <c r="K40" s="48" t="e">
        <v>#DIV/0!</v>
      </c>
      <c r="L40" s="33">
        <v>0</v>
      </c>
      <c r="M40" s="3">
        <v>1</v>
      </c>
      <c r="N40" s="55" t="e">
        <v>#DIV/0!</v>
      </c>
      <c r="O40" s="3">
        <v>0</v>
      </c>
      <c r="P40" s="3">
        <v>20</v>
      </c>
      <c r="Q40" s="55" t="e">
        <v>#DIV/0!</v>
      </c>
    </row>
    <row r="41" spans="1:17" x14ac:dyDescent="0.2">
      <c r="A41" s="35">
        <v>9</v>
      </c>
      <c r="B41" s="63" t="s">
        <v>25</v>
      </c>
      <c r="C41" s="37">
        <v>0</v>
      </c>
      <c r="D41" s="37">
        <v>3</v>
      </c>
      <c r="E41" s="48" t="e">
        <v>#DIV/0!</v>
      </c>
      <c r="F41" s="38">
        <v>0</v>
      </c>
      <c r="G41" s="37">
        <v>0</v>
      </c>
      <c r="H41" s="61" t="e">
        <v>#DIV/0!</v>
      </c>
      <c r="I41" s="37">
        <v>0</v>
      </c>
      <c r="J41" s="37">
        <v>19</v>
      </c>
      <c r="K41" s="48" t="e">
        <v>#DIV/0!</v>
      </c>
      <c r="L41" s="38">
        <v>0</v>
      </c>
      <c r="M41" s="37">
        <v>2</v>
      </c>
      <c r="N41" s="55" t="e">
        <v>#DIV/0!</v>
      </c>
      <c r="O41" s="37">
        <v>0</v>
      </c>
      <c r="P41" s="37">
        <v>21</v>
      </c>
      <c r="Q41" s="55" t="e">
        <v>#DIV/0!</v>
      </c>
    </row>
    <row r="42" spans="1:17" x14ac:dyDescent="0.2">
      <c r="A42" s="40"/>
      <c r="B42" s="64" t="s">
        <v>22</v>
      </c>
      <c r="C42" s="42">
        <v>0</v>
      </c>
      <c r="D42" s="42">
        <v>0</v>
      </c>
      <c r="E42" s="65" t="e">
        <v>#DIV/0!</v>
      </c>
      <c r="F42" s="43">
        <v>0</v>
      </c>
      <c r="G42" s="42">
        <v>0</v>
      </c>
      <c r="H42" s="66" t="e">
        <v>#DIV/0!</v>
      </c>
      <c r="I42" s="42">
        <v>0</v>
      </c>
      <c r="J42" s="42">
        <v>0</v>
      </c>
      <c r="K42" s="65" t="e">
        <v>#DIV/0!</v>
      </c>
      <c r="L42" s="43">
        <v>0</v>
      </c>
      <c r="M42" s="42">
        <v>0</v>
      </c>
      <c r="N42" s="67" t="e">
        <v>#DIV/0!</v>
      </c>
      <c r="O42" s="42">
        <v>0</v>
      </c>
      <c r="P42" s="42">
        <v>0</v>
      </c>
      <c r="Q42" s="67" t="e">
        <v>#DIV/0!</v>
      </c>
    </row>
    <row r="43" spans="1:17" x14ac:dyDescent="0.2">
      <c r="A43" s="58"/>
      <c r="B43" s="59" t="s">
        <v>23</v>
      </c>
      <c r="C43" s="3">
        <v>0</v>
      </c>
      <c r="D43" s="3">
        <v>0</v>
      </c>
      <c r="E43" s="48" t="e">
        <v>#DIV/0!</v>
      </c>
      <c r="F43" s="33">
        <v>0</v>
      </c>
      <c r="G43" s="3">
        <v>0</v>
      </c>
      <c r="H43" s="61" t="e">
        <v>#DIV/0!</v>
      </c>
      <c r="I43" s="3">
        <v>0</v>
      </c>
      <c r="J43" s="3">
        <v>0</v>
      </c>
      <c r="K43" s="48" t="e">
        <v>#DIV/0!</v>
      </c>
      <c r="L43" s="33">
        <v>0</v>
      </c>
      <c r="M43" s="3">
        <v>0</v>
      </c>
      <c r="N43" s="55" t="e">
        <v>#DIV/0!</v>
      </c>
      <c r="O43" s="3">
        <v>0</v>
      </c>
      <c r="P43" s="3">
        <v>0</v>
      </c>
      <c r="Q43" s="55" t="e">
        <v>#DIV/0!</v>
      </c>
    </row>
    <row r="44" spans="1:17" x14ac:dyDescent="0.2">
      <c r="A44" s="58"/>
      <c r="B44" s="59" t="s">
        <v>24</v>
      </c>
      <c r="C44" s="3">
        <v>2</v>
      </c>
      <c r="D44" s="3">
        <v>1</v>
      </c>
      <c r="E44" s="48">
        <v>-50</v>
      </c>
      <c r="F44" s="33">
        <v>0</v>
      </c>
      <c r="G44" s="3">
        <v>0</v>
      </c>
      <c r="H44" s="61" t="e">
        <v>#DIV/0!</v>
      </c>
      <c r="I44" s="3">
        <v>0</v>
      </c>
      <c r="J44" s="3">
        <v>0</v>
      </c>
      <c r="K44" s="48" t="e">
        <v>#DIV/0!</v>
      </c>
      <c r="L44" s="33">
        <v>6</v>
      </c>
      <c r="M44" s="3">
        <v>1</v>
      </c>
      <c r="N44" s="55">
        <v>-83.333333333333343</v>
      </c>
      <c r="O44" s="3">
        <v>6</v>
      </c>
      <c r="P44" s="3">
        <v>1</v>
      </c>
      <c r="Q44" s="55">
        <v>-83.333333333333343</v>
      </c>
    </row>
    <row r="45" spans="1:17" x14ac:dyDescent="0.2">
      <c r="A45" s="30">
        <v>10</v>
      </c>
      <c r="B45" s="60" t="s">
        <v>25</v>
      </c>
      <c r="C45" s="26">
        <v>2</v>
      </c>
      <c r="D45" s="26">
        <v>1</v>
      </c>
      <c r="E45" s="56">
        <v>-50</v>
      </c>
      <c r="F45" s="34">
        <v>0</v>
      </c>
      <c r="G45" s="26">
        <v>0</v>
      </c>
      <c r="H45" s="62" t="e">
        <v>#DIV/0!</v>
      </c>
      <c r="I45" s="26">
        <v>0</v>
      </c>
      <c r="J45" s="26">
        <v>0</v>
      </c>
      <c r="K45" s="56" t="e">
        <v>#DIV/0!</v>
      </c>
      <c r="L45" s="34">
        <v>6</v>
      </c>
      <c r="M45" s="26">
        <v>1</v>
      </c>
      <c r="N45" s="57">
        <v>-83.333333333333343</v>
      </c>
      <c r="O45" s="26">
        <v>6</v>
      </c>
      <c r="P45" s="26">
        <v>1</v>
      </c>
      <c r="Q45" s="57">
        <v>-83.333333333333343</v>
      </c>
    </row>
    <row r="46" spans="1:17" x14ac:dyDescent="0.2">
      <c r="A46" s="29"/>
      <c r="B46" s="59" t="s">
        <v>22</v>
      </c>
      <c r="C46" s="3">
        <v>2</v>
      </c>
      <c r="D46" s="3">
        <v>1</v>
      </c>
      <c r="E46" s="48">
        <v>-50</v>
      </c>
      <c r="F46" s="33">
        <v>0</v>
      </c>
      <c r="G46" s="3">
        <v>0</v>
      </c>
      <c r="H46" s="61" t="e">
        <v>#DIV/0!</v>
      </c>
      <c r="I46" s="3">
        <v>0</v>
      </c>
      <c r="J46" s="3">
        <v>0</v>
      </c>
      <c r="K46" s="48" t="e">
        <v>#DIV/0!</v>
      </c>
      <c r="L46" s="33">
        <v>4</v>
      </c>
      <c r="M46" s="3">
        <v>1</v>
      </c>
      <c r="N46" s="55">
        <v>-75</v>
      </c>
      <c r="O46" s="3">
        <v>4</v>
      </c>
      <c r="P46" s="3">
        <v>1</v>
      </c>
      <c r="Q46" s="55">
        <v>-75</v>
      </c>
    </row>
    <row r="47" spans="1:17" x14ac:dyDescent="0.2">
      <c r="A47" s="58"/>
      <c r="B47" s="59" t="s">
        <v>23</v>
      </c>
      <c r="C47" s="3">
        <v>1</v>
      </c>
      <c r="D47" s="3">
        <v>0</v>
      </c>
      <c r="E47" s="48">
        <v>-100</v>
      </c>
      <c r="F47" s="33">
        <v>0</v>
      </c>
      <c r="G47" s="3">
        <v>0</v>
      </c>
      <c r="H47" s="61" t="e">
        <v>#DIV/0!</v>
      </c>
      <c r="I47" s="3">
        <v>0</v>
      </c>
      <c r="J47" s="3">
        <v>0</v>
      </c>
      <c r="K47" s="48" t="e">
        <v>#DIV/0!</v>
      </c>
      <c r="L47" s="33">
        <v>8</v>
      </c>
      <c r="M47" s="3">
        <v>0</v>
      </c>
      <c r="N47" s="55">
        <v>-100</v>
      </c>
      <c r="O47" s="3">
        <v>8</v>
      </c>
      <c r="P47" s="3">
        <v>0</v>
      </c>
      <c r="Q47" s="55">
        <v>-100</v>
      </c>
    </row>
    <row r="48" spans="1:17" x14ac:dyDescent="0.2">
      <c r="A48" s="58"/>
      <c r="B48" s="59" t="s">
        <v>24</v>
      </c>
      <c r="C48" s="3">
        <v>5</v>
      </c>
      <c r="D48" s="3">
        <v>2</v>
      </c>
      <c r="E48" s="48">
        <v>-60</v>
      </c>
      <c r="F48" s="33">
        <v>10</v>
      </c>
      <c r="G48" s="3">
        <v>0</v>
      </c>
      <c r="H48" s="61">
        <v>-100</v>
      </c>
      <c r="I48" s="3">
        <v>0</v>
      </c>
      <c r="J48" s="3">
        <v>0</v>
      </c>
      <c r="K48" s="48" t="e">
        <v>#DIV/0!</v>
      </c>
      <c r="L48" s="33">
        <v>27</v>
      </c>
      <c r="M48" s="3">
        <v>5</v>
      </c>
      <c r="N48" s="55">
        <v>-81.481481481481495</v>
      </c>
      <c r="O48" s="3">
        <v>37</v>
      </c>
      <c r="P48" s="3">
        <v>5</v>
      </c>
      <c r="Q48" s="55">
        <v>-86.486486486486484</v>
      </c>
    </row>
    <row r="49" spans="1:17" x14ac:dyDescent="0.2">
      <c r="A49" s="35">
        <v>11</v>
      </c>
      <c r="B49" s="63" t="s">
        <v>25</v>
      </c>
      <c r="C49" s="37">
        <v>8</v>
      </c>
      <c r="D49" s="37">
        <v>3</v>
      </c>
      <c r="E49" s="48">
        <v>-62.5</v>
      </c>
      <c r="F49" s="38">
        <v>10</v>
      </c>
      <c r="G49" s="37">
        <v>0</v>
      </c>
      <c r="H49" s="61">
        <v>-100</v>
      </c>
      <c r="I49" s="37">
        <v>0</v>
      </c>
      <c r="J49" s="37">
        <v>0</v>
      </c>
      <c r="K49" s="48" t="e">
        <v>#DIV/0!</v>
      </c>
      <c r="L49" s="38">
        <v>39</v>
      </c>
      <c r="M49" s="37">
        <v>6</v>
      </c>
      <c r="N49" s="55">
        <v>-84.615384615384613</v>
      </c>
      <c r="O49" s="37">
        <v>49</v>
      </c>
      <c r="P49" s="37">
        <v>6</v>
      </c>
      <c r="Q49" s="55">
        <v>-87.755102040816325</v>
      </c>
    </row>
    <row r="50" spans="1:17" x14ac:dyDescent="0.2">
      <c r="A50" s="40"/>
      <c r="B50" s="64" t="s">
        <v>22</v>
      </c>
      <c r="C50" s="42">
        <v>1</v>
      </c>
      <c r="D50" s="42">
        <v>1</v>
      </c>
      <c r="E50" s="65">
        <v>0</v>
      </c>
      <c r="F50" s="43">
        <v>233</v>
      </c>
      <c r="G50" s="42">
        <v>0</v>
      </c>
      <c r="H50" s="66">
        <v>-100</v>
      </c>
      <c r="I50" s="42">
        <v>0</v>
      </c>
      <c r="J50" s="42">
        <v>0</v>
      </c>
      <c r="K50" s="65" t="e">
        <v>#DIV/0!</v>
      </c>
      <c r="L50" s="43">
        <v>0</v>
      </c>
      <c r="M50" s="42">
        <v>7</v>
      </c>
      <c r="N50" s="67" t="e">
        <v>#DIV/0!</v>
      </c>
      <c r="O50" s="42">
        <v>233</v>
      </c>
      <c r="P50" s="42">
        <v>7</v>
      </c>
      <c r="Q50" s="67">
        <v>-96.995708154506431</v>
      </c>
    </row>
    <row r="51" spans="1:17" x14ac:dyDescent="0.2">
      <c r="A51" s="58"/>
      <c r="B51" s="59" t="s">
        <v>23</v>
      </c>
      <c r="C51" s="3">
        <v>3</v>
      </c>
      <c r="D51" s="3">
        <v>1</v>
      </c>
      <c r="E51" s="48">
        <v>-66.666666666666671</v>
      </c>
      <c r="F51" s="33">
        <v>405</v>
      </c>
      <c r="G51" s="3">
        <v>0</v>
      </c>
      <c r="H51" s="61">
        <v>-100</v>
      </c>
      <c r="I51" s="3">
        <v>0</v>
      </c>
      <c r="J51" s="3">
        <v>0</v>
      </c>
      <c r="K51" s="48" t="e">
        <v>#DIV/0!</v>
      </c>
      <c r="L51" s="33">
        <v>6</v>
      </c>
      <c r="M51" s="3">
        <v>2</v>
      </c>
      <c r="N51" s="55">
        <v>-66.666666666666671</v>
      </c>
      <c r="O51" s="3">
        <v>411</v>
      </c>
      <c r="P51" s="3">
        <v>2</v>
      </c>
      <c r="Q51" s="55">
        <v>-99.513381995133827</v>
      </c>
    </row>
    <row r="52" spans="1:17" x14ac:dyDescent="0.2">
      <c r="A52" s="58"/>
      <c r="B52" s="59" t="s">
        <v>24</v>
      </c>
      <c r="C52" s="3">
        <v>5</v>
      </c>
      <c r="D52" s="3">
        <v>2</v>
      </c>
      <c r="E52" s="48">
        <v>-60</v>
      </c>
      <c r="F52" s="33">
        <v>1014</v>
      </c>
      <c r="G52" s="3">
        <v>0</v>
      </c>
      <c r="H52" s="61">
        <v>-100</v>
      </c>
      <c r="I52" s="3">
        <v>8</v>
      </c>
      <c r="J52" s="3">
        <v>0</v>
      </c>
      <c r="K52" s="48">
        <v>-100</v>
      </c>
      <c r="L52" s="33">
        <v>7</v>
      </c>
      <c r="M52" s="3">
        <v>69</v>
      </c>
      <c r="N52" s="55">
        <v>885.71428571428578</v>
      </c>
      <c r="O52" s="3">
        <v>1029</v>
      </c>
      <c r="P52" s="3">
        <v>69</v>
      </c>
      <c r="Q52" s="55">
        <v>-93.294460641399411</v>
      </c>
    </row>
    <row r="53" spans="1:17" x14ac:dyDescent="0.2">
      <c r="A53" s="30">
        <v>12</v>
      </c>
      <c r="B53" s="60" t="s">
        <v>25</v>
      </c>
      <c r="C53" s="26">
        <v>9</v>
      </c>
      <c r="D53" s="26">
        <v>4</v>
      </c>
      <c r="E53" s="56">
        <v>-55.555555555555557</v>
      </c>
      <c r="F53" s="34">
        <v>1652</v>
      </c>
      <c r="G53" s="26">
        <v>0</v>
      </c>
      <c r="H53" s="62">
        <v>-100</v>
      </c>
      <c r="I53" s="26">
        <v>8</v>
      </c>
      <c r="J53" s="26">
        <v>0</v>
      </c>
      <c r="K53" s="56">
        <v>-100</v>
      </c>
      <c r="L53" s="34">
        <v>13</v>
      </c>
      <c r="M53" s="26">
        <v>78</v>
      </c>
      <c r="N53" s="57">
        <v>500</v>
      </c>
      <c r="O53" s="26">
        <v>1673</v>
      </c>
      <c r="P53" s="26">
        <v>78</v>
      </c>
      <c r="Q53" s="57">
        <v>-95.337716676628816</v>
      </c>
    </row>
    <row r="54" spans="1:17" x14ac:dyDescent="0.2">
      <c r="A54" s="49"/>
      <c r="B54" s="13"/>
      <c r="C54" s="3"/>
      <c r="D54" s="3"/>
      <c r="E54" s="48"/>
      <c r="F54" s="3"/>
      <c r="G54" s="3"/>
      <c r="H54" s="47"/>
      <c r="I54" s="3"/>
      <c r="J54" s="3"/>
      <c r="K54" s="48"/>
      <c r="L54" s="3"/>
      <c r="M54" s="3"/>
      <c r="N54" s="48"/>
      <c r="O54" s="3"/>
      <c r="P54" s="3"/>
      <c r="Q54" s="48"/>
    </row>
    <row r="55" spans="1:17" x14ac:dyDescent="0.2">
      <c r="A55" s="10" t="s">
        <v>99</v>
      </c>
      <c r="B55" s="13"/>
      <c r="C55" s="49"/>
      <c r="D55" s="49"/>
      <c r="E55" s="51"/>
      <c r="F55" s="49"/>
      <c r="G55" s="49"/>
      <c r="H55" s="53"/>
      <c r="I55" s="49"/>
      <c r="J55" s="49"/>
      <c r="K55" s="51"/>
      <c r="L55" s="49"/>
      <c r="M55" s="49"/>
      <c r="N55" s="51"/>
      <c r="O55" s="49"/>
      <c r="P55" s="50"/>
      <c r="Q55" s="54"/>
    </row>
    <row r="56" spans="1:17" x14ac:dyDescent="0.2">
      <c r="A56" s="164" t="s">
        <v>0</v>
      </c>
      <c r="B56" s="165" t="s">
        <v>1</v>
      </c>
      <c r="C56" s="166" t="s">
        <v>68</v>
      </c>
      <c r="D56" s="166"/>
      <c r="E56" s="167"/>
      <c r="F56" s="168" t="s">
        <v>69</v>
      </c>
      <c r="G56" s="166"/>
      <c r="H56" s="169"/>
      <c r="I56" s="170" t="s">
        <v>70</v>
      </c>
      <c r="J56" s="166"/>
      <c r="K56" s="167"/>
      <c r="L56" s="168" t="s">
        <v>71</v>
      </c>
      <c r="M56" s="166"/>
      <c r="N56" s="171"/>
      <c r="O56" s="166" t="s">
        <v>72</v>
      </c>
      <c r="P56" s="166"/>
      <c r="Q56" s="171"/>
    </row>
    <row r="57" spans="1:17" x14ac:dyDescent="0.2">
      <c r="A57" s="172" t="s">
        <v>11</v>
      </c>
      <c r="B57" s="173" t="s">
        <v>12</v>
      </c>
      <c r="C57" s="174">
        <v>2016</v>
      </c>
      <c r="D57" s="175">
        <v>2017</v>
      </c>
      <c r="E57" s="176" t="s">
        <v>62</v>
      </c>
      <c r="F57" s="177">
        <v>2016</v>
      </c>
      <c r="G57" s="175">
        <v>2017</v>
      </c>
      <c r="H57" s="178" t="s">
        <v>62</v>
      </c>
      <c r="I57" s="174">
        <v>2016</v>
      </c>
      <c r="J57" s="175">
        <v>2017</v>
      </c>
      <c r="K57" s="176" t="s">
        <v>62</v>
      </c>
      <c r="L57" s="177">
        <v>2016</v>
      </c>
      <c r="M57" s="175">
        <v>2017</v>
      </c>
      <c r="N57" s="179" t="s">
        <v>62</v>
      </c>
      <c r="O57" s="174">
        <v>2016</v>
      </c>
      <c r="P57" s="175">
        <v>2017</v>
      </c>
      <c r="Q57" s="179" t="s">
        <v>62</v>
      </c>
    </row>
    <row r="58" spans="1:17" x14ac:dyDescent="0.2">
      <c r="A58" s="147" t="s">
        <v>28</v>
      </c>
      <c r="B58" s="59" t="s">
        <v>22</v>
      </c>
      <c r="C58" s="3">
        <v>9</v>
      </c>
      <c r="D58" s="123">
        <v>6</v>
      </c>
      <c r="E58" s="48">
        <v>-33.333333333333336</v>
      </c>
      <c r="F58" s="33">
        <v>238</v>
      </c>
      <c r="G58" s="123">
        <v>0</v>
      </c>
      <c r="H58" s="61">
        <v>-100</v>
      </c>
      <c r="I58" s="3">
        <v>0</v>
      </c>
      <c r="J58" s="123">
        <v>1</v>
      </c>
      <c r="K58" s="48" t="e">
        <v>#DIV/0!</v>
      </c>
      <c r="L58" s="33">
        <v>16</v>
      </c>
      <c r="M58" s="123">
        <v>35</v>
      </c>
      <c r="N58" s="55">
        <v>118.75</v>
      </c>
      <c r="O58" s="3">
        <v>254</v>
      </c>
      <c r="P58" s="123">
        <v>36</v>
      </c>
      <c r="Q58" s="55">
        <v>-85.826771653543304</v>
      </c>
    </row>
    <row r="59" spans="1:17" x14ac:dyDescent="0.2">
      <c r="A59" s="148" t="s">
        <v>29</v>
      </c>
      <c r="B59" s="59" t="s">
        <v>23</v>
      </c>
      <c r="C59" s="3">
        <v>12</v>
      </c>
      <c r="D59" s="123">
        <v>6</v>
      </c>
      <c r="E59" s="48">
        <v>-50</v>
      </c>
      <c r="F59" s="33">
        <v>485</v>
      </c>
      <c r="G59" s="123">
        <v>0</v>
      </c>
      <c r="H59" s="61">
        <v>-100</v>
      </c>
      <c r="I59" s="3">
        <v>2</v>
      </c>
      <c r="J59" s="123">
        <v>6</v>
      </c>
      <c r="K59" s="48">
        <v>200</v>
      </c>
      <c r="L59" s="33">
        <v>24</v>
      </c>
      <c r="M59" s="123">
        <v>40</v>
      </c>
      <c r="N59" s="55">
        <v>66.666666666666671</v>
      </c>
      <c r="O59" s="3">
        <v>511</v>
      </c>
      <c r="P59" s="123">
        <v>46</v>
      </c>
      <c r="Q59" s="55">
        <v>-90.998043052837573</v>
      </c>
    </row>
    <row r="60" spans="1:17" x14ac:dyDescent="0.2">
      <c r="A60" s="149" t="s">
        <v>19</v>
      </c>
      <c r="B60" s="59" t="s">
        <v>24</v>
      </c>
      <c r="C60" s="3">
        <v>42</v>
      </c>
      <c r="D60" s="123">
        <v>23</v>
      </c>
      <c r="E60" s="48">
        <v>-45.238095238095234</v>
      </c>
      <c r="F60" s="33">
        <v>1138</v>
      </c>
      <c r="G60" s="123">
        <v>32</v>
      </c>
      <c r="H60" s="61">
        <v>-97.188049209138839</v>
      </c>
      <c r="I60" s="3">
        <v>34</v>
      </c>
      <c r="J60" s="123">
        <v>21</v>
      </c>
      <c r="K60" s="48">
        <v>-38.235294117647058</v>
      </c>
      <c r="L60" s="33">
        <v>121</v>
      </c>
      <c r="M60" s="123">
        <v>201</v>
      </c>
      <c r="N60" s="55">
        <v>66.11570247933885</v>
      </c>
      <c r="O60" s="3">
        <v>1293</v>
      </c>
      <c r="P60" s="123">
        <v>254</v>
      </c>
      <c r="Q60" s="55">
        <v>-80.355761794276887</v>
      </c>
    </row>
    <row r="61" spans="1:17" x14ac:dyDescent="0.2">
      <c r="A61" s="150" t="s">
        <v>30</v>
      </c>
      <c r="B61" s="60" t="s">
        <v>25</v>
      </c>
      <c r="C61" s="20">
        <v>63</v>
      </c>
      <c r="D61" s="125">
        <v>35</v>
      </c>
      <c r="E61" s="56">
        <v>-44.444444444444443</v>
      </c>
      <c r="F61" s="46">
        <v>1861</v>
      </c>
      <c r="G61" s="125">
        <v>32</v>
      </c>
      <c r="H61" s="62">
        <v>-98.280494357872115</v>
      </c>
      <c r="I61" s="20">
        <v>36</v>
      </c>
      <c r="J61" s="125">
        <v>28</v>
      </c>
      <c r="K61" s="56">
        <v>-22.222222222222221</v>
      </c>
      <c r="L61" s="46">
        <v>161</v>
      </c>
      <c r="M61" s="125">
        <v>276</v>
      </c>
      <c r="N61" s="57">
        <v>71.428571428571416</v>
      </c>
      <c r="O61" s="20">
        <v>2058</v>
      </c>
      <c r="P61" s="125">
        <v>336</v>
      </c>
      <c r="Q61" s="57">
        <v>-83.673469387755105</v>
      </c>
    </row>
    <row r="63" spans="1:17" x14ac:dyDescent="0.2">
      <c r="A63" s="4" t="s">
        <v>32</v>
      </c>
      <c r="D63" s="2"/>
      <c r="E63" s="2"/>
      <c r="G63" s="5"/>
      <c r="H63"/>
      <c r="L63" s="4" t="s">
        <v>33</v>
      </c>
    </row>
    <row r="64" spans="1:17" x14ac:dyDescent="0.2">
      <c r="A64" s="6" t="s">
        <v>31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showGridLines="0" zoomScaleNormal="100" workbookViewId="0">
      <selection sqref="A1:B1048576"/>
    </sheetView>
  </sheetViews>
  <sheetFormatPr baseColWidth="10" defaultColWidth="9.140625" defaultRowHeight="12.75" x14ac:dyDescent="0.2"/>
  <cols>
    <col min="1" max="1" width="15.140625" customWidth="1"/>
    <col min="2" max="2" width="9.28515625" bestFit="1" customWidth="1"/>
    <col min="3" max="3" width="9.85546875" customWidth="1"/>
    <col min="4" max="4" width="11.42578125" customWidth="1"/>
    <col min="5" max="5" width="12.140625" customWidth="1"/>
    <col min="6" max="6" width="10" customWidth="1"/>
    <col min="7" max="7" width="11.14062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2" spans="1:7" x14ac:dyDescent="0.2">
      <c r="A2" s="1" t="s">
        <v>73</v>
      </c>
    </row>
    <row r="3" spans="1:7" x14ac:dyDescent="0.2">
      <c r="A3" s="17" t="s">
        <v>74</v>
      </c>
    </row>
    <row r="4" spans="1:7" ht="15" customHeight="1" x14ac:dyDescent="0.2">
      <c r="G4" s="131" t="str">
        <f>'RE1 2017'!O2</f>
        <v>2017-12</v>
      </c>
    </row>
    <row r="5" spans="1:7" ht="7.9" customHeight="1" x14ac:dyDescent="0.2"/>
    <row r="6" spans="1:7" ht="21.6" customHeight="1" x14ac:dyDescent="0.2">
      <c r="A6" s="228" t="s">
        <v>38</v>
      </c>
      <c r="B6" s="229" t="s">
        <v>1</v>
      </c>
      <c r="C6" s="229" t="s">
        <v>35</v>
      </c>
      <c r="D6" s="229" t="s">
        <v>3</v>
      </c>
      <c r="E6" s="229" t="s">
        <v>6</v>
      </c>
      <c r="F6" s="229" t="s">
        <v>7</v>
      </c>
      <c r="G6" s="230" t="s">
        <v>39</v>
      </c>
    </row>
    <row r="7" spans="1:7" x14ac:dyDescent="0.2">
      <c r="A7" s="28"/>
      <c r="B7" s="18" t="s">
        <v>22</v>
      </c>
      <c r="C7" s="3">
        <v>0</v>
      </c>
      <c r="D7" s="3">
        <v>0</v>
      </c>
      <c r="E7" s="3">
        <v>0</v>
      </c>
      <c r="F7" s="3">
        <v>0</v>
      </c>
      <c r="G7" s="25">
        <v>0</v>
      </c>
    </row>
    <row r="8" spans="1:7" x14ac:dyDescent="0.2">
      <c r="A8" s="28"/>
      <c r="B8" s="18" t="s">
        <v>23</v>
      </c>
      <c r="C8" s="3">
        <v>0</v>
      </c>
      <c r="D8" s="3">
        <v>0</v>
      </c>
      <c r="E8" s="3">
        <v>0</v>
      </c>
      <c r="F8" s="3">
        <v>0</v>
      </c>
      <c r="G8" s="25">
        <v>0</v>
      </c>
    </row>
    <row r="9" spans="1:7" x14ac:dyDescent="0.2">
      <c r="A9" s="69" t="s">
        <v>40</v>
      </c>
      <c r="B9" s="18" t="s">
        <v>24</v>
      </c>
      <c r="C9" s="3">
        <v>0</v>
      </c>
      <c r="D9" s="3">
        <v>0</v>
      </c>
      <c r="E9" s="3">
        <v>0</v>
      </c>
      <c r="F9" s="3">
        <v>0</v>
      </c>
      <c r="G9" s="25">
        <v>0</v>
      </c>
    </row>
    <row r="10" spans="1:7" x14ac:dyDescent="0.2">
      <c r="A10" s="70" t="s">
        <v>41</v>
      </c>
      <c r="B10" s="19" t="s">
        <v>25</v>
      </c>
      <c r="C10" s="20">
        <v>0</v>
      </c>
      <c r="D10" s="20">
        <v>0</v>
      </c>
      <c r="E10" s="20">
        <v>0</v>
      </c>
      <c r="F10" s="20">
        <v>0</v>
      </c>
      <c r="G10" s="45">
        <v>0</v>
      </c>
    </row>
    <row r="11" spans="1:7" x14ac:dyDescent="0.2">
      <c r="A11" s="28"/>
      <c r="B11" s="18" t="s">
        <v>36</v>
      </c>
      <c r="C11" s="3">
        <v>0</v>
      </c>
      <c r="D11" s="3">
        <v>0</v>
      </c>
      <c r="E11" s="3">
        <v>0</v>
      </c>
      <c r="F11" s="3">
        <v>0</v>
      </c>
      <c r="G11" s="25">
        <v>0</v>
      </c>
    </row>
    <row r="12" spans="1:7" x14ac:dyDescent="0.2">
      <c r="A12" s="28"/>
      <c r="B12" s="18" t="s">
        <v>23</v>
      </c>
      <c r="C12" s="3">
        <v>1</v>
      </c>
      <c r="D12" s="3">
        <v>0</v>
      </c>
      <c r="E12" s="3">
        <v>0</v>
      </c>
      <c r="F12" s="3">
        <v>1</v>
      </c>
      <c r="G12" s="25">
        <v>1</v>
      </c>
    </row>
    <row r="13" spans="1:7" x14ac:dyDescent="0.2">
      <c r="A13" s="69" t="s">
        <v>42</v>
      </c>
      <c r="B13" s="18" t="s">
        <v>24</v>
      </c>
      <c r="C13" s="3">
        <v>3</v>
      </c>
      <c r="D13" s="3">
        <v>3</v>
      </c>
      <c r="E13" s="3">
        <v>0</v>
      </c>
      <c r="F13" s="3">
        <v>2</v>
      </c>
      <c r="G13" s="25">
        <v>5</v>
      </c>
    </row>
    <row r="14" spans="1:7" x14ac:dyDescent="0.2">
      <c r="A14" s="70" t="s">
        <v>43</v>
      </c>
      <c r="B14" s="19" t="s">
        <v>25</v>
      </c>
      <c r="C14" s="20">
        <v>4</v>
      </c>
      <c r="D14" s="20">
        <v>3</v>
      </c>
      <c r="E14" s="20">
        <v>0</v>
      </c>
      <c r="F14" s="20">
        <v>3</v>
      </c>
      <c r="G14" s="45">
        <v>6</v>
      </c>
    </row>
    <row r="15" spans="1:7" x14ac:dyDescent="0.2">
      <c r="A15" s="28"/>
      <c r="B15" s="18" t="s">
        <v>36</v>
      </c>
      <c r="C15" s="3">
        <v>1</v>
      </c>
      <c r="D15" s="3">
        <v>0</v>
      </c>
      <c r="E15" s="3">
        <v>0</v>
      </c>
      <c r="F15" s="3">
        <v>1</v>
      </c>
      <c r="G15" s="25">
        <v>1</v>
      </c>
    </row>
    <row r="16" spans="1:7" x14ac:dyDescent="0.2">
      <c r="A16" s="28"/>
      <c r="B16" s="18" t="s">
        <v>23</v>
      </c>
      <c r="C16" s="3">
        <v>1</v>
      </c>
      <c r="D16" s="3">
        <v>0</v>
      </c>
      <c r="E16" s="3">
        <v>0</v>
      </c>
      <c r="F16" s="3">
        <v>1</v>
      </c>
      <c r="G16" s="25">
        <v>1</v>
      </c>
    </row>
    <row r="17" spans="1:7" x14ac:dyDescent="0.2">
      <c r="A17" s="69" t="s">
        <v>44</v>
      </c>
      <c r="B17" s="18" t="s">
        <v>24</v>
      </c>
      <c r="C17" s="3">
        <v>3</v>
      </c>
      <c r="D17" s="3">
        <v>0</v>
      </c>
      <c r="E17" s="3">
        <v>0</v>
      </c>
      <c r="F17" s="3">
        <v>6</v>
      </c>
      <c r="G17" s="25">
        <v>6</v>
      </c>
    </row>
    <row r="18" spans="1:7" x14ac:dyDescent="0.2">
      <c r="A18" s="70" t="s">
        <v>44</v>
      </c>
      <c r="B18" s="19" t="s">
        <v>25</v>
      </c>
      <c r="C18" s="20">
        <v>5</v>
      </c>
      <c r="D18" s="20">
        <v>0</v>
      </c>
      <c r="E18" s="20">
        <v>0</v>
      </c>
      <c r="F18" s="20">
        <v>8</v>
      </c>
      <c r="G18" s="45">
        <v>8</v>
      </c>
    </row>
    <row r="19" spans="1:7" x14ac:dyDescent="0.2">
      <c r="A19" s="28"/>
      <c r="B19" s="18" t="s">
        <v>36</v>
      </c>
      <c r="C19" s="3">
        <v>5</v>
      </c>
      <c r="D19" s="3">
        <v>0</v>
      </c>
      <c r="E19" s="3">
        <v>1</v>
      </c>
      <c r="F19" s="3">
        <v>34</v>
      </c>
      <c r="G19" s="25">
        <v>35</v>
      </c>
    </row>
    <row r="20" spans="1:7" x14ac:dyDescent="0.2">
      <c r="A20" s="28"/>
      <c r="B20" s="18" t="s">
        <v>23</v>
      </c>
      <c r="C20" s="3">
        <v>4</v>
      </c>
      <c r="D20" s="3">
        <v>0</v>
      </c>
      <c r="E20" s="3">
        <v>6</v>
      </c>
      <c r="F20" s="3">
        <v>38</v>
      </c>
      <c r="G20" s="25">
        <v>44</v>
      </c>
    </row>
    <row r="21" spans="1:7" x14ac:dyDescent="0.2">
      <c r="A21" s="69" t="s">
        <v>45</v>
      </c>
      <c r="B21" s="18" t="s">
        <v>24</v>
      </c>
      <c r="C21" s="3">
        <v>17</v>
      </c>
      <c r="D21" s="3">
        <v>29</v>
      </c>
      <c r="E21" s="3">
        <v>21</v>
      </c>
      <c r="F21" s="3">
        <v>193</v>
      </c>
      <c r="G21" s="25">
        <v>243</v>
      </c>
    </row>
    <row r="22" spans="1:7" x14ac:dyDescent="0.2">
      <c r="A22" s="71" t="s">
        <v>46</v>
      </c>
      <c r="B22" s="72" t="s">
        <v>25</v>
      </c>
      <c r="C22" s="16">
        <v>26</v>
      </c>
      <c r="D22" s="16">
        <v>29</v>
      </c>
      <c r="E22" s="16">
        <v>28</v>
      </c>
      <c r="F22" s="16">
        <v>265</v>
      </c>
      <c r="G22" s="73">
        <v>322</v>
      </c>
    </row>
    <row r="23" spans="1:7" ht="15" x14ac:dyDescent="0.2">
      <c r="A23" s="160"/>
      <c r="B23" s="122" t="s">
        <v>36</v>
      </c>
      <c r="C23" s="126">
        <v>6</v>
      </c>
      <c r="D23" s="126">
        <v>0</v>
      </c>
      <c r="E23" s="126">
        <v>1</v>
      </c>
      <c r="F23" s="126">
        <v>35</v>
      </c>
      <c r="G23" s="127">
        <v>36</v>
      </c>
    </row>
    <row r="24" spans="1:7" ht="15" x14ac:dyDescent="0.2">
      <c r="A24" s="161"/>
      <c r="B24" s="154" t="s">
        <v>23</v>
      </c>
      <c r="C24" s="155">
        <v>6</v>
      </c>
      <c r="D24" s="155">
        <v>0</v>
      </c>
      <c r="E24" s="155">
        <v>6</v>
      </c>
      <c r="F24" s="155">
        <v>40</v>
      </c>
      <c r="G24" s="156">
        <v>46</v>
      </c>
    </row>
    <row r="25" spans="1:7" ht="15" x14ac:dyDescent="0.2">
      <c r="A25" s="162" t="s">
        <v>47</v>
      </c>
      <c r="B25" s="151" t="s">
        <v>24</v>
      </c>
      <c r="C25" s="152">
        <v>23</v>
      </c>
      <c r="D25" s="152">
        <v>32</v>
      </c>
      <c r="E25" s="152">
        <v>21</v>
      </c>
      <c r="F25" s="152">
        <v>201</v>
      </c>
      <c r="G25" s="153">
        <v>254</v>
      </c>
    </row>
    <row r="26" spans="1:7" ht="15.75" x14ac:dyDescent="0.25">
      <c r="A26" s="163" t="s">
        <v>39</v>
      </c>
      <c r="B26" s="159" t="s">
        <v>25</v>
      </c>
      <c r="C26" s="157">
        <v>35</v>
      </c>
      <c r="D26" s="157">
        <v>32</v>
      </c>
      <c r="E26" s="157">
        <v>28</v>
      </c>
      <c r="F26" s="157">
        <v>276</v>
      </c>
      <c r="G26" s="158">
        <v>336</v>
      </c>
    </row>
    <row r="27" spans="1:7" x14ac:dyDescent="0.2">
      <c r="A27" s="197" t="s">
        <v>48</v>
      </c>
      <c r="B27" s="197"/>
      <c r="C27" s="198">
        <v>0</v>
      </c>
      <c r="D27" s="198">
        <v>0</v>
      </c>
      <c r="E27" s="198">
        <v>0</v>
      </c>
      <c r="F27" s="198">
        <v>0</v>
      </c>
      <c r="G27" s="198">
        <v>0</v>
      </c>
    </row>
    <row r="28" spans="1:7" x14ac:dyDescent="0.2">
      <c r="A28" s="199" t="s">
        <v>49</v>
      </c>
      <c r="B28" s="199"/>
      <c r="C28" s="200">
        <v>11.428571428571429</v>
      </c>
      <c r="D28" s="200">
        <v>9.375</v>
      </c>
      <c r="E28" s="200">
        <v>0</v>
      </c>
      <c r="F28" s="200">
        <v>1.0869565217391304</v>
      </c>
      <c r="G28" s="200">
        <v>1.7857142857142858</v>
      </c>
    </row>
    <row r="29" spans="1:7" x14ac:dyDescent="0.2">
      <c r="A29" s="201" t="s">
        <v>50</v>
      </c>
      <c r="B29" s="201"/>
      <c r="C29" s="202">
        <v>14.285714285714286</v>
      </c>
      <c r="D29" s="202">
        <v>0</v>
      </c>
      <c r="E29" s="202">
        <v>0</v>
      </c>
      <c r="F29" s="202">
        <v>2.8985507246376812</v>
      </c>
      <c r="G29" s="202">
        <v>2.3809523809523809</v>
      </c>
    </row>
    <row r="30" spans="1:7" x14ac:dyDescent="0.2">
      <c r="A30" s="203" t="s">
        <v>51</v>
      </c>
      <c r="B30" s="203"/>
      <c r="C30" s="204">
        <v>74.285714285714292</v>
      </c>
      <c r="D30" s="204">
        <v>90.625</v>
      </c>
      <c r="E30" s="204">
        <v>100</v>
      </c>
      <c r="F30" s="204">
        <v>96.014492753623188</v>
      </c>
      <c r="G30" s="204">
        <v>95.833333333333329</v>
      </c>
    </row>
    <row r="31" spans="1:7" x14ac:dyDescent="0.2">
      <c r="A31" s="207" t="s">
        <v>52</v>
      </c>
      <c r="B31" s="205"/>
      <c r="C31" s="206">
        <v>100</v>
      </c>
      <c r="D31" s="206">
        <v>100</v>
      </c>
      <c r="E31" s="206">
        <v>100</v>
      </c>
      <c r="F31" s="206">
        <v>100</v>
      </c>
      <c r="G31" s="206">
        <v>100</v>
      </c>
    </row>
    <row r="32" spans="1:7" x14ac:dyDescent="0.2">
      <c r="A32" s="12"/>
      <c r="B32" s="12"/>
      <c r="C32" s="21"/>
      <c r="D32" s="21"/>
      <c r="E32" s="21"/>
      <c r="F32" s="21"/>
      <c r="G32" s="21"/>
    </row>
    <row r="69" spans="1:6" x14ac:dyDescent="0.2">
      <c r="F69" s="4" t="s">
        <v>33</v>
      </c>
    </row>
    <row r="70" spans="1:6" x14ac:dyDescent="0.2">
      <c r="A70" s="4" t="s">
        <v>37</v>
      </c>
    </row>
    <row r="71" spans="1:6" x14ac:dyDescent="0.2">
      <c r="A71" s="6" t="s">
        <v>31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showGridLines="0" zoomScaleNormal="100" workbookViewId="0">
      <selection sqref="A1:A1048576"/>
    </sheetView>
  </sheetViews>
  <sheetFormatPr baseColWidth="10" defaultColWidth="9.140625" defaultRowHeight="12.75" x14ac:dyDescent="0.2"/>
  <cols>
    <col min="1" max="1" width="7.28515625" customWidth="1"/>
    <col min="2" max="2" width="12.42578125" customWidth="1"/>
    <col min="3" max="3" width="9" customWidth="1"/>
    <col min="4" max="4" width="10.85546875" bestFit="1" customWidth="1"/>
    <col min="5" max="5" width="9.42578125" customWidth="1"/>
    <col min="6" max="6" width="9.5703125" customWidth="1"/>
    <col min="7" max="7" width="8.7109375" bestFit="1" customWidth="1"/>
    <col min="8" max="8" width="9.28515625" customWidth="1"/>
    <col min="9" max="9" width="9.5703125" customWidth="1"/>
    <col min="10" max="10" width="10.42578125" customWidth="1"/>
    <col min="11" max="11" width="10" customWidth="1"/>
    <col min="12" max="12" width="7.85546875" customWidth="1"/>
    <col min="13" max="13" width="7.140625" customWidth="1"/>
    <col min="14" max="14" width="9.85546875" customWidth="1"/>
  </cols>
  <sheetData>
    <row r="1" spans="1:13" x14ac:dyDescent="0.2">
      <c r="A1" s="10" t="s">
        <v>100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1" t="str">
        <f>'RE1 2017'!O2</f>
        <v>2017-12</v>
      </c>
    </row>
    <row r="2" spans="1:13" x14ac:dyDescent="0.2">
      <c r="A2" s="226" t="s">
        <v>101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">
      <c r="A3" s="243" t="s">
        <v>55</v>
      </c>
      <c r="B3" s="244" t="s">
        <v>2</v>
      </c>
      <c r="C3" s="245" t="s">
        <v>84</v>
      </c>
      <c r="D3" s="289" t="s">
        <v>85</v>
      </c>
      <c r="E3" s="291"/>
      <c r="F3" s="289" t="s">
        <v>86</v>
      </c>
      <c r="G3" s="290"/>
      <c r="H3" s="289" t="s">
        <v>87</v>
      </c>
      <c r="I3" s="291"/>
      <c r="J3" s="290" t="s">
        <v>88</v>
      </c>
      <c r="K3" s="290"/>
      <c r="L3" s="294" t="s">
        <v>89</v>
      </c>
      <c r="M3" s="295"/>
    </row>
    <row r="4" spans="1:13" x14ac:dyDescent="0.2">
      <c r="A4" s="172" t="s">
        <v>56</v>
      </c>
      <c r="B4" s="246" t="s">
        <v>57</v>
      </c>
      <c r="C4" s="247"/>
      <c r="D4" s="248" t="s">
        <v>90</v>
      </c>
      <c r="E4" s="249" t="s">
        <v>91</v>
      </c>
      <c r="F4" s="250" t="s">
        <v>58</v>
      </c>
      <c r="G4" s="249" t="s">
        <v>59</v>
      </c>
      <c r="H4" s="251" t="s">
        <v>58</v>
      </c>
      <c r="I4" s="252" t="s">
        <v>59</v>
      </c>
      <c r="J4" s="253" t="s">
        <v>58</v>
      </c>
      <c r="K4" s="254" t="s">
        <v>59</v>
      </c>
      <c r="L4" s="255" t="s">
        <v>60</v>
      </c>
      <c r="M4" s="256" t="s">
        <v>61</v>
      </c>
    </row>
    <row r="5" spans="1:13" x14ac:dyDescent="0.2">
      <c r="A5" s="71">
        <v>1999</v>
      </c>
      <c r="B5" s="86">
        <v>109</v>
      </c>
      <c r="C5" s="87"/>
      <c r="D5" s="79">
        <v>1376</v>
      </c>
      <c r="E5" s="79"/>
      <c r="F5" s="98">
        <v>0</v>
      </c>
      <c r="G5" s="79"/>
      <c r="H5" s="296">
        <f>H6+I6</f>
        <v>884</v>
      </c>
      <c r="I5" s="297"/>
      <c r="J5" s="279">
        <f>D5+F5+H5</f>
        <v>2260</v>
      </c>
      <c r="K5" s="280"/>
      <c r="L5" s="281"/>
      <c r="M5" s="282"/>
    </row>
    <row r="6" spans="1:13" x14ac:dyDescent="0.2">
      <c r="A6" s="71"/>
      <c r="B6" s="86"/>
      <c r="C6" s="88"/>
      <c r="D6" s="77">
        <v>1359</v>
      </c>
      <c r="E6" s="96">
        <v>17</v>
      </c>
      <c r="F6" s="100">
        <v>0</v>
      </c>
      <c r="G6" s="96">
        <v>0</v>
      </c>
      <c r="H6" s="104">
        <v>748</v>
      </c>
      <c r="I6" s="75">
        <v>136</v>
      </c>
      <c r="J6" s="106">
        <f>D6+F6+H6</f>
        <v>2107</v>
      </c>
      <c r="K6" s="107">
        <f>E6+G6+I6</f>
        <v>153</v>
      </c>
      <c r="L6" s="76"/>
      <c r="M6" s="76"/>
    </row>
    <row r="7" spans="1:13" x14ac:dyDescent="0.2">
      <c r="A7" s="81">
        <v>2000</v>
      </c>
      <c r="B7" s="89">
        <v>110</v>
      </c>
      <c r="C7" s="90">
        <v>0.91743119266054496</v>
      </c>
      <c r="D7" s="80">
        <v>1046</v>
      </c>
      <c r="E7" s="80"/>
      <c r="F7" s="102">
        <v>1</v>
      </c>
      <c r="G7" s="80"/>
      <c r="H7" s="98">
        <f>H8+I8</f>
        <v>876</v>
      </c>
      <c r="I7" s="99"/>
      <c r="J7" s="298">
        <f t="shared" ref="J7:K37" si="0">D7+F7+H7</f>
        <v>1923</v>
      </c>
      <c r="K7" s="299"/>
      <c r="L7" s="292">
        <f>(J7/J5-1)*100</f>
        <v>-14.911504424778766</v>
      </c>
      <c r="M7" s="293"/>
    </row>
    <row r="8" spans="1:13" x14ac:dyDescent="0.2">
      <c r="A8" s="70"/>
      <c r="B8" s="91"/>
      <c r="C8" s="92"/>
      <c r="D8" s="75">
        <v>1045</v>
      </c>
      <c r="E8" s="97">
        <v>1</v>
      </c>
      <c r="F8" s="104">
        <v>1</v>
      </c>
      <c r="G8" s="97">
        <v>0</v>
      </c>
      <c r="H8" s="100">
        <v>714</v>
      </c>
      <c r="I8" s="77">
        <v>162</v>
      </c>
      <c r="J8" s="108">
        <f t="shared" si="0"/>
        <v>1760</v>
      </c>
      <c r="K8" s="109">
        <f t="shared" si="0"/>
        <v>163</v>
      </c>
      <c r="L8" s="78">
        <f>(J8/J6-1)*100</f>
        <v>-16.468913146654007</v>
      </c>
      <c r="M8" s="78">
        <f>(K8/K6-1)*100</f>
        <v>6.5359477124182996</v>
      </c>
    </row>
    <row r="9" spans="1:13" x14ac:dyDescent="0.2">
      <c r="A9" s="71">
        <v>2001</v>
      </c>
      <c r="B9" s="86">
        <v>116</v>
      </c>
      <c r="C9" s="93">
        <v>5.4545454545454453</v>
      </c>
      <c r="D9" s="79">
        <v>844</v>
      </c>
      <c r="E9" s="79"/>
      <c r="F9" s="98">
        <v>0</v>
      </c>
      <c r="G9" s="79"/>
      <c r="H9" s="102">
        <f>H10+I10</f>
        <v>652</v>
      </c>
      <c r="I9" s="103"/>
      <c r="J9" s="279">
        <f t="shared" si="0"/>
        <v>1496</v>
      </c>
      <c r="K9" s="280"/>
      <c r="L9" s="281">
        <f t="shared" ref="L9:L36" si="1">(J9/J7-1)*100</f>
        <v>-22.204888195527815</v>
      </c>
      <c r="M9" s="282"/>
    </row>
    <row r="10" spans="1:13" x14ac:dyDescent="0.2">
      <c r="A10" s="71"/>
      <c r="B10" s="86"/>
      <c r="C10" s="94"/>
      <c r="D10" s="77">
        <v>801</v>
      </c>
      <c r="E10" s="96">
        <v>43</v>
      </c>
      <c r="F10" s="100">
        <v>0</v>
      </c>
      <c r="G10" s="96">
        <v>0</v>
      </c>
      <c r="H10" s="104">
        <v>519</v>
      </c>
      <c r="I10" s="75">
        <v>133</v>
      </c>
      <c r="J10" s="106">
        <f t="shared" si="0"/>
        <v>1320</v>
      </c>
      <c r="K10" s="107">
        <f t="shared" si="0"/>
        <v>176</v>
      </c>
      <c r="L10" s="76">
        <f t="shared" si="1"/>
        <v>-25</v>
      </c>
      <c r="M10" s="76">
        <f>(K10/K8-1)*100</f>
        <v>7.9754601226993849</v>
      </c>
    </row>
    <row r="11" spans="1:13" x14ac:dyDescent="0.2">
      <c r="A11" s="81">
        <v>2002</v>
      </c>
      <c r="B11" s="89">
        <v>135</v>
      </c>
      <c r="C11" s="90">
        <v>16.37931034482758</v>
      </c>
      <c r="D11" s="80">
        <v>362</v>
      </c>
      <c r="E11" s="80"/>
      <c r="F11" s="102">
        <v>0</v>
      </c>
      <c r="G11" s="80"/>
      <c r="H11" s="98">
        <f>H12+I12</f>
        <v>899</v>
      </c>
      <c r="I11" s="99"/>
      <c r="J11" s="298">
        <f t="shared" si="0"/>
        <v>1261</v>
      </c>
      <c r="K11" s="299"/>
      <c r="L11" s="292">
        <f t="shared" si="1"/>
        <v>-15.708556149732622</v>
      </c>
      <c r="M11" s="293"/>
    </row>
    <row r="12" spans="1:13" x14ac:dyDescent="0.2">
      <c r="A12" s="70"/>
      <c r="B12" s="91"/>
      <c r="C12" s="92"/>
      <c r="D12" s="75">
        <v>274</v>
      </c>
      <c r="E12" s="97">
        <v>88</v>
      </c>
      <c r="F12" s="104">
        <v>0</v>
      </c>
      <c r="G12" s="97">
        <v>0</v>
      </c>
      <c r="H12" s="100">
        <v>668</v>
      </c>
      <c r="I12" s="77">
        <v>231</v>
      </c>
      <c r="J12" s="108">
        <f t="shared" si="0"/>
        <v>942</v>
      </c>
      <c r="K12" s="109">
        <f t="shared" si="0"/>
        <v>319</v>
      </c>
      <c r="L12" s="78">
        <f t="shared" si="1"/>
        <v>-28.636363636363637</v>
      </c>
      <c r="M12" s="78">
        <f>(K12/K10-1)*100</f>
        <v>81.25</v>
      </c>
    </row>
    <row r="13" spans="1:13" x14ac:dyDescent="0.2">
      <c r="A13" s="71">
        <v>2003</v>
      </c>
      <c r="B13" s="86">
        <v>116</v>
      </c>
      <c r="C13" s="93">
        <v>-14.074074074074073</v>
      </c>
      <c r="D13" s="79">
        <v>237</v>
      </c>
      <c r="E13" s="79"/>
      <c r="F13" s="98">
        <v>0</v>
      </c>
      <c r="G13" s="79"/>
      <c r="H13" s="102">
        <f>H14+I14</f>
        <v>1143</v>
      </c>
      <c r="I13" s="103"/>
      <c r="J13" s="279">
        <f t="shared" si="0"/>
        <v>1380</v>
      </c>
      <c r="K13" s="280"/>
      <c r="L13" s="281">
        <f t="shared" si="1"/>
        <v>9.4369547977795509</v>
      </c>
      <c r="M13" s="282"/>
    </row>
    <row r="14" spans="1:13" x14ac:dyDescent="0.2">
      <c r="A14" s="71"/>
      <c r="B14" s="86"/>
      <c r="C14" s="94"/>
      <c r="D14" s="77">
        <v>164</v>
      </c>
      <c r="E14" s="96">
        <v>73</v>
      </c>
      <c r="F14" s="100">
        <v>0</v>
      </c>
      <c r="G14" s="96">
        <v>0</v>
      </c>
      <c r="H14" s="104">
        <v>790</v>
      </c>
      <c r="I14" s="75">
        <v>353</v>
      </c>
      <c r="J14" s="106">
        <f t="shared" si="0"/>
        <v>954</v>
      </c>
      <c r="K14" s="107">
        <f t="shared" si="0"/>
        <v>426</v>
      </c>
      <c r="L14" s="76">
        <f t="shared" si="1"/>
        <v>1.2738853503184711</v>
      </c>
      <c r="M14" s="76">
        <f>(K14/K12-1)*100</f>
        <v>33.542319749216311</v>
      </c>
    </row>
    <row r="15" spans="1:13" x14ac:dyDescent="0.2">
      <c r="A15" s="81">
        <v>2004</v>
      </c>
      <c r="B15" s="89">
        <v>144</v>
      </c>
      <c r="C15" s="90">
        <v>24.137931034482762</v>
      </c>
      <c r="D15" s="80">
        <v>69</v>
      </c>
      <c r="E15" s="80"/>
      <c r="F15" s="102">
        <v>0</v>
      </c>
      <c r="G15" s="80"/>
      <c r="H15" s="98">
        <f>H16+I16</f>
        <v>1076</v>
      </c>
      <c r="I15" s="99"/>
      <c r="J15" s="298">
        <f t="shared" si="0"/>
        <v>1145</v>
      </c>
      <c r="K15" s="299"/>
      <c r="L15" s="292">
        <f t="shared" si="1"/>
        <v>-17.028985507246375</v>
      </c>
      <c r="M15" s="293"/>
    </row>
    <row r="16" spans="1:13" x14ac:dyDescent="0.2">
      <c r="A16" s="70"/>
      <c r="B16" s="91"/>
      <c r="C16" s="92"/>
      <c r="D16" s="75">
        <v>52</v>
      </c>
      <c r="E16" s="97">
        <v>17</v>
      </c>
      <c r="F16" s="104">
        <v>0</v>
      </c>
      <c r="G16" s="97">
        <v>0</v>
      </c>
      <c r="H16" s="100">
        <v>889</v>
      </c>
      <c r="I16" s="77">
        <v>187</v>
      </c>
      <c r="J16" s="108">
        <f t="shared" si="0"/>
        <v>941</v>
      </c>
      <c r="K16" s="109">
        <f t="shared" si="0"/>
        <v>204</v>
      </c>
      <c r="L16" s="78">
        <f t="shared" si="1"/>
        <v>-1.3626834381551323</v>
      </c>
      <c r="M16" s="78">
        <f>(K16/K14-1)*100</f>
        <v>-52.112676056338024</v>
      </c>
    </row>
    <row r="17" spans="1:13" x14ac:dyDescent="0.2">
      <c r="A17" s="71">
        <v>2005</v>
      </c>
      <c r="B17" s="86">
        <v>100</v>
      </c>
      <c r="C17" s="93">
        <v>-30.555555555555557</v>
      </c>
      <c r="D17" s="79">
        <v>28</v>
      </c>
      <c r="E17" s="79"/>
      <c r="F17" s="98">
        <v>0</v>
      </c>
      <c r="G17" s="79"/>
      <c r="H17" s="102">
        <f>H18+I18</f>
        <v>1143</v>
      </c>
      <c r="I17" s="103"/>
      <c r="J17" s="279">
        <f t="shared" si="0"/>
        <v>1171</v>
      </c>
      <c r="K17" s="280"/>
      <c r="L17" s="281">
        <f t="shared" si="1"/>
        <v>2.2707423580786035</v>
      </c>
      <c r="M17" s="282"/>
    </row>
    <row r="18" spans="1:13" x14ac:dyDescent="0.2">
      <c r="A18" s="71"/>
      <c r="B18" s="86"/>
      <c r="C18" s="94"/>
      <c r="D18" s="77">
        <v>18</v>
      </c>
      <c r="E18" s="96">
        <v>10</v>
      </c>
      <c r="F18" s="100">
        <v>0</v>
      </c>
      <c r="G18" s="96">
        <v>0</v>
      </c>
      <c r="H18" s="104">
        <v>1089</v>
      </c>
      <c r="I18" s="75">
        <v>54</v>
      </c>
      <c r="J18" s="106">
        <f t="shared" si="0"/>
        <v>1107</v>
      </c>
      <c r="K18" s="107">
        <f t="shared" si="0"/>
        <v>64</v>
      </c>
      <c r="L18" s="76">
        <f t="shared" si="1"/>
        <v>17.640807651434653</v>
      </c>
      <c r="M18" s="76">
        <f>(K18/K16-1)*100</f>
        <v>-68.627450980392155</v>
      </c>
    </row>
    <row r="19" spans="1:13" x14ac:dyDescent="0.2">
      <c r="A19" s="81">
        <v>2006</v>
      </c>
      <c r="B19" s="89">
        <v>118</v>
      </c>
      <c r="C19" s="90">
        <v>17.999999999999993</v>
      </c>
      <c r="D19" s="80">
        <v>0</v>
      </c>
      <c r="E19" s="80"/>
      <c r="F19" s="102">
        <v>0</v>
      </c>
      <c r="G19" s="80"/>
      <c r="H19" s="98">
        <f>H20+I20</f>
        <v>803</v>
      </c>
      <c r="I19" s="99"/>
      <c r="J19" s="298">
        <f t="shared" si="0"/>
        <v>803</v>
      </c>
      <c r="K19" s="299"/>
      <c r="L19" s="292">
        <f t="shared" si="1"/>
        <v>-31.42613151152861</v>
      </c>
      <c r="M19" s="293"/>
    </row>
    <row r="20" spans="1:13" x14ac:dyDescent="0.2">
      <c r="A20" s="70"/>
      <c r="B20" s="91"/>
      <c r="C20" s="92"/>
      <c r="D20" s="75">
        <v>0</v>
      </c>
      <c r="E20" s="97">
        <v>0</v>
      </c>
      <c r="F20" s="104">
        <v>0</v>
      </c>
      <c r="G20" s="97">
        <v>0</v>
      </c>
      <c r="H20" s="100">
        <v>729</v>
      </c>
      <c r="I20" s="77">
        <v>74</v>
      </c>
      <c r="J20" s="108">
        <f t="shared" si="0"/>
        <v>729</v>
      </c>
      <c r="K20" s="109">
        <f t="shared" si="0"/>
        <v>74</v>
      </c>
      <c r="L20" s="78">
        <f t="shared" si="1"/>
        <v>-34.146341463414629</v>
      </c>
      <c r="M20" s="78">
        <f>(K20/K18-1)*100</f>
        <v>15.625</v>
      </c>
    </row>
    <row r="21" spans="1:13" x14ac:dyDescent="0.2">
      <c r="A21" s="71">
        <v>2007</v>
      </c>
      <c r="B21" s="86">
        <v>121</v>
      </c>
      <c r="C21" s="93">
        <v>2.5423728813559254</v>
      </c>
      <c r="D21" s="79">
        <v>0</v>
      </c>
      <c r="E21" s="79"/>
      <c r="F21" s="98">
        <v>0</v>
      </c>
      <c r="G21" s="79"/>
      <c r="H21" s="102">
        <f>H22+I22</f>
        <v>718</v>
      </c>
      <c r="I21" s="103"/>
      <c r="J21" s="279">
        <f t="shared" si="0"/>
        <v>718</v>
      </c>
      <c r="K21" s="280"/>
      <c r="L21" s="281">
        <f t="shared" si="1"/>
        <v>-10.585305105853049</v>
      </c>
      <c r="M21" s="282"/>
    </row>
    <row r="22" spans="1:13" x14ac:dyDescent="0.2">
      <c r="A22" s="71"/>
      <c r="B22" s="86"/>
      <c r="C22" s="94"/>
      <c r="D22" s="77">
        <v>0</v>
      </c>
      <c r="E22" s="96">
        <v>0</v>
      </c>
      <c r="F22" s="100">
        <v>0</v>
      </c>
      <c r="G22" s="96">
        <v>0</v>
      </c>
      <c r="H22" s="104">
        <v>651</v>
      </c>
      <c r="I22" s="75">
        <v>67</v>
      </c>
      <c r="J22" s="106">
        <f t="shared" si="0"/>
        <v>651</v>
      </c>
      <c r="K22" s="107">
        <f t="shared" si="0"/>
        <v>67</v>
      </c>
      <c r="L22" s="76">
        <f t="shared" si="1"/>
        <v>-10.699588477366252</v>
      </c>
      <c r="M22" s="76">
        <f>(K22/K20-1)*100</f>
        <v>-9.4594594594594632</v>
      </c>
    </row>
    <row r="23" spans="1:13" x14ac:dyDescent="0.2">
      <c r="A23" s="81">
        <v>2008</v>
      </c>
      <c r="B23" s="89">
        <v>103</v>
      </c>
      <c r="C23" s="90">
        <v>-14.876033057851235</v>
      </c>
      <c r="D23" s="80">
        <v>2564</v>
      </c>
      <c r="E23" s="80"/>
      <c r="F23" s="102">
        <v>8</v>
      </c>
      <c r="G23" s="80"/>
      <c r="H23" s="98">
        <f>H24+I24</f>
        <v>528</v>
      </c>
      <c r="I23" s="99"/>
      <c r="J23" s="298">
        <f t="shared" si="0"/>
        <v>3100</v>
      </c>
      <c r="K23" s="299"/>
      <c r="L23" s="292">
        <f t="shared" si="1"/>
        <v>331.75487465181055</v>
      </c>
      <c r="M23" s="293"/>
    </row>
    <row r="24" spans="1:13" x14ac:dyDescent="0.2">
      <c r="A24" s="70"/>
      <c r="B24" s="91"/>
      <c r="C24" s="92"/>
      <c r="D24" s="75">
        <v>2548</v>
      </c>
      <c r="E24" s="97">
        <v>16</v>
      </c>
      <c r="F24" s="104">
        <v>4</v>
      </c>
      <c r="G24" s="97">
        <v>4</v>
      </c>
      <c r="H24" s="100">
        <v>468</v>
      </c>
      <c r="I24" s="77">
        <v>60</v>
      </c>
      <c r="J24" s="108">
        <f t="shared" si="0"/>
        <v>3020</v>
      </c>
      <c r="K24" s="109">
        <f t="shared" si="0"/>
        <v>80</v>
      </c>
      <c r="L24" s="78">
        <f t="shared" si="1"/>
        <v>363.90168970814136</v>
      </c>
      <c r="M24" s="78">
        <f>(K24/K22-1)*100</f>
        <v>19.402985074626855</v>
      </c>
    </row>
    <row r="25" spans="1:13" x14ac:dyDescent="0.2">
      <c r="A25" s="71">
        <v>2009</v>
      </c>
      <c r="B25" s="86">
        <v>228</v>
      </c>
      <c r="C25" s="93">
        <v>121.35922330097087</v>
      </c>
      <c r="D25" s="79">
        <v>13196</v>
      </c>
      <c r="E25" s="79"/>
      <c r="F25" s="98">
        <v>33</v>
      </c>
      <c r="G25" s="79"/>
      <c r="H25" s="102">
        <f>H26+I26</f>
        <v>803</v>
      </c>
      <c r="I25" s="103"/>
      <c r="J25" s="279">
        <f t="shared" si="0"/>
        <v>14032</v>
      </c>
      <c r="K25" s="280"/>
      <c r="L25" s="281">
        <f t="shared" si="1"/>
        <v>352.64516129032256</v>
      </c>
      <c r="M25" s="282"/>
    </row>
    <row r="26" spans="1:13" x14ac:dyDescent="0.2">
      <c r="A26" s="71"/>
      <c r="B26" s="86"/>
      <c r="C26" s="94"/>
      <c r="D26" s="77">
        <v>12881</v>
      </c>
      <c r="E26" s="96">
        <v>315</v>
      </c>
      <c r="F26" s="100">
        <v>12</v>
      </c>
      <c r="G26" s="96">
        <v>21</v>
      </c>
      <c r="H26" s="104">
        <v>669</v>
      </c>
      <c r="I26" s="75">
        <v>134</v>
      </c>
      <c r="J26" s="106">
        <f t="shared" si="0"/>
        <v>13562</v>
      </c>
      <c r="K26" s="107">
        <f t="shared" si="0"/>
        <v>470</v>
      </c>
      <c r="L26" s="76">
        <f t="shared" si="1"/>
        <v>349.07284768211923</v>
      </c>
      <c r="M26" s="76">
        <f>(K26/K24-1)*100</f>
        <v>487.5</v>
      </c>
    </row>
    <row r="27" spans="1:13" x14ac:dyDescent="0.2">
      <c r="A27" s="81">
        <v>2010</v>
      </c>
      <c r="B27" s="89">
        <v>178</v>
      </c>
      <c r="C27" s="90">
        <v>-21.92982456140351</v>
      </c>
      <c r="D27" s="80">
        <v>7854</v>
      </c>
      <c r="E27" s="80"/>
      <c r="F27" s="102">
        <v>106</v>
      </c>
      <c r="G27" s="80"/>
      <c r="H27" s="98">
        <f>H28+I28</f>
        <v>543</v>
      </c>
      <c r="I27" s="99"/>
      <c r="J27" s="298">
        <f t="shared" si="0"/>
        <v>8503</v>
      </c>
      <c r="K27" s="299"/>
      <c r="L27" s="292">
        <f t="shared" si="1"/>
        <v>-39.402793614595211</v>
      </c>
      <c r="M27" s="293"/>
    </row>
    <row r="28" spans="1:13" x14ac:dyDescent="0.2">
      <c r="A28" s="70"/>
      <c r="B28" s="91"/>
      <c r="C28" s="95"/>
      <c r="D28" s="75">
        <v>7536</v>
      </c>
      <c r="E28" s="97">
        <v>318</v>
      </c>
      <c r="F28" s="104">
        <v>69</v>
      </c>
      <c r="G28" s="97">
        <v>37</v>
      </c>
      <c r="H28" s="100">
        <v>450</v>
      </c>
      <c r="I28" s="77">
        <v>93</v>
      </c>
      <c r="J28" s="108">
        <f t="shared" si="0"/>
        <v>8055</v>
      </c>
      <c r="K28" s="109">
        <f t="shared" si="0"/>
        <v>448</v>
      </c>
      <c r="L28" s="78">
        <f t="shared" si="1"/>
        <v>-40.606105294204397</v>
      </c>
      <c r="M28" s="78">
        <f>(K28/K26-1)*100</f>
        <v>-4.6808510638297829</v>
      </c>
    </row>
    <row r="29" spans="1:13" x14ac:dyDescent="0.2">
      <c r="A29" s="71">
        <v>2011</v>
      </c>
      <c r="B29" s="86">
        <v>213</v>
      </c>
      <c r="C29" s="93">
        <v>19.662921348314597</v>
      </c>
      <c r="D29" s="79">
        <v>5114</v>
      </c>
      <c r="E29" s="79"/>
      <c r="F29" s="98">
        <v>129</v>
      </c>
      <c r="G29" s="79"/>
      <c r="H29" s="102">
        <f>H30+I30</f>
        <v>1177</v>
      </c>
      <c r="I29" s="103"/>
      <c r="J29" s="279">
        <f t="shared" si="0"/>
        <v>6420</v>
      </c>
      <c r="K29" s="280"/>
      <c r="L29" s="281">
        <f t="shared" si="1"/>
        <v>-24.497236269551927</v>
      </c>
      <c r="M29" s="282"/>
    </row>
    <row r="30" spans="1:13" x14ac:dyDescent="0.2">
      <c r="A30" s="71"/>
      <c r="B30" s="86"/>
      <c r="C30" s="94"/>
      <c r="D30" s="77">
        <v>4942</v>
      </c>
      <c r="E30" s="96">
        <v>172</v>
      </c>
      <c r="F30" s="100">
        <v>88</v>
      </c>
      <c r="G30" s="96">
        <v>41</v>
      </c>
      <c r="H30" s="104">
        <v>957</v>
      </c>
      <c r="I30" s="75">
        <v>220</v>
      </c>
      <c r="J30" s="106">
        <f t="shared" si="0"/>
        <v>5987</v>
      </c>
      <c r="K30" s="107">
        <f t="shared" si="0"/>
        <v>433</v>
      </c>
      <c r="L30" s="76">
        <f t="shared" si="1"/>
        <v>-25.673494723774049</v>
      </c>
      <c r="M30" s="76">
        <f>(K30/K28-1)*100</f>
        <v>-3.3482142857142905</v>
      </c>
    </row>
    <row r="31" spans="1:13" x14ac:dyDescent="0.2">
      <c r="A31" s="81">
        <v>2012</v>
      </c>
      <c r="B31" s="89">
        <v>287</v>
      </c>
      <c r="C31" s="90">
        <v>34.741784037558674</v>
      </c>
      <c r="D31" s="80">
        <v>13055</v>
      </c>
      <c r="E31" s="80"/>
      <c r="F31" s="102">
        <v>568</v>
      </c>
      <c r="G31" s="80"/>
      <c r="H31" s="98">
        <v>933</v>
      </c>
      <c r="I31" s="99"/>
      <c r="J31" s="298">
        <f t="shared" si="0"/>
        <v>14556</v>
      </c>
      <c r="K31" s="299"/>
      <c r="L31" s="292">
        <f t="shared" si="1"/>
        <v>126.72897196261684</v>
      </c>
      <c r="M31" s="293"/>
    </row>
    <row r="32" spans="1:13" x14ac:dyDescent="0.2">
      <c r="A32" s="70"/>
      <c r="B32" s="91"/>
      <c r="C32" s="92"/>
      <c r="D32" s="75">
        <v>12647</v>
      </c>
      <c r="E32" s="97">
        <v>408</v>
      </c>
      <c r="F32" s="104">
        <v>370</v>
      </c>
      <c r="G32" s="97">
        <v>198</v>
      </c>
      <c r="H32" s="100">
        <v>764</v>
      </c>
      <c r="I32" s="101">
        <v>169</v>
      </c>
      <c r="J32" s="108">
        <f t="shared" si="0"/>
        <v>13781</v>
      </c>
      <c r="K32" s="109">
        <f t="shared" si="0"/>
        <v>775</v>
      </c>
      <c r="L32" s="78">
        <f t="shared" si="1"/>
        <v>130.18206113245364</v>
      </c>
      <c r="M32" s="78">
        <f>(K32/K30-1)*100</f>
        <v>78.983833718244796</v>
      </c>
    </row>
    <row r="33" spans="1:13" x14ac:dyDescent="0.2">
      <c r="A33" s="71">
        <v>2013</v>
      </c>
      <c r="B33" s="86">
        <v>304</v>
      </c>
      <c r="C33" s="93">
        <v>5.9233449477351874</v>
      </c>
      <c r="D33" s="79">
        <v>8604</v>
      </c>
      <c r="E33" s="79"/>
      <c r="F33" s="98">
        <v>520</v>
      </c>
      <c r="G33" s="79"/>
      <c r="H33" s="102">
        <v>1405</v>
      </c>
      <c r="I33" s="103"/>
      <c r="J33" s="279">
        <f t="shared" si="0"/>
        <v>10529</v>
      </c>
      <c r="K33" s="280"/>
      <c r="L33" s="281">
        <f t="shared" si="1"/>
        <v>-27.665567463588904</v>
      </c>
      <c r="M33" s="282"/>
    </row>
    <row r="34" spans="1:13" x14ac:dyDescent="0.2">
      <c r="A34" s="82"/>
      <c r="B34" s="86"/>
      <c r="C34" s="94"/>
      <c r="D34" s="77">
        <v>8427</v>
      </c>
      <c r="E34" s="96">
        <v>177</v>
      </c>
      <c r="F34" s="100">
        <v>403</v>
      </c>
      <c r="G34" s="96">
        <v>117</v>
      </c>
      <c r="H34" s="104">
        <v>1083</v>
      </c>
      <c r="I34" s="105">
        <v>322</v>
      </c>
      <c r="J34" s="106">
        <f t="shared" si="0"/>
        <v>9913</v>
      </c>
      <c r="K34" s="107">
        <f t="shared" si="0"/>
        <v>616</v>
      </c>
      <c r="L34" s="76">
        <f t="shared" si="1"/>
        <v>-28.067629344750024</v>
      </c>
      <c r="M34" s="76">
        <f>(K34/K32-1)*100</f>
        <v>-20.516129032258068</v>
      </c>
    </row>
    <row r="35" spans="1:13" x14ac:dyDescent="0.2">
      <c r="A35" s="83">
        <v>2014</v>
      </c>
      <c r="B35" s="89">
        <v>127</v>
      </c>
      <c r="C35" s="90">
        <v>-58.223684210526315</v>
      </c>
      <c r="D35" s="80">
        <v>314</v>
      </c>
      <c r="E35" s="80"/>
      <c r="F35" s="102">
        <v>105</v>
      </c>
      <c r="G35" s="80"/>
      <c r="H35" s="98">
        <v>690</v>
      </c>
      <c r="I35" s="99"/>
      <c r="J35" s="298">
        <f t="shared" si="0"/>
        <v>1109</v>
      </c>
      <c r="K35" s="299"/>
      <c r="L35" s="292">
        <f t="shared" si="1"/>
        <v>-89.46718586760376</v>
      </c>
      <c r="M35" s="293"/>
    </row>
    <row r="36" spans="1:13" x14ac:dyDescent="0.2">
      <c r="A36" s="84"/>
      <c r="B36" s="91"/>
      <c r="C36" s="92"/>
      <c r="D36" s="75">
        <v>294</v>
      </c>
      <c r="E36" s="97">
        <v>20</v>
      </c>
      <c r="F36" s="104">
        <v>41</v>
      </c>
      <c r="G36" s="97">
        <v>64</v>
      </c>
      <c r="H36" s="100">
        <v>390</v>
      </c>
      <c r="I36" s="101">
        <v>300</v>
      </c>
      <c r="J36" s="108">
        <f t="shared" si="0"/>
        <v>725</v>
      </c>
      <c r="K36" s="109">
        <f t="shared" si="0"/>
        <v>384</v>
      </c>
      <c r="L36" s="78">
        <f t="shared" si="1"/>
        <v>-92.686371431453651</v>
      </c>
      <c r="M36" s="78">
        <f>(K36/K34-1)*100</f>
        <v>-37.662337662337663</v>
      </c>
    </row>
    <row r="37" spans="1:13" x14ac:dyDescent="0.2">
      <c r="A37" s="85">
        <v>2015</v>
      </c>
      <c r="B37" s="86">
        <v>69</v>
      </c>
      <c r="C37" s="93">
        <v>-45.669291338582674</v>
      </c>
      <c r="D37" s="79">
        <v>140</v>
      </c>
      <c r="E37" s="79"/>
      <c r="F37" s="98">
        <v>41</v>
      </c>
      <c r="G37" s="79"/>
      <c r="H37" s="102">
        <f>H38+I38</f>
        <v>222</v>
      </c>
      <c r="I37" s="103"/>
      <c r="J37" s="279">
        <f t="shared" si="0"/>
        <v>403</v>
      </c>
      <c r="K37" s="280"/>
      <c r="L37" s="281">
        <f>(J37/J35-1)*100</f>
        <v>-63.660955816050489</v>
      </c>
      <c r="M37" s="282"/>
    </row>
    <row r="38" spans="1:13" x14ac:dyDescent="0.2">
      <c r="A38" s="84"/>
      <c r="B38" s="91"/>
      <c r="C38" s="92"/>
      <c r="D38" s="75">
        <v>131</v>
      </c>
      <c r="E38" s="97">
        <v>9</v>
      </c>
      <c r="F38" s="104">
        <v>31</v>
      </c>
      <c r="G38" s="97">
        <v>10</v>
      </c>
      <c r="H38" s="104">
        <v>133</v>
      </c>
      <c r="I38" s="105">
        <v>89</v>
      </c>
      <c r="J38" s="106">
        <v>295</v>
      </c>
      <c r="K38" s="107">
        <v>108</v>
      </c>
      <c r="L38" s="76">
        <v>-59.310344827586214</v>
      </c>
      <c r="M38" s="76">
        <v>-71.875</v>
      </c>
    </row>
    <row r="39" spans="1:13" x14ac:dyDescent="0.2">
      <c r="A39" s="85">
        <v>2016</v>
      </c>
      <c r="B39" s="86">
        <v>63</v>
      </c>
      <c r="C39" s="93">
        <v>-8.6956521739130483</v>
      </c>
      <c r="D39" s="79">
        <v>1861</v>
      </c>
      <c r="E39" s="79"/>
      <c r="F39" s="98">
        <v>36</v>
      </c>
      <c r="G39" s="79"/>
      <c r="H39" s="102">
        <v>161</v>
      </c>
      <c r="I39" s="103"/>
      <c r="J39" s="279">
        <v>2058</v>
      </c>
      <c r="K39" s="280"/>
      <c r="L39" s="281">
        <v>410.66997518610418</v>
      </c>
      <c r="M39" s="282"/>
    </row>
    <row r="40" spans="1:13" x14ac:dyDescent="0.2">
      <c r="A40" s="84"/>
      <c r="B40" s="91"/>
      <c r="C40" s="92"/>
      <c r="D40" s="75">
        <v>1811</v>
      </c>
      <c r="E40" s="97">
        <v>50</v>
      </c>
      <c r="F40" s="104">
        <v>25</v>
      </c>
      <c r="G40" s="97">
        <v>11</v>
      </c>
      <c r="H40" s="104">
        <v>103</v>
      </c>
      <c r="I40" s="105">
        <v>58</v>
      </c>
      <c r="J40" s="106">
        <v>1939</v>
      </c>
      <c r="K40" s="107">
        <v>119</v>
      </c>
      <c r="L40" s="76">
        <v>557.28813559322032</v>
      </c>
      <c r="M40" s="76">
        <v>10.185185185185187</v>
      </c>
    </row>
    <row r="41" spans="1:13" ht="15" x14ac:dyDescent="0.25">
      <c r="A41" s="110" t="str">
        <f>LEFT(M1,4)</f>
        <v>2017</v>
      </c>
      <c r="B41" s="111">
        <v>35</v>
      </c>
      <c r="C41" s="112">
        <v>-49.275362318840578</v>
      </c>
      <c r="D41" s="283">
        <v>32</v>
      </c>
      <c r="E41" s="284"/>
      <c r="F41" s="283">
        <v>28</v>
      </c>
      <c r="G41" s="284"/>
      <c r="H41" s="283">
        <v>276</v>
      </c>
      <c r="I41" s="284"/>
      <c r="J41" s="285">
        <v>336</v>
      </c>
      <c r="K41" s="286"/>
      <c r="L41" s="287">
        <v>-16.625310173697272</v>
      </c>
      <c r="M41" s="288"/>
    </row>
    <row r="42" spans="1:13" ht="15" x14ac:dyDescent="0.25">
      <c r="A42" s="113" t="str">
        <f>"("&amp;RIGHT(M1,2)&amp;")"</f>
        <v>(12)</v>
      </c>
      <c r="B42" s="114"/>
      <c r="C42" s="115"/>
      <c r="D42" s="116">
        <v>18</v>
      </c>
      <c r="E42" s="117">
        <v>14</v>
      </c>
      <c r="F42" s="114">
        <v>18</v>
      </c>
      <c r="G42" s="117">
        <v>10</v>
      </c>
      <c r="H42" s="114">
        <v>134</v>
      </c>
      <c r="I42" s="118">
        <v>142</v>
      </c>
      <c r="J42" s="119">
        <v>170</v>
      </c>
      <c r="K42" s="120">
        <v>166</v>
      </c>
      <c r="L42" s="121">
        <v>-42.372881355932201</v>
      </c>
      <c r="M42" s="121">
        <v>53.703703703703695</v>
      </c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L49" s="8"/>
      <c r="M49" s="8"/>
    </row>
    <row r="50" spans="1:13" x14ac:dyDescent="0.2">
      <c r="L50" s="8"/>
      <c r="M50" s="8"/>
    </row>
    <row r="55" spans="1:13" x14ac:dyDescent="0.2">
      <c r="A55" s="13" t="s">
        <v>53</v>
      </c>
      <c r="B55" s="8"/>
      <c r="C55" s="8"/>
      <c r="D55" s="8"/>
      <c r="E55" s="8"/>
      <c r="F55" s="8"/>
      <c r="G55" s="8"/>
      <c r="H55" s="8"/>
      <c r="I55" s="8"/>
      <c r="J55" s="13" t="s">
        <v>54</v>
      </c>
      <c r="K55" s="8"/>
    </row>
    <row r="56" spans="1:13" x14ac:dyDescent="0.2">
      <c r="A56" s="24" t="s">
        <v>31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103" spans="1:13" x14ac:dyDescent="0.2">
      <c r="A103" s="4"/>
      <c r="I103" s="4"/>
      <c r="J103" s="22"/>
      <c r="M103" s="2"/>
    </row>
    <row r="104" spans="1:13" x14ac:dyDescent="0.2">
      <c r="A104" s="23"/>
      <c r="M104" s="2"/>
    </row>
    <row r="117" spans="14:14" x14ac:dyDescent="0.2">
      <c r="N117" s="22"/>
    </row>
    <row r="118" spans="14:14" x14ac:dyDescent="0.2">
      <c r="N118" s="22"/>
    </row>
  </sheetData>
  <mergeCells count="47"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41:E41"/>
    <mergeCell ref="F41:G41"/>
    <mergeCell ref="H41:I41"/>
    <mergeCell ref="J41:K41"/>
    <mergeCell ref="L41:M41"/>
  </mergeCells>
  <hyperlinks>
    <hyperlink ref="A56" r:id="rId1"/>
  </hyperlinks>
  <pageMargins left="0.35433070866141736" right="0.35433070866141736" top="1.5748031496062993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showGridLines="0" zoomScaleNormal="100" workbookViewId="0">
      <selection sqref="A1:A1048576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13.140625" customWidth="1"/>
    <col min="4" max="4" width="10.85546875" bestFit="1" customWidth="1"/>
    <col min="5" max="5" width="8.7109375" bestFit="1" customWidth="1"/>
    <col min="6" max="6" width="13" customWidth="1"/>
    <col min="7" max="8" width="8.7109375" bestFit="1" customWidth="1"/>
    <col min="9" max="9" width="12.42578125" customWidth="1"/>
    <col min="10" max="10" width="9.5703125" customWidth="1"/>
    <col min="11" max="11" width="11.28515625" customWidth="1"/>
    <col min="12" max="12" width="7.85546875" customWidth="1"/>
    <col min="13" max="13" width="6.5703125" customWidth="1"/>
    <col min="14" max="14" width="9.85546875" customWidth="1"/>
  </cols>
  <sheetData>
    <row r="1" spans="1:13" ht="10.5" customHeight="1" x14ac:dyDescent="0.2">
      <c r="L1" s="8"/>
      <c r="M1" s="8"/>
    </row>
    <row r="2" spans="1:13" ht="17.25" customHeight="1" x14ac:dyDescent="0.2">
      <c r="A2" s="74" t="s">
        <v>103</v>
      </c>
      <c r="B2" s="10"/>
      <c r="C2" s="49"/>
      <c r="D2" s="49"/>
      <c r="E2" s="49"/>
      <c r="F2" s="49"/>
      <c r="G2" s="49"/>
      <c r="H2" s="49"/>
      <c r="I2" s="49"/>
      <c r="J2" s="49"/>
      <c r="K2" s="131" t="str">
        <f>'RE1 2017'!O2</f>
        <v>2017-12</v>
      </c>
      <c r="L2" s="8"/>
      <c r="M2" s="8"/>
    </row>
    <row r="3" spans="1:13" ht="27" customHeight="1" x14ac:dyDescent="0.2">
      <c r="A3" s="257"/>
      <c r="B3" s="257"/>
      <c r="C3" s="257"/>
      <c r="D3" s="258" t="s">
        <v>80</v>
      </c>
      <c r="E3" s="259"/>
      <c r="F3" s="260"/>
      <c r="G3" s="258" t="s">
        <v>81</v>
      </c>
      <c r="H3" s="259"/>
      <c r="I3" s="260"/>
      <c r="J3" s="258" t="s">
        <v>82</v>
      </c>
      <c r="K3" s="260"/>
    </row>
    <row r="4" spans="1:13" x14ac:dyDescent="0.2">
      <c r="A4" s="261" t="s">
        <v>26</v>
      </c>
      <c r="B4" s="262" t="s">
        <v>75</v>
      </c>
      <c r="C4" s="263" t="s">
        <v>76</v>
      </c>
      <c r="D4" s="264" t="s">
        <v>3</v>
      </c>
      <c r="E4" s="265" t="s">
        <v>6</v>
      </c>
      <c r="F4" s="266" t="s">
        <v>7</v>
      </c>
      <c r="G4" s="267" t="s">
        <v>36</v>
      </c>
      <c r="H4" s="265" t="s">
        <v>77</v>
      </c>
      <c r="I4" s="268" t="s">
        <v>78</v>
      </c>
      <c r="J4" s="269" t="s">
        <v>9</v>
      </c>
      <c r="K4" s="269" t="s">
        <v>10</v>
      </c>
    </row>
    <row r="5" spans="1:13" x14ac:dyDescent="0.2">
      <c r="A5" s="270" t="s">
        <v>27</v>
      </c>
      <c r="B5" s="271" t="s">
        <v>83</v>
      </c>
      <c r="C5" s="272" t="s">
        <v>79</v>
      </c>
      <c r="D5" s="273" t="s">
        <v>14</v>
      </c>
      <c r="E5" s="274" t="s">
        <v>17</v>
      </c>
      <c r="F5" s="275" t="s">
        <v>18</v>
      </c>
      <c r="G5" s="276" t="s">
        <v>22</v>
      </c>
      <c r="H5" s="274" t="s">
        <v>23</v>
      </c>
      <c r="I5" s="277" t="s">
        <v>24</v>
      </c>
      <c r="J5" s="278" t="s">
        <v>20</v>
      </c>
      <c r="K5" s="278" t="s">
        <v>21</v>
      </c>
    </row>
    <row r="6" spans="1:13" x14ac:dyDescent="0.2">
      <c r="A6" s="208">
        <v>1999</v>
      </c>
      <c r="B6" s="209">
        <v>109</v>
      </c>
      <c r="C6" s="16">
        <v>2260</v>
      </c>
      <c r="D6" s="210">
        <v>1376</v>
      </c>
      <c r="E6" s="211">
        <v>0</v>
      </c>
      <c r="F6" s="212">
        <v>884</v>
      </c>
      <c r="G6" s="211">
        <v>105</v>
      </c>
      <c r="H6" s="211">
        <v>258</v>
      </c>
      <c r="I6" s="211">
        <v>1897</v>
      </c>
      <c r="J6" s="210">
        <v>2107</v>
      </c>
      <c r="K6" s="212">
        <v>153</v>
      </c>
    </row>
    <row r="7" spans="1:13" x14ac:dyDescent="0.2">
      <c r="A7" s="213">
        <v>2000</v>
      </c>
      <c r="B7" s="209">
        <v>110</v>
      </c>
      <c r="C7" s="16">
        <v>1923</v>
      </c>
      <c r="D7" s="210">
        <v>1046</v>
      </c>
      <c r="E7" s="211">
        <v>1</v>
      </c>
      <c r="F7" s="212">
        <v>876</v>
      </c>
      <c r="G7" s="211">
        <v>189</v>
      </c>
      <c r="H7" s="211">
        <v>131</v>
      </c>
      <c r="I7" s="211">
        <v>1603</v>
      </c>
      <c r="J7" s="210">
        <v>1760</v>
      </c>
      <c r="K7" s="212">
        <v>163</v>
      </c>
    </row>
    <row r="8" spans="1:13" x14ac:dyDescent="0.2">
      <c r="A8" s="213">
        <v>2001</v>
      </c>
      <c r="B8" s="209">
        <v>116</v>
      </c>
      <c r="C8" s="16">
        <v>1496</v>
      </c>
      <c r="D8" s="210">
        <v>844</v>
      </c>
      <c r="E8" s="211">
        <v>0</v>
      </c>
      <c r="F8" s="212">
        <v>652</v>
      </c>
      <c r="G8" s="211">
        <v>90</v>
      </c>
      <c r="H8" s="211">
        <v>205</v>
      </c>
      <c r="I8" s="211">
        <v>1201</v>
      </c>
      <c r="J8" s="210">
        <v>1320</v>
      </c>
      <c r="K8" s="212">
        <v>176</v>
      </c>
    </row>
    <row r="9" spans="1:13" x14ac:dyDescent="0.2">
      <c r="A9" s="213">
        <v>2002</v>
      </c>
      <c r="B9" s="209">
        <v>135</v>
      </c>
      <c r="C9" s="16">
        <v>1261</v>
      </c>
      <c r="D9" s="210">
        <v>362</v>
      </c>
      <c r="E9" s="211">
        <v>0</v>
      </c>
      <c r="F9" s="212">
        <v>899</v>
      </c>
      <c r="G9" s="211">
        <v>69</v>
      </c>
      <c r="H9" s="211">
        <v>372</v>
      </c>
      <c r="I9" s="211">
        <v>820</v>
      </c>
      <c r="J9" s="210">
        <v>942</v>
      </c>
      <c r="K9" s="212">
        <v>319</v>
      </c>
    </row>
    <row r="10" spans="1:13" x14ac:dyDescent="0.2">
      <c r="A10" s="213">
        <v>2003</v>
      </c>
      <c r="B10" s="209">
        <v>116</v>
      </c>
      <c r="C10" s="16">
        <v>1380</v>
      </c>
      <c r="D10" s="210">
        <v>237</v>
      </c>
      <c r="E10" s="211">
        <v>0</v>
      </c>
      <c r="F10" s="212">
        <v>1143</v>
      </c>
      <c r="G10" s="211">
        <v>110</v>
      </c>
      <c r="H10" s="211">
        <v>596</v>
      </c>
      <c r="I10" s="211">
        <v>674</v>
      </c>
      <c r="J10" s="210">
        <v>954</v>
      </c>
      <c r="K10" s="212">
        <v>426</v>
      </c>
    </row>
    <row r="11" spans="1:13" x14ac:dyDescent="0.2">
      <c r="A11" s="214">
        <v>2004</v>
      </c>
      <c r="B11" s="209">
        <v>144</v>
      </c>
      <c r="C11" s="16">
        <v>1145</v>
      </c>
      <c r="D11" s="210">
        <v>69</v>
      </c>
      <c r="E11" s="211">
        <v>0</v>
      </c>
      <c r="F11" s="212">
        <v>1076</v>
      </c>
      <c r="G11" s="211">
        <v>198</v>
      </c>
      <c r="H11" s="211">
        <v>172</v>
      </c>
      <c r="I11" s="211">
        <v>775</v>
      </c>
      <c r="J11" s="210">
        <v>941</v>
      </c>
      <c r="K11" s="212">
        <v>204</v>
      </c>
    </row>
    <row r="12" spans="1:13" x14ac:dyDescent="0.2">
      <c r="A12" s="213">
        <v>2005</v>
      </c>
      <c r="B12" s="209">
        <v>100</v>
      </c>
      <c r="C12" s="16">
        <v>1171</v>
      </c>
      <c r="D12" s="210">
        <v>28</v>
      </c>
      <c r="E12" s="211">
        <v>0</v>
      </c>
      <c r="F12" s="212">
        <v>1143</v>
      </c>
      <c r="G12" s="211">
        <v>82</v>
      </c>
      <c r="H12" s="211">
        <v>158</v>
      </c>
      <c r="I12" s="211">
        <v>931</v>
      </c>
      <c r="J12" s="210">
        <v>1107</v>
      </c>
      <c r="K12" s="212">
        <v>64</v>
      </c>
    </row>
    <row r="13" spans="1:13" x14ac:dyDescent="0.2">
      <c r="A13" s="215">
        <v>2006</v>
      </c>
      <c r="B13" s="209">
        <v>118</v>
      </c>
      <c r="C13" s="16">
        <v>803</v>
      </c>
      <c r="D13" s="210">
        <v>0</v>
      </c>
      <c r="E13" s="211">
        <v>0</v>
      </c>
      <c r="F13" s="212">
        <v>803</v>
      </c>
      <c r="G13" s="211">
        <v>29</v>
      </c>
      <c r="H13" s="211">
        <v>139</v>
      </c>
      <c r="I13" s="211">
        <v>635</v>
      </c>
      <c r="J13" s="210">
        <v>729</v>
      </c>
      <c r="K13" s="212">
        <v>74</v>
      </c>
    </row>
    <row r="14" spans="1:13" x14ac:dyDescent="0.2">
      <c r="A14" s="216">
        <v>2007</v>
      </c>
      <c r="B14" s="209">
        <v>121</v>
      </c>
      <c r="C14" s="16">
        <v>718</v>
      </c>
      <c r="D14" s="210">
        <v>0</v>
      </c>
      <c r="E14" s="211">
        <v>0</v>
      </c>
      <c r="F14" s="212">
        <v>718</v>
      </c>
      <c r="G14" s="211">
        <v>248</v>
      </c>
      <c r="H14" s="211">
        <v>202</v>
      </c>
      <c r="I14" s="211">
        <v>268</v>
      </c>
      <c r="J14" s="210">
        <v>651</v>
      </c>
      <c r="K14" s="212">
        <v>67</v>
      </c>
    </row>
    <row r="15" spans="1:13" x14ac:dyDescent="0.2">
      <c r="A15" s="71">
        <v>2008</v>
      </c>
      <c r="B15" s="209">
        <v>103</v>
      </c>
      <c r="C15" s="16">
        <v>3100</v>
      </c>
      <c r="D15" s="210">
        <v>2564</v>
      </c>
      <c r="E15" s="211">
        <v>8</v>
      </c>
      <c r="F15" s="212">
        <v>528</v>
      </c>
      <c r="G15" s="211">
        <v>60</v>
      </c>
      <c r="H15" s="211">
        <v>241</v>
      </c>
      <c r="I15" s="211">
        <v>2799</v>
      </c>
      <c r="J15" s="210">
        <v>3020</v>
      </c>
      <c r="K15" s="212">
        <v>80</v>
      </c>
    </row>
    <row r="16" spans="1:13" x14ac:dyDescent="0.2">
      <c r="A16" s="213">
        <v>2009</v>
      </c>
      <c r="B16" s="209">
        <v>228</v>
      </c>
      <c r="C16" s="16">
        <v>14032</v>
      </c>
      <c r="D16" s="210">
        <v>13196</v>
      </c>
      <c r="E16" s="211">
        <v>33</v>
      </c>
      <c r="F16" s="212">
        <v>803</v>
      </c>
      <c r="G16" s="211">
        <v>4128</v>
      </c>
      <c r="H16" s="211">
        <v>4265</v>
      </c>
      <c r="I16" s="211">
        <v>5639</v>
      </c>
      <c r="J16" s="210">
        <v>13562</v>
      </c>
      <c r="K16" s="212">
        <v>470</v>
      </c>
    </row>
    <row r="17" spans="1:11" x14ac:dyDescent="0.2">
      <c r="A17" s="215">
        <v>2010</v>
      </c>
      <c r="B17" s="209">
        <v>178</v>
      </c>
      <c r="C17" s="16">
        <v>8503</v>
      </c>
      <c r="D17" s="210">
        <v>7854</v>
      </c>
      <c r="E17" s="211">
        <v>106</v>
      </c>
      <c r="F17" s="212">
        <v>543</v>
      </c>
      <c r="G17" s="211">
        <v>3168</v>
      </c>
      <c r="H17" s="211">
        <v>3167</v>
      </c>
      <c r="I17" s="211">
        <v>2168</v>
      </c>
      <c r="J17" s="210">
        <v>8055</v>
      </c>
      <c r="K17" s="212">
        <v>448</v>
      </c>
    </row>
    <row r="18" spans="1:11" x14ac:dyDescent="0.2">
      <c r="A18" s="217">
        <v>2011</v>
      </c>
      <c r="B18" s="209">
        <v>213</v>
      </c>
      <c r="C18" s="16">
        <v>6420</v>
      </c>
      <c r="D18" s="210">
        <v>5114</v>
      </c>
      <c r="E18" s="211">
        <v>129</v>
      </c>
      <c r="F18" s="212">
        <v>1177</v>
      </c>
      <c r="G18" s="211">
        <v>585</v>
      </c>
      <c r="H18" s="211">
        <v>3322</v>
      </c>
      <c r="I18" s="211">
        <v>2513</v>
      </c>
      <c r="J18" s="210">
        <v>5987</v>
      </c>
      <c r="K18" s="212">
        <v>433</v>
      </c>
    </row>
    <row r="19" spans="1:11" x14ac:dyDescent="0.2">
      <c r="A19" s="217">
        <v>2012</v>
      </c>
      <c r="B19" s="209">
        <v>287</v>
      </c>
      <c r="C19" s="16">
        <v>14556</v>
      </c>
      <c r="D19" s="210">
        <v>13055</v>
      </c>
      <c r="E19" s="211">
        <v>568</v>
      </c>
      <c r="F19" s="212">
        <v>933</v>
      </c>
      <c r="G19" s="211">
        <v>6786</v>
      </c>
      <c r="H19" s="211">
        <v>1689</v>
      </c>
      <c r="I19" s="211">
        <v>6081</v>
      </c>
      <c r="J19" s="210">
        <v>13781</v>
      </c>
      <c r="K19" s="212">
        <v>775</v>
      </c>
    </row>
    <row r="20" spans="1:11" x14ac:dyDescent="0.2">
      <c r="A20" s="217">
        <v>2013</v>
      </c>
      <c r="B20" s="209">
        <v>304</v>
      </c>
      <c r="C20" s="16">
        <v>10529</v>
      </c>
      <c r="D20" s="210">
        <v>8604</v>
      </c>
      <c r="E20" s="211">
        <v>520</v>
      </c>
      <c r="F20" s="212">
        <v>1405</v>
      </c>
      <c r="G20" s="211">
        <v>6292</v>
      </c>
      <c r="H20" s="211">
        <v>1855</v>
      </c>
      <c r="I20" s="211">
        <v>2382</v>
      </c>
      <c r="J20" s="210">
        <v>9913</v>
      </c>
      <c r="K20" s="212">
        <v>616</v>
      </c>
    </row>
    <row r="21" spans="1:11" x14ac:dyDescent="0.2">
      <c r="A21" s="217">
        <v>2014</v>
      </c>
      <c r="B21" s="209">
        <v>127</v>
      </c>
      <c r="C21" s="16">
        <v>1109</v>
      </c>
      <c r="D21" s="210">
        <v>314</v>
      </c>
      <c r="E21" s="211">
        <v>105</v>
      </c>
      <c r="F21" s="212">
        <v>690</v>
      </c>
      <c r="G21" s="211">
        <v>346</v>
      </c>
      <c r="H21" s="211">
        <v>156</v>
      </c>
      <c r="I21" s="211">
        <v>607</v>
      </c>
      <c r="J21" s="210">
        <v>725</v>
      </c>
      <c r="K21" s="212">
        <v>384</v>
      </c>
    </row>
    <row r="22" spans="1:11" x14ac:dyDescent="0.2">
      <c r="A22" s="218">
        <v>2015</v>
      </c>
      <c r="B22" s="209">
        <v>69</v>
      </c>
      <c r="C22" s="16">
        <v>403</v>
      </c>
      <c r="D22" s="210">
        <v>140</v>
      </c>
      <c r="E22" s="211">
        <v>41</v>
      </c>
      <c r="F22" s="212">
        <v>222</v>
      </c>
      <c r="G22" s="211">
        <v>54</v>
      </c>
      <c r="H22" s="211">
        <v>77</v>
      </c>
      <c r="I22" s="211">
        <v>272</v>
      </c>
      <c r="J22" s="210">
        <v>295</v>
      </c>
      <c r="K22" s="212">
        <v>108</v>
      </c>
    </row>
    <row r="23" spans="1:11" ht="12.6" customHeight="1" x14ac:dyDescent="0.2">
      <c r="A23" s="217">
        <v>2016</v>
      </c>
      <c r="B23" s="209">
        <v>63</v>
      </c>
      <c r="C23" s="16">
        <v>2058</v>
      </c>
      <c r="D23" s="210">
        <v>1861</v>
      </c>
      <c r="E23" s="211">
        <v>36</v>
      </c>
      <c r="F23" s="212">
        <v>161</v>
      </c>
      <c r="G23" s="211">
        <v>254</v>
      </c>
      <c r="H23" s="211">
        <v>511</v>
      </c>
      <c r="I23" s="211">
        <v>1293</v>
      </c>
      <c r="J23" s="210">
        <v>1939</v>
      </c>
      <c r="K23" s="212">
        <v>119</v>
      </c>
    </row>
    <row r="24" spans="1:11" ht="15.75" x14ac:dyDescent="0.2">
      <c r="A24" s="219" t="str">
        <f>K2</f>
        <v>2017-12</v>
      </c>
      <c r="B24" s="220">
        <v>35</v>
      </c>
      <c r="C24" s="221">
        <v>336</v>
      </c>
      <c r="D24" s="222">
        <v>32</v>
      </c>
      <c r="E24" s="221">
        <v>28</v>
      </c>
      <c r="F24" s="223">
        <v>276</v>
      </c>
      <c r="G24" s="221">
        <v>36</v>
      </c>
      <c r="H24" s="221">
        <v>46</v>
      </c>
      <c r="I24" s="221">
        <v>254</v>
      </c>
      <c r="J24" s="222">
        <v>170</v>
      </c>
      <c r="K24" s="223">
        <v>166</v>
      </c>
    </row>
    <row r="39" spans="1:13" x14ac:dyDescent="0.2"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L48" s="8"/>
      <c r="M48" s="8"/>
    </row>
    <row r="54" spans="1:11" x14ac:dyDescent="0.2">
      <c r="A54" s="13" t="s">
        <v>53</v>
      </c>
      <c r="B54" s="8"/>
      <c r="C54" s="8"/>
      <c r="D54" s="8"/>
      <c r="E54" s="8"/>
      <c r="F54" s="8"/>
      <c r="G54" s="8"/>
      <c r="H54" s="8"/>
      <c r="I54" s="8"/>
      <c r="J54" s="13" t="s">
        <v>54</v>
      </c>
      <c r="K54" s="8"/>
    </row>
    <row r="55" spans="1:11" x14ac:dyDescent="0.2">
      <c r="A55" s="24" t="s">
        <v>31</v>
      </c>
      <c r="B55" s="8"/>
      <c r="C55" s="8"/>
      <c r="D55" s="8"/>
      <c r="E55" s="8"/>
      <c r="F55" s="8"/>
      <c r="G55" s="8"/>
      <c r="H55" s="8"/>
      <c r="I55" s="8"/>
      <c r="J55" s="8"/>
      <c r="K55" s="8"/>
    </row>
    <row r="101" spans="1:13" x14ac:dyDescent="0.2">
      <c r="M101" s="2"/>
    </row>
    <row r="102" spans="1:13" x14ac:dyDescent="0.2">
      <c r="A102" s="4"/>
      <c r="I102" s="4"/>
      <c r="J102" s="22"/>
      <c r="M102" s="2"/>
    </row>
    <row r="103" spans="1:13" x14ac:dyDescent="0.2">
      <c r="A103" s="23"/>
    </row>
    <row r="117" spans="14:14" x14ac:dyDescent="0.2">
      <c r="N117" s="22"/>
    </row>
    <row r="118" spans="14:14" x14ac:dyDescent="0.2">
      <c r="N118" s="22"/>
    </row>
  </sheetData>
  <hyperlinks>
    <hyperlink ref="A55" r:id="rId1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ECF33B77-6731-4F8D-9CBA-DC3F4079FBF8}"/>
</file>

<file path=customXml/itemProps2.xml><?xml version="1.0" encoding="utf-8"?>
<ds:datastoreItem xmlns:ds="http://schemas.openxmlformats.org/officeDocument/2006/customXml" ds:itemID="{89EE26B4-A241-4B24-99EA-7BD3CE629297}"/>
</file>

<file path=customXml/itemProps3.xml><?xml version="1.0" encoding="utf-8"?>
<ds:datastoreItem xmlns:ds="http://schemas.openxmlformats.org/officeDocument/2006/customXml" ds:itemID="{9032B2DE-A7DF-408E-BB8A-FB33DB861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2017</vt:lpstr>
      <vt:lpstr>RE2 2017</vt:lpstr>
      <vt:lpstr>RE3 2016-2017</vt:lpstr>
      <vt:lpstr>RE4 2017</vt:lpstr>
      <vt:lpstr>RE5 1999-2017</vt:lpstr>
      <vt:lpstr>RE6 1999-2017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2016-03-31T15:11:59Z</cp:lastPrinted>
  <dcterms:created xsi:type="dcterms:W3CDTF">1996-11-27T10:00:04Z</dcterms:created>
  <dcterms:modified xsi:type="dcterms:W3CDTF">2018-04-17T13:23:26Z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