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05" tabRatio="748"/>
  </bookViews>
  <sheets>
    <sheet name="Indice" sheetId="17" r:id="rId1"/>
    <sheet name="B 1.1" sheetId="36" r:id="rId2"/>
    <sheet name="B 1.2" sheetId="37" r:id="rId3"/>
    <sheet name="B 1.3" sheetId="39" r:id="rId4"/>
    <sheet name="B 1.4" sheetId="40" r:id="rId5"/>
    <sheet name="B 2.1" sheetId="13" r:id="rId6"/>
    <sheet name="B 3.1" sheetId="14" r:id="rId7"/>
    <sheet name="B 3.2" sheetId="41" r:id="rId8"/>
    <sheet name="B 4.1" sheetId="15" r:id="rId9"/>
    <sheet name="B 4.2" sheetId="42" r:id="rId10"/>
    <sheet name="B 4.3" sheetId="43" r:id="rId11"/>
  </sheets>
  <definedNames>
    <definedName name="_xlnm.Print_Area" localSheetId="6">'B 3.1'!$A$1:$F$11</definedName>
    <definedName name="_xlnm.Print_Area" localSheetId="7">'B 3.2'!$A$1:$F$11</definedName>
    <definedName name="_xlnm.Print_Area" localSheetId="8">'B 4.1'!$A$1:$F$6</definedName>
    <definedName name="_xlnm.Print_Area" localSheetId="9">'B 4.2'!$A$1:$F$5</definedName>
    <definedName name="_xlnm.Print_Area" localSheetId="10">'B 4.3'!$A$1:$F$11</definedName>
  </definedNames>
  <calcPr calcId="162913"/>
</workbook>
</file>

<file path=xl/calcChain.xml><?xml version="1.0" encoding="utf-8"?>
<calcChain xmlns="http://schemas.openxmlformats.org/spreadsheetml/2006/main">
  <c r="E9" i="41" l="1"/>
  <c r="E8" i="41"/>
  <c r="E7" i="41"/>
  <c r="E6" i="41"/>
  <c r="E5" i="41"/>
  <c r="E3" i="41"/>
  <c r="C10" i="36"/>
  <c r="D8" i="36"/>
  <c r="D10" i="36" l="1"/>
  <c r="E10" i="36" l="1"/>
  <c r="E5" i="36"/>
  <c r="E4" i="36"/>
  <c r="E7" i="36"/>
  <c r="E3" i="36"/>
  <c r="E9" i="36"/>
  <c r="E6" i="36"/>
  <c r="E8" i="36"/>
</calcChain>
</file>

<file path=xl/sharedStrings.xml><?xml version="1.0" encoding="utf-8"?>
<sst xmlns="http://schemas.openxmlformats.org/spreadsheetml/2006/main" count="162" uniqueCount="109">
  <si>
    <t>Total internos</t>
  </si>
  <si>
    <t>Nacionales</t>
  </si>
  <si>
    <t>Internacionales</t>
  </si>
  <si>
    <t>Total Externos</t>
  </si>
  <si>
    <t>En tránsito</t>
  </si>
  <si>
    <t>TOTAL</t>
  </si>
  <si>
    <t>Externos nacionales</t>
  </si>
  <si>
    <t>Externos internacionales</t>
  </si>
  <si>
    <t>ORIGEN</t>
  </si>
  <si>
    <t>DESTINO</t>
  </si>
  <si>
    <t>Álava</t>
  </si>
  <si>
    <t>Bizkaia</t>
  </si>
  <si>
    <t>Gipuzkoa</t>
  </si>
  <si>
    <t>Francia</t>
  </si>
  <si>
    <t>Resto Europa</t>
  </si>
  <si>
    <t>%</t>
  </si>
  <si>
    <t>Internos CAV</t>
  </si>
  <si>
    <t>Bilbao</t>
  </si>
  <si>
    <t>NATURALEZA DEL VIAJE</t>
  </si>
  <si>
    <t>TONELADAS ANUALES</t>
  </si>
  <si>
    <t>TON/DÍA LABORABLE MEDIO</t>
  </si>
  <si>
    <t>Internos CAPV</t>
  </si>
  <si>
    <t xml:space="preserve">Municipales </t>
  </si>
  <si>
    <t>Intermunicipales e intraregionales</t>
  </si>
  <si>
    <t>Externos CAPV</t>
  </si>
  <si>
    <t>ÁLAVA</t>
  </si>
  <si>
    <t>BIZKAIA</t>
  </si>
  <si>
    <t>GIPUZKOA</t>
  </si>
  <si>
    <t>Productos agricolas y animales vivos</t>
  </si>
  <si>
    <t>Productos alimenticios y forrajes</t>
  </si>
  <si>
    <t>Combustibles minerales solidos</t>
  </si>
  <si>
    <t>Productos petroliferos</t>
  </si>
  <si>
    <t>Minerales y residuos para refundicion</t>
  </si>
  <si>
    <t>Productos metalurgicos</t>
  </si>
  <si>
    <t>Minerales y materiales para construcción</t>
  </si>
  <si>
    <t>Abonos</t>
  </si>
  <si>
    <t>Productos químicos</t>
  </si>
  <si>
    <t>Maquinas, vehículos, objetos manufacturados</t>
  </si>
  <si>
    <t>TONELADAS DÍA LABORABLE MEDIO</t>
  </si>
  <si>
    <t>Transporte de mercancías por carretera anuales y en día laborable medio según tipología del desplazamiento. 2015</t>
  </si>
  <si>
    <t>Matriz origen-destino de las mercancías transportadas por carretera. Día laborable medio. 2015</t>
  </si>
  <si>
    <t>Toneladas por carretera en el interior de la CAPV por tipo de producto (CNAE). Día laborable medio. 2015</t>
  </si>
  <si>
    <t>Toneladas transportadas por carretera con origen o destino en la CAPV. Día laborable medio. 2015</t>
  </si>
  <si>
    <t>Toneladas transportadas por carretera en flujos internacionales. Día laborable medio. 2015</t>
  </si>
  <si>
    <t>Toneladas por carretera en viajes externos nacionales por tipo de producto (CNAE). Día laborable medio. 2015</t>
  </si>
  <si>
    <t>VITORIA</t>
  </si>
  <si>
    <t>BILBAO</t>
  </si>
  <si>
    <t>SAN SEBASTIÁN</t>
  </si>
  <si>
    <t>Nacional</t>
  </si>
  <si>
    <t>Exterior</t>
  </si>
  <si>
    <t xml:space="preserve">Internacional </t>
  </si>
  <si>
    <t>Transporte de mercancías por vía aérea en toneladas anuales por Territorio Histórico y ámbito del transporte. 2015</t>
  </si>
  <si>
    <t>TOTAL TONELADAS ANUALES</t>
  </si>
  <si>
    <t>Naturaleza del viaje</t>
  </si>
  <si>
    <t>Renfe Convencional</t>
  </si>
  <si>
    <t>Renfe  Métrica</t>
  </si>
  <si>
    <t>Intraprovinciales</t>
  </si>
  <si>
    <t>Interprovinciales</t>
  </si>
  <si>
    <t>Externos CAV</t>
  </si>
  <si>
    <t>Total externos</t>
  </si>
  <si>
    <t xml:space="preserve">Euskotren </t>
  </si>
  <si>
    <t>Transporte de mercancías por ferrocarril en toneladas anuales  por operador ferroviario. 2015</t>
  </si>
  <si>
    <t>TONELADAS DÍA MEDIO</t>
  </si>
  <si>
    <t>Transporte de mercancías por vía marítima en toneladas anuales y en un día laborable medio en los puertos de Bilbao, Pasajes y Bermeo. 2015</t>
  </si>
  <si>
    <t>Pasajes</t>
  </si>
  <si>
    <t>Bermeo</t>
  </si>
  <si>
    <t>PUERTO</t>
  </si>
  <si>
    <t>Cabotaje</t>
  </si>
  <si>
    <t>NATURALEZA DEL TRÁFICO</t>
  </si>
  <si>
    <t>Transporte de mercancías por vía marítima en toneladas anuales y en un día laborable medio en el Puerto de Bilbao según tipología. 2015</t>
  </si>
  <si>
    <t>Centroamerica y caribe</t>
  </si>
  <si>
    <t>America del sur</t>
  </si>
  <si>
    <t>Ásia</t>
  </si>
  <si>
    <t>África</t>
  </si>
  <si>
    <t>América del norte</t>
  </si>
  <si>
    <t>Europa</t>
  </si>
  <si>
    <t>ÁMBITO GEOGRÁFICO</t>
  </si>
  <si>
    <t>Transporte de mercancías por vía marítima en toneladas anuales y en un día laborable medio en el Puerto de Bilbao según ámbito geográfico. 2015</t>
  </si>
  <si>
    <t>Transporte de mercancías generales de Renfe en toneladas anuales y en día laborable medio según tipología. 2015</t>
  </si>
  <si>
    <t>http://www.euskadi.eus/estadisticas-del-departamento-de-desarrollo-economico-e-infraestructuras/web01-s2ekono/es/</t>
  </si>
  <si>
    <r>
      <rPr>
        <b/>
        <sz val="8"/>
        <color indexed="56"/>
        <rFont val="Arial"/>
        <family val="2"/>
      </rPr>
      <t>Fuente</t>
    </r>
    <r>
      <rPr>
        <sz val="8"/>
        <color indexed="56"/>
        <rFont val="Arial"/>
        <family val="2"/>
      </rPr>
      <t>: Gobierno Vasco. Departamento de Desarrollo Económico e Infraestructuras.  Imagen de la demanda del transporte 2016</t>
    </r>
  </si>
  <si>
    <t>Transporte de personas</t>
  </si>
  <si>
    <t>Transporte de mercancías</t>
  </si>
  <si>
    <t>A</t>
  </si>
  <si>
    <t>B</t>
  </si>
  <si>
    <t>1.1 Transporte de mercancías por carretera anuales y en día laborable medio según tipología del desplazamiento. 2015</t>
  </si>
  <si>
    <t>1.2 Matriz origen-destino de las mercancías transportadas por carretera. Día laborable medio. 2015</t>
  </si>
  <si>
    <t xml:space="preserve">      Toneladas por carretera en el interior de la CAPV por tipo de producto (CNAE). Día laborable medio. 2015</t>
  </si>
  <si>
    <t>1.3 Toneladas transportadas por carretera con origen o destino en la CAPV. Día laborable medio. 2015</t>
  </si>
  <si>
    <t>1.4 Toneladas transportadas por carretera en flujos internacionales. Día laborable medio. 2015</t>
  </si>
  <si>
    <t xml:space="preserve">      Toneladas por carretera en viajes externos nacionales por tipo de producto (CNAE). Día laborable medio. 2015</t>
  </si>
  <si>
    <t>2.1 Transporte de mercancías por vía aérea en toneladas anuales por Territorio Histórico y ámbito del transporte. 2015</t>
  </si>
  <si>
    <t>3.1 Transporte de mercancías por ferrocarril en toneladas anuales  por operador ferroviario. 2015</t>
  </si>
  <si>
    <t>3.2 Transporte de mercancías generales de Renfe en toneladas anuales y en día laborable medio según tipología. 2015</t>
  </si>
  <si>
    <t>4.1 Transporte de mercancías por vía marítima en toneladas anuales y en un día laborable medio en los puertos de Bilbao, Pasajes y Bermeo. 2015</t>
  </si>
  <si>
    <t>4.2 Transporte de mercancías por vía marítima en toneladas anuales y en un día laborable medio en el Puerto de Bilbao según tipología. 2015</t>
  </si>
  <si>
    <t>4.3 Transporte de mercancías por vía marítima en toneladas anuales y en un día laborable medio en el Puerto de Bilbao según ámbito geográfico. 2015</t>
  </si>
  <si>
    <r>
      <t>1.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carretera</t>
    </r>
  </si>
  <si>
    <r>
      <t>2.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vía aérea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</si>
  <si>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3.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ferrocarril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</si>
  <si>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vía marítima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</si>
  <si>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Difusión quinquenal (año</t>
    </r>
    <r>
      <rPr>
        <b/>
        <sz val="12"/>
        <color rgb="FF003366"/>
        <rFont val="Arial"/>
        <family val="2"/>
      </rPr>
      <t xml:space="preserve"> 2016)</t>
    </r>
  </si>
  <si>
    <t>Imagen de la Demanda del Transporte 2016</t>
  </si>
  <si>
    <r>
      <t xml:space="preserve">1 y 2      Transporte de personas por </t>
    </r>
    <r>
      <rPr>
        <b/>
        <sz val="10"/>
        <color theme="0" tint="-0.499984740745262"/>
        <rFont val="Arial"/>
        <family val="2"/>
      </rPr>
      <t>carretera</t>
    </r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</si>
  <si>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Vehículos ligeros</t>
    </r>
    <r>
      <rPr>
        <sz val="11"/>
        <color theme="0" tint="-0.499984740745262"/>
        <rFont val="Calibri"/>
        <family val="2"/>
        <scheme val="minor"/>
      </rPr>
      <t>: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</si>
  <si>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Autobús:</t>
    </r>
  </si>
  <si>
    <r>
      <t>3.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</t>
    </r>
    <r>
      <rPr>
        <b/>
        <sz val="11"/>
        <color theme="0" tint="-0.499984740745262"/>
        <rFont val="Calibri"/>
        <family val="2"/>
        <scheme val="minor"/>
      </rPr>
      <t>aéreo</t>
    </r>
  </si>
  <si>
    <r>
      <t>4.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</t>
    </r>
    <r>
      <rPr>
        <b/>
        <sz val="11"/>
        <color theme="0" tint="-0.499984740745262"/>
        <rFont val="Calibri"/>
        <family val="2"/>
        <scheme val="minor"/>
      </rPr>
      <t>ferroviario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</si>
  <si>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>5.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personas por </t>
    </r>
    <r>
      <rPr>
        <b/>
        <sz val="11"/>
        <color theme="0" tint="-0.499984740745262"/>
        <rFont val="Calibri"/>
        <family val="2"/>
        <scheme val="minor"/>
      </rPr>
      <t>cable</t>
    </r>
    <r>
      <rPr>
        <sz val="11"/>
        <color theme="0" tint="-0.49998474074526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</si>
</sst>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8"/>
      <color indexed="5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b/>
      <sz val="12"/>
      <color rgb="FF003366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u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3" fontId="5" fillId="0" borderId="0" applyFill="0" applyBorder="0" applyAlignment="0" applyProtection="0"/>
    <xf numFmtId="0" fontId="2" fillId="0" borderId="0" applyBorder="0"/>
    <xf numFmtId="43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1" applyNumberFormat="0" applyFont="0" applyAlignment="0" applyProtection="0"/>
    <xf numFmtId="0" fontId="6" fillId="0" borderId="0"/>
    <xf numFmtId="0" fontId="4" fillId="7" borderId="2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77">
    <xf numFmtId="0" fontId="0" fillId="0" borderId="0" xfId="0"/>
    <xf numFmtId="0" fontId="9" fillId="0" borderId="6" xfId="93" applyFont="1" applyFill="1" applyBorder="1"/>
    <xf numFmtId="0" fontId="13" fillId="0" borderId="2" xfId="5" applyFont="1" applyFill="1" applyBorder="1"/>
    <xf numFmtId="165" fontId="13" fillId="0" borderId="2" xfId="5" applyNumberFormat="1" applyFont="1" applyFill="1" applyBorder="1"/>
    <xf numFmtId="164" fontId="13" fillId="0" borderId="2" xfId="2" applyNumberFormat="1" applyFont="1" applyFill="1" applyBorder="1"/>
    <xf numFmtId="0" fontId="5" fillId="0" borderId="2" xfId="0" applyFont="1" applyBorder="1"/>
    <xf numFmtId="165" fontId="5" fillId="0" borderId="2" xfId="0" applyNumberFormat="1" applyFont="1" applyBorder="1"/>
    <xf numFmtId="164" fontId="13" fillId="0" borderId="2" xfId="2" applyNumberFormat="1" applyFont="1" applyBorder="1"/>
    <xf numFmtId="0" fontId="13" fillId="0" borderId="2" xfId="0" applyFont="1" applyFill="1" applyBorder="1" applyAlignment="1">
      <alignment horizontal="center" vertical="center" wrapText="1"/>
    </xf>
    <xf numFmtId="164" fontId="13" fillId="0" borderId="2" xfId="5" applyNumberFormat="1" applyFont="1" applyFill="1" applyBorder="1"/>
    <xf numFmtId="0" fontId="13" fillId="0" borderId="2" xfId="0" applyFont="1" applyBorder="1"/>
    <xf numFmtId="0" fontId="13" fillId="0" borderId="2" xfId="35" applyFont="1" applyFill="1" applyAlignment="1">
      <alignment horizontal="center"/>
    </xf>
    <xf numFmtId="165" fontId="13" fillId="0" borderId="2" xfId="3" applyNumberFormat="1" applyFont="1" applyFill="1" applyBorder="1"/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2" xfId="2" applyNumberFormat="1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/>
    </xf>
    <xf numFmtId="164" fontId="13" fillId="0" borderId="2" xfId="2" applyNumberFormat="1" applyFont="1" applyBorder="1" applyAlignment="1">
      <alignment horizontal="right" vertical="center"/>
    </xf>
    <xf numFmtId="165" fontId="13" fillId="0" borderId="2" xfId="0" applyNumberFormat="1" applyFont="1" applyBorder="1"/>
    <xf numFmtId="0" fontId="13" fillId="0" borderId="2" xfId="35" applyFont="1" applyFill="1" applyBorder="1" applyAlignment="1">
      <alignment horizontal="center" vertical="center" wrapText="1"/>
    </xf>
    <xf numFmtId="166" fontId="5" fillId="0" borderId="2" xfId="1" applyNumberFormat="1" applyFont="1" applyBorder="1"/>
    <xf numFmtId="166" fontId="13" fillId="0" borderId="2" xfId="1" applyNumberFormat="1" applyFont="1" applyBorder="1"/>
    <xf numFmtId="3" fontId="5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164" fontId="13" fillId="0" borderId="2" xfId="2" applyNumberFormat="1" applyFont="1" applyFill="1" applyBorder="1" applyAlignment="1">
      <alignment horizontal="right" vertical="center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5" fillId="0" borderId="2" xfId="0" applyNumberFormat="1" applyFont="1" applyBorder="1"/>
    <xf numFmtId="164" fontId="5" fillId="0" borderId="2" xfId="2" applyNumberFormat="1" applyFont="1" applyBorder="1"/>
    <xf numFmtId="165" fontId="5" fillId="0" borderId="2" xfId="1" applyNumberFormat="1" applyFont="1" applyBorder="1"/>
    <xf numFmtId="0" fontId="5" fillId="0" borderId="0" xfId="0" applyFont="1"/>
    <xf numFmtId="3" fontId="5" fillId="0" borderId="0" xfId="0" applyNumberFormat="1" applyFont="1"/>
    <xf numFmtId="164" fontId="5" fillId="0" borderId="0" xfId="2" applyNumberFormat="1" applyFont="1"/>
    <xf numFmtId="164" fontId="5" fillId="0" borderId="2" xfId="0" applyNumberFormat="1" applyFont="1" applyBorder="1"/>
    <xf numFmtId="0" fontId="5" fillId="0" borderId="2" xfId="4" applyFont="1" applyFill="1" applyBorder="1"/>
    <xf numFmtId="165" fontId="5" fillId="0" borderId="2" xfId="4" applyNumberFormat="1" applyFont="1" applyFill="1" applyBorder="1"/>
    <xf numFmtId="165" fontId="5" fillId="0" borderId="2" xfId="1" applyNumberFormat="1" applyFont="1" applyFill="1" applyBorder="1"/>
    <xf numFmtId="165" fontId="13" fillId="0" borderId="2" xfId="4" applyNumberFormat="1" applyFont="1" applyFill="1" applyBorder="1"/>
    <xf numFmtId="164" fontId="13" fillId="0" borderId="2" xfId="2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0" xfId="0" applyFont="1" applyAlignment="1"/>
    <xf numFmtId="0" fontId="16" fillId="0" borderId="7" xfId="93" applyFont="1" applyFill="1" applyBorder="1" applyAlignment="1"/>
    <xf numFmtId="0" fontId="17" fillId="0" borderId="7" xfId="93" applyFont="1" applyFill="1" applyBorder="1" applyAlignment="1"/>
    <xf numFmtId="0" fontId="17" fillId="0" borderId="0" xfId="93" applyFont="1" applyFill="1" applyBorder="1" applyAlignment="1"/>
    <xf numFmtId="0" fontId="9" fillId="0" borderId="8" xfId="93" applyFont="1" applyFill="1" applyBorder="1"/>
    <xf numFmtId="0" fontId="9" fillId="0" borderId="9" xfId="93" applyFont="1" applyFill="1" applyBorder="1"/>
    <xf numFmtId="3" fontId="11" fillId="0" borderId="8" xfId="94" applyNumberFormat="1" applyFont="1" applyFill="1" applyBorder="1" applyAlignment="1">
      <alignment horizontal="left"/>
    </xf>
    <xf numFmtId="3" fontId="11" fillId="0" borderId="9" xfId="94" applyNumberFormat="1" applyFont="1" applyFill="1" applyBorder="1" applyAlignment="1">
      <alignment horizontal="left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Border="1" applyAlignment="1"/>
    <xf numFmtId="0" fontId="13" fillId="0" borderId="3" xfId="35" applyFont="1" applyFill="1" applyBorder="1" applyAlignment="1">
      <alignment horizontal="center"/>
    </xf>
    <xf numFmtId="0" fontId="13" fillId="0" borderId="5" xfId="35" applyFont="1" applyFill="1" applyBorder="1" applyAlignment="1">
      <alignment horizontal="center"/>
    </xf>
    <xf numFmtId="0" fontId="13" fillId="0" borderId="4" xfId="35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left"/>
    </xf>
    <xf numFmtId="0" fontId="13" fillId="0" borderId="2" xfId="35" applyFont="1" applyFill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23" fillId="0" borderId="0" xfId="0" applyFont="1" applyAlignment="1"/>
    <xf numFmtId="0" fontId="24" fillId="0" borderId="7" xfId="93" applyFont="1" applyFill="1" applyBorder="1" applyAlignment="1"/>
  </cellXfs>
  <cellStyles count="95">
    <cellStyle name="% 20 - 3. enfasia" xfId="4" builtinId="38"/>
    <cellStyle name="% 60 - 6. enfasia" xfId="5" builtinId="52"/>
    <cellStyle name="20% - Énfasis6 2" xfId="11"/>
    <cellStyle name="20% - Énfasis6 3" xfId="12"/>
    <cellStyle name="Ehunekoa" xfId="2" builtinId="5"/>
    <cellStyle name="Estilo 1" xfId="8"/>
    <cellStyle name="Estilo 2" xfId="35"/>
    <cellStyle name="Koma" xfId="1" builtinId="3"/>
    <cellStyle name="Millares 2" xfId="9"/>
    <cellStyle name="Millares 3" xfId="13"/>
    <cellStyle name="Millares 4" xfId="14"/>
    <cellStyle name="Millares 5" xfId="15"/>
    <cellStyle name="Millares 6" xfId="31"/>
    <cellStyle name="Normal 2" xfId="6"/>
    <cellStyle name="Normal 2 2" xfId="10"/>
    <cellStyle name="Normal 3" xfId="16"/>
    <cellStyle name="Normal 3 2" xfId="55"/>
    <cellStyle name="Normal 4" xfId="17"/>
    <cellStyle name="Normal 5" xfId="18"/>
    <cellStyle name="Normal 6" xfId="30"/>
    <cellStyle name="Normal 7" xfId="34"/>
    <cellStyle name="Normal 8" xfId="29"/>
    <cellStyle name="Normal_1" xfId="94"/>
    <cellStyle name="Normala" xfId="0" builtinId="0"/>
    <cellStyle name="Normala 2" xfId="93"/>
    <cellStyle name="Notas 2" xfId="33"/>
    <cellStyle name="Ona" xfId="3" builtinId="26"/>
    <cellStyle name="Porcentaje 2" xfId="19"/>
    <cellStyle name="Porcentaje 3" xfId="32"/>
    <cellStyle name="Porcentual 2" xfId="7"/>
    <cellStyle name="Porcentual 3" xfId="20"/>
    <cellStyle name="Porcentual 4" xfId="21"/>
    <cellStyle name="style1473327405785" xfId="92"/>
    <cellStyle name="style1473327405832" xfId="91"/>
    <cellStyle name="style1473327405863" xfId="90"/>
    <cellStyle name="style1473327405901" xfId="89"/>
    <cellStyle name="style1473327405948" xfId="87"/>
    <cellStyle name="style1473327405985" xfId="86"/>
    <cellStyle name="style1473327406017" xfId="83"/>
    <cellStyle name="style1473327406048" xfId="76"/>
    <cellStyle name="style1473327406086" xfId="88"/>
    <cellStyle name="style1473327406133" xfId="85"/>
    <cellStyle name="style1473327406164" xfId="84"/>
    <cellStyle name="style1473327406202" xfId="75"/>
    <cellStyle name="style1473327406249" xfId="73"/>
    <cellStyle name="style1473327406287" xfId="74"/>
    <cellStyle name="style1473327406318" xfId="72"/>
    <cellStyle name="style1473327406365" xfId="71"/>
    <cellStyle name="style1473327406402" xfId="70"/>
    <cellStyle name="style1473327406434" xfId="65"/>
    <cellStyle name="style1473327406487" xfId="77"/>
    <cellStyle name="style1473327406518" xfId="67"/>
    <cellStyle name="style1473327406565" xfId="66"/>
    <cellStyle name="style1473327406587" xfId="57"/>
    <cellStyle name="style1473327406666" xfId="80"/>
    <cellStyle name="style1473327406703" xfId="53"/>
    <cellStyle name="style1473327406735" xfId="81"/>
    <cellStyle name="style1473327406782" xfId="68"/>
    <cellStyle name="style1473327406804" xfId="69"/>
    <cellStyle name="style1473327406935" xfId="82"/>
    <cellStyle name="style1473327406966" xfId="78"/>
    <cellStyle name="style1473327407004" xfId="64"/>
    <cellStyle name="style1473327407035" xfId="63"/>
    <cellStyle name="style1473327407082" xfId="62"/>
    <cellStyle name="style1473327407184" xfId="58"/>
    <cellStyle name="style1473327407267" xfId="56"/>
    <cellStyle name="style1473327407289" xfId="52"/>
    <cellStyle name="style1473327407336" xfId="54"/>
    <cellStyle name="style1473327407367" xfId="61"/>
    <cellStyle name="style1473327407937" xfId="60"/>
    <cellStyle name="style1473327407969" xfId="79"/>
    <cellStyle name="style1473327408254" xfId="59"/>
    <cellStyle name="style1489490244145" xfId="22"/>
    <cellStyle name="style1489490244207" xfId="23"/>
    <cellStyle name="style1489490244242" xfId="24"/>
    <cellStyle name="style1489490244276" xfId="26"/>
    <cellStyle name="style1489490244365" xfId="25"/>
    <cellStyle name="style1489490244397" xfId="27"/>
    <cellStyle name="style1489490244438" xfId="28"/>
    <cellStyle name="style1496155751319" xfId="36"/>
    <cellStyle name="style1496155751389" xfId="37"/>
    <cellStyle name="style1496155751473" xfId="38"/>
    <cellStyle name="style1496155751558" xfId="39"/>
    <cellStyle name="style1496155751636" xfId="40"/>
    <cellStyle name="style1496155751759" xfId="41"/>
    <cellStyle name="style1496155751971" xfId="42"/>
    <cellStyle name="style1496155752041" xfId="43"/>
    <cellStyle name="style1496155752212" xfId="44"/>
    <cellStyle name="style1496155752296" xfId="45"/>
    <cellStyle name="style1496155752412" xfId="46"/>
    <cellStyle name="style1496155752497" xfId="47"/>
    <cellStyle name="style1496155753252" xfId="48"/>
    <cellStyle name="style1496155753330" xfId="49"/>
    <cellStyle name="style1496155753451" xfId="50"/>
    <cellStyle name="style1496155753893" xfId="5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D25" sqref="D25"/>
    </sheetView>
  </sheetViews>
  <sheetFormatPr defaultRowHeight="15" x14ac:dyDescent="0.25"/>
  <cols>
    <col min="1" max="1" width="5.140625" style="50" customWidth="1"/>
    <col min="2" max="2" width="4.42578125" style="50" customWidth="1"/>
    <col min="3" max="3" width="9.140625" style="50"/>
    <col min="4" max="4" width="129.42578125" style="50" bestFit="1" customWidth="1"/>
    <col min="5" max="16384" width="9.140625" style="50"/>
  </cols>
  <sheetData>
    <row r="1" spans="1:4" ht="15.75" thickBot="1" x14ac:dyDescent="0.3"/>
    <row r="2" spans="1:4" ht="35.25" customHeight="1" x14ac:dyDescent="0.25">
      <c r="A2" s="58" t="s">
        <v>102</v>
      </c>
      <c r="B2" s="59"/>
      <c r="C2" s="59"/>
      <c r="D2" s="59"/>
    </row>
    <row r="3" spans="1:4" ht="15" customHeight="1" thickBot="1" x14ac:dyDescent="0.3">
      <c r="A3" s="60" t="s">
        <v>101</v>
      </c>
      <c r="B3" s="61"/>
      <c r="C3" s="61"/>
      <c r="D3" s="61"/>
    </row>
    <row r="5" spans="1:4" x14ac:dyDescent="0.25">
      <c r="A5" s="50" t="s">
        <v>83</v>
      </c>
      <c r="B5" s="51" t="s">
        <v>81</v>
      </c>
    </row>
    <row r="6" spans="1:4" s="75" customFormat="1" x14ac:dyDescent="0.25">
      <c r="B6" s="76" t="s">
        <v>103</v>
      </c>
    </row>
    <row r="7" spans="1:4" s="75" customFormat="1" x14ac:dyDescent="0.25">
      <c r="C7" s="76" t="s">
        <v>104</v>
      </c>
    </row>
    <row r="8" spans="1:4" s="75" customFormat="1" x14ac:dyDescent="0.25">
      <c r="C8" s="76" t="s">
        <v>105</v>
      </c>
    </row>
    <row r="9" spans="1:4" s="75" customFormat="1" x14ac:dyDescent="0.25">
      <c r="B9" s="76" t="s">
        <v>106</v>
      </c>
    </row>
    <row r="10" spans="1:4" s="75" customFormat="1" x14ac:dyDescent="0.25">
      <c r="B10" s="76" t="s">
        <v>107</v>
      </c>
    </row>
    <row r="11" spans="1:4" s="75" customFormat="1" x14ac:dyDescent="0.25">
      <c r="B11" s="76" t="s">
        <v>108</v>
      </c>
    </row>
    <row r="12" spans="1:4" x14ac:dyDescent="0.25">
      <c r="D12" s="53"/>
    </row>
    <row r="13" spans="1:4" x14ac:dyDescent="0.25">
      <c r="A13" s="50" t="s">
        <v>84</v>
      </c>
      <c r="B13" s="51" t="s">
        <v>82</v>
      </c>
    </row>
    <row r="14" spans="1:4" x14ac:dyDescent="0.25">
      <c r="C14" s="52" t="s">
        <v>97</v>
      </c>
    </row>
    <row r="15" spans="1:4" x14ac:dyDescent="0.25">
      <c r="D15" s="52" t="s">
        <v>85</v>
      </c>
    </row>
    <row r="16" spans="1:4" x14ac:dyDescent="0.25">
      <c r="D16" s="52" t="s">
        <v>86</v>
      </c>
    </row>
    <row r="17" spans="1:4" x14ac:dyDescent="0.25">
      <c r="D17" s="53" t="s">
        <v>87</v>
      </c>
    </row>
    <row r="18" spans="1:4" x14ac:dyDescent="0.25">
      <c r="D18" s="53" t="s">
        <v>88</v>
      </c>
    </row>
    <row r="19" spans="1:4" x14ac:dyDescent="0.25">
      <c r="D19" s="53" t="s">
        <v>89</v>
      </c>
    </row>
    <row r="20" spans="1:4" x14ac:dyDescent="0.25">
      <c r="D20" s="53" t="s">
        <v>90</v>
      </c>
    </row>
    <row r="21" spans="1:4" x14ac:dyDescent="0.25">
      <c r="C21" s="52" t="s">
        <v>98</v>
      </c>
    </row>
    <row r="22" spans="1:4" x14ac:dyDescent="0.25">
      <c r="D22" s="52" t="s">
        <v>91</v>
      </c>
    </row>
    <row r="23" spans="1:4" x14ac:dyDescent="0.25">
      <c r="C23" s="52" t="s">
        <v>99</v>
      </c>
    </row>
    <row r="24" spans="1:4" x14ac:dyDescent="0.25">
      <c r="D24" s="52" t="s">
        <v>92</v>
      </c>
    </row>
    <row r="25" spans="1:4" x14ac:dyDescent="0.25">
      <c r="D25" s="52" t="s">
        <v>93</v>
      </c>
    </row>
    <row r="26" spans="1:4" x14ac:dyDescent="0.25">
      <c r="C26" s="52" t="s">
        <v>100</v>
      </c>
    </row>
    <row r="27" spans="1:4" x14ac:dyDescent="0.25">
      <c r="D27" s="52" t="s">
        <v>94</v>
      </c>
    </row>
    <row r="28" spans="1:4" x14ac:dyDescent="0.25">
      <c r="D28" s="52" t="s">
        <v>95</v>
      </c>
    </row>
    <row r="29" spans="1:4" x14ac:dyDescent="0.25">
      <c r="D29" s="52" t="s">
        <v>96</v>
      </c>
    </row>
    <row r="31" spans="1:4" s="1" customFormat="1" ht="12" x14ac:dyDescent="0.2">
      <c r="A31" s="56" t="s">
        <v>80</v>
      </c>
      <c r="B31" s="54"/>
      <c r="C31" s="54"/>
      <c r="D31" s="54"/>
    </row>
    <row r="32" spans="1:4" s="1" customFormat="1" ht="12" x14ac:dyDescent="0.2">
      <c r="A32" s="57" t="s">
        <v>79</v>
      </c>
      <c r="B32" s="55"/>
      <c r="C32" s="55"/>
      <c r="D32" s="55"/>
    </row>
  </sheetData>
  <mergeCells count="2">
    <mergeCell ref="A2:D2"/>
    <mergeCell ref="A3:D3"/>
  </mergeCells>
  <pageMargins left="0.7" right="0.7" top="0.75" bottom="0.75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/>
  </sheetViews>
  <sheetFormatPr defaultColWidth="11.42578125" defaultRowHeight="12.75" x14ac:dyDescent="0.2"/>
  <cols>
    <col min="1" max="1" width="21.7109375" style="33" customWidth="1"/>
    <col min="2" max="2" width="26.5703125" style="33" customWidth="1"/>
    <col min="3" max="3" width="19.28515625" style="33" customWidth="1"/>
    <col min="4" max="4" width="19.28515625" style="33" bestFit="1" customWidth="1"/>
    <col min="5" max="5" width="17.7109375" style="33" customWidth="1"/>
    <col min="6" max="16384" width="11.42578125" style="33"/>
  </cols>
  <sheetData>
    <row r="1" spans="1:4" ht="30.75" customHeight="1" x14ac:dyDescent="0.2">
      <c r="A1" s="43" t="s">
        <v>69</v>
      </c>
    </row>
    <row r="2" spans="1:4" ht="25.5" x14ac:dyDescent="0.2">
      <c r="A2" s="47" t="s">
        <v>68</v>
      </c>
      <c r="B2" s="47" t="s">
        <v>19</v>
      </c>
      <c r="C2" s="47" t="s">
        <v>38</v>
      </c>
      <c r="D2" s="47" t="s">
        <v>15</v>
      </c>
    </row>
    <row r="3" spans="1:4" x14ac:dyDescent="0.2">
      <c r="A3" s="5" t="s">
        <v>67</v>
      </c>
      <c r="B3" s="32">
        <v>1370599.8074515164</v>
      </c>
      <c r="C3" s="32">
        <v>4726.2062325914358</v>
      </c>
      <c r="D3" s="36">
        <v>4.2302692985354377E-2</v>
      </c>
    </row>
    <row r="4" spans="1:4" x14ac:dyDescent="0.2">
      <c r="A4" s="5" t="s">
        <v>49</v>
      </c>
      <c r="B4" s="32">
        <v>31029224.192548484</v>
      </c>
      <c r="C4" s="32">
        <v>106997.32480189133</v>
      </c>
      <c r="D4" s="36">
        <v>0.95769730701464573</v>
      </c>
    </row>
    <row r="5" spans="1:4" x14ac:dyDescent="0.2">
      <c r="A5" s="2" t="s">
        <v>5</v>
      </c>
      <c r="B5" s="3">
        <v>32399824</v>
      </c>
      <c r="C5" s="3">
        <v>111723.53103448276</v>
      </c>
      <c r="D5" s="9">
        <v>1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/>
  </sheetViews>
  <sheetFormatPr defaultColWidth="11.42578125" defaultRowHeight="12.75" x14ac:dyDescent="0.2"/>
  <cols>
    <col min="1" max="1" width="21.7109375" style="33" customWidth="1"/>
    <col min="2" max="2" width="26.5703125" style="33" customWidth="1"/>
    <col min="3" max="3" width="19.28515625" style="33" customWidth="1"/>
    <col min="4" max="4" width="19.28515625" style="33" bestFit="1" customWidth="1"/>
    <col min="5" max="5" width="17.7109375" style="33" customWidth="1"/>
    <col min="6" max="16384" width="11.42578125" style="33"/>
  </cols>
  <sheetData>
    <row r="1" spans="1:2" ht="30.75" customHeight="1" x14ac:dyDescent="0.2">
      <c r="A1" s="43" t="s">
        <v>77</v>
      </c>
    </row>
    <row r="2" spans="1:2" x14ac:dyDescent="0.2">
      <c r="A2" s="47" t="s">
        <v>76</v>
      </c>
      <c r="B2" s="47" t="s">
        <v>15</v>
      </c>
    </row>
    <row r="3" spans="1:2" x14ac:dyDescent="0.2">
      <c r="A3" s="5" t="s">
        <v>75</v>
      </c>
      <c r="B3" s="31">
        <v>0.45539613095970588</v>
      </c>
    </row>
    <row r="4" spans="1:2" x14ac:dyDescent="0.2">
      <c r="A4" s="5" t="s">
        <v>74</v>
      </c>
      <c r="B4" s="31">
        <v>0.16041999383840672</v>
      </c>
    </row>
    <row r="5" spans="1:2" x14ac:dyDescent="0.2">
      <c r="A5" s="5" t="s">
        <v>73</v>
      </c>
      <c r="B5" s="31">
        <v>0.13188969585450427</v>
      </c>
    </row>
    <row r="6" spans="1:2" x14ac:dyDescent="0.2">
      <c r="A6" s="5" t="s">
        <v>72</v>
      </c>
      <c r="B6" s="31">
        <v>0.11589802995978886</v>
      </c>
    </row>
    <row r="7" spans="1:2" x14ac:dyDescent="0.2">
      <c r="A7" s="5" t="s">
        <v>71</v>
      </c>
      <c r="B7" s="31">
        <v>8.3532937871672888E-2</v>
      </c>
    </row>
    <row r="8" spans="1:2" x14ac:dyDescent="0.2">
      <c r="A8" s="5" t="s">
        <v>70</v>
      </c>
      <c r="B8" s="31">
        <v>5.2863211515921389E-2</v>
      </c>
    </row>
    <row r="9" spans="1:2" x14ac:dyDescent="0.2">
      <c r="A9" s="10" t="s">
        <v>5</v>
      </c>
      <c r="B9" s="7">
        <v>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ColWidth="11.42578125" defaultRowHeight="12.75" x14ac:dyDescent="0.2"/>
  <cols>
    <col min="1" max="1" width="43.7109375" style="33" customWidth="1"/>
    <col min="2" max="2" width="16" style="33" customWidth="1"/>
    <col min="3" max="3" width="15.28515625" style="33" customWidth="1"/>
    <col min="4" max="4" width="14.140625" style="33" bestFit="1" customWidth="1"/>
    <col min="5" max="5" width="15.7109375" style="33" bestFit="1" customWidth="1"/>
    <col min="6" max="6" width="11.5703125" style="33" bestFit="1" customWidth="1"/>
    <col min="7" max="16384" width="11.42578125" style="33"/>
  </cols>
  <sheetData>
    <row r="1" spans="1:5" ht="32.25" customHeight="1" x14ac:dyDescent="0.2">
      <c r="A1" s="43" t="s">
        <v>39</v>
      </c>
    </row>
    <row r="2" spans="1:5" ht="38.25" x14ac:dyDescent="0.2">
      <c r="A2" s="63" t="s">
        <v>18</v>
      </c>
      <c r="B2" s="63"/>
      <c r="C2" s="47" t="s">
        <v>19</v>
      </c>
      <c r="D2" s="47" t="s">
        <v>20</v>
      </c>
      <c r="E2" s="47" t="s">
        <v>15</v>
      </c>
    </row>
    <row r="3" spans="1:5" x14ac:dyDescent="0.2">
      <c r="A3" s="64" t="s">
        <v>21</v>
      </c>
      <c r="B3" s="48" t="s">
        <v>22</v>
      </c>
      <c r="C3" s="25">
        <v>8528210.0179999899</v>
      </c>
      <c r="D3" s="25">
        <v>29407.620751724102</v>
      </c>
      <c r="E3" s="17">
        <f>D3/$D$10</f>
        <v>7.2930709419692277E-2</v>
      </c>
    </row>
    <row r="4" spans="1:5" x14ac:dyDescent="0.2">
      <c r="A4" s="64"/>
      <c r="B4" s="48" t="s">
        <v>23</v>
      </c>
      <c r="C4" s="25">
        <v>32580769.920000046</v>
      </c>
      <c r="D4" s="25">
        <v>112347.48248275879</v>
      </c>
      <c r="E4" s="17">
        <f t="shared" ref="E4:E10" si="0">D4/$D$10</f>
        <v>0.27862103051990966</v>
      </c>
    </row>
    <row r="5" spans="1:5" x14ac:dyDescent="0.2">
      <c r="A5" s="64"/>
      <c r="B5" s="49" t="s">
        <v>0</v>
      </c>
      <c r="C5" s="26">
        <v>41108979.938000038</v>
      </c>
      <c r="D5" s="26">
        <v>141755.1032344829</v>
      </c>
      <c r="E5" s="27">
        <f t="shared" si="0"/>
        <v>0.35155173993960198</v>
      </c>
    </row>
    <row r="6" spans="1:5" x14ac:dyDescent="0.2">
      <c r="A6" s="64" t="s">
        <v>24</v>
      </c>
      <c r="B6" s="48" t="s">
        <v>1</v>
      </c>
      <c r="C6" s="25">
        <v>44396275.646999992</v>
      </c>
      <c r="D6" s="25">
        <v>153090.60567931031</v>
      </c>
      <c r="E6" s="17">
        <f t="shared" si="0"/>
        <v>0.37966371274792415</v>
      </c>
    </row>
    <row r="7" spans="1:5" x14ac:dyDescent="0.2">
      <c r="A7" s="64"/>
      <c r="B7" s="48" t="s">
        <v>2</v>
      </c>
      <c r="C7" s="25">
        <v>13352538.612521147</v>
      </c>
      <c r="D7" s="25">
        <v>46043.236594900511</v>
      </c>
      <c r="E7" s="17">
        <f t="shared" si="0"/>
        <v>0.11418692920432746</v>
      </c>
    </row>
    <row r="8" spans="1:5" x14ac:dyDescent="0.2">
      <c r="A8" s="64"/>
      <c r="B8" s="49" t="s">
        <v>3</v>
      </c>
      <c r="C8" s="26">
        <v>57748815</v>
      </c>
      <c r="D8" s="26">
        <f>SUM(D6:D7)</f>
        <v>199133.84227421082</v>
      </c>
      <c r="E8" s="27">
        <f t="shared" si="0"/>
        <v>0.49385064195225165</v>
      </c>
    </row>
    <row r="9" spans="1:5" x14ac:dyDescent="0.2">
      <c r="A9" s="65" t="s">
        <v>4</v>
      </c>
      <c r="B9" s="65"/>
      <c r="C9" s="25">
        <v>18077994.386721741</v>
      </c>
      <c r="D9" s="25">
        <v>62337.911678350829</v>
      </c>
      <c r="E9" s="17">
        <f t="shared" si="0"/>
        <v>0.15459761810814648</v>
      </c>
    </row>
    <row r="10" spans="1:5" x14ac:dyDescent="0.2">
      <c r="A10" s="66" t="s">
        <v>5</v>
      </c>
      <c r="B10" s="66"/>
      <c r="C10" s="26">
        <f>C9+C8+C5</f>
        <v>116935789.32472178</v>
      </c>
      <c r="D10" s="26">
        <f>D5+D8+D9</f>
        <v>403226.85718704452</v>
      </c>
      <c r="E10" s="27">
        <f t="shared" si="0"/>
        <v>1</v>
      </c>
    </row>
  </sheetData>
  <mergeCells count="5">
    <mergeCell ref="A2:B2"/>
    <mergeCell ref="A3:A5"/>
    <mergeCell ref="A6:A8"/>
    <mergeCell ref="A9:B9"/>
    <mergeCell ref="A10:B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/>
  </sheetViews>
  <sheetFormatPr defaultColWidth="11.42578125" defaultRowHeight="12.75" x14ac:dyDescent="0.2"/>
  <cols>
    <col min="1" max="1" width="43.7109375" style="33" customWidth="1"/>
    <col min="2" max="2" width="16" style="33" customWidth="1"/>
    <col min="3" max="3" width="15.28515625" style="33" customWidth="1"/>
    <col min="4" max="4" width="14.140625" style="33" bestFit="1" customWidth="1"/>
    <col min="5" max="5" width="15.7109375" style="33" bestFit="1" customWidth="1"/>
    <col min="6" max="6" width="11.5703125" style="33" bestFit="1" customWidth="1"/>
    <col min="7" max="16384" width="11.42578125" style="33"/>
  </cols>
  <sheetData>
    <row r="1" spans="1:7" ht="27.75" customHeight="1" x14ac:dyDescent="0.2">
      <c r="A1" s="43" t="s">
        <v>40</v>
      </c>
    </row>
    <row r="2" spans="1:7" x14ac:dyDescent="0.2">
      <c r="A2" s="62" t="s">
        <v>8</v>
      </c>
      <c r="B2" s="62" t="s">
        <v>9</v>
      </c>
      <c r="C2" s="62"/>
      <c r="D2" s="62"/>
      <c r="E2" s="62"/>
    </row>
    <row r="3" spans="1:7" x14ac:dyDescent="0.2">
      <c r="A3" s="62"/>
      <c r="B3" s="45" t="s">
        <v>25</v>
      </c>
      <c r="C3" s="45" t="s">
        <v>26</v>
      </c>
      <c r="D3" s="45" t="s">
        <v>27</v>
      </c>
      <c r="E3" s="45" t="s">
        <v>5</v>
      </c>
    </row>
    <row r="4" spans="1:7" x14ac:dyDescent="0.2">
      <c r="A4" s="48" t="s">
        <v>10</v>
      </c>
      <c r="B4" s="16">
        <v>19158.539755172409</v>
      </c>
      <c r="C4" s="16">
        <v>5652.0461310344772</v>
      </c>
      <c r="D4" s="16">
        <v>2379.5304034482774</v>
      </c>
      <c r="E4" s="28">
        <v>27190.116289655161</v>
      </c>
    </row>
    <row r="5" spans="1:7" x14ac:dyDescent="0.2">
      <c r="A5" s="48" t="s">
        <v>11</v>
      </c>
      <c r="B5" s="16">
        <v>6462.1418172413805</v>
      </c>
      <c r="C5" s="16">
        <v>60898.275741379424</v>
      </c>
      <c r="D5" s="16">
        <v>9064.2568448275779</v>
      </c>
      <c r="E5" s="28">
        <v>76424.674403448385</v>
      </c>
    </row>
    <row r="6" spans="1:7" x14ac:dyDescent="0.2">
      <c r="A6" s="48" t="s">
        <v>12</v>
      </c>
      <c r="B6" s="16">
        <v>1968.7400241379321</v>
      </c>
      <c r="C6" s="16">
        <v>4849.28460689655</v>
      </c>
      <c r="D6" s="16">
        <v>31322.287910344909</v>
      </c>
      <c r="E6" s="28">
        <v>38140.31254137939</v>
      </c>
    </row>
    <row r="7" spans="1:7" x14ac:dyDescent="0.2">
      <c r="A7" s="49" t="s">
        <v>5</v>
      </c>
      <c r="B7" s="28">
        <v>27589.421596551721</v>
      </c>
      <c r="C7" s="28">
        <v>71399.606479310445</v>
      </c>
      <c r="D7" s="28">
        <v>42766.075158620763</v>
      </c>
      <c r="E7" s="28">
        <v>141755.10323448293</v>
      </c>
    </row>
    <row r="8" spans="1:7" x14ac:dyDescent="0.2">
      <c r="A8" s="44"/>
      <c r="B8" s="29"/>
      <c r="C8" s="29"/>
      <c r="D8" s="29"/>
      <c r="E8" s="29"/>
    </row>
    <row r="10" spans="1:7" ht="28.5" customHeight="1" x14ac:dyDescent="0.2">
      <c r="A10" s="43" t="s">
        <v>41</v>
      </c>
      <c r="B10" s="34"/>
    </row>
    <row r="11" spans="1:7" ht="23.25" customHeight="1" x14ac:dyDescent="0.2">
      <c r="A11" s="5" t="s">
        <v>34</v>
      </c>
      <c r="B11" s="31">
        <v>0.3675440303590542</v>
      </c>
      <c r="C11" s="35"/>
      <c r="E11" s="35"/>
      <c r="F11" s="35"/>
      <c r="G11" s="35"/>
    </row>
    <row r="12" spans="1:7" x14ac:dyDescent="0.2">
      <c r="A12" s="5" t="s">
        <v>37</v>
      </c>
      <c r="B12" s="31">
        <v>0.22166001751483896</v>
      </c>
      <c r="C12" s="35"/>
      <c r="E12" s="35"/>
      <c r="F12" s="35"/>
      <c r="G12" s="35"/>
    </row>
    <row r="13" spans="1:7" x14ac:dyDescent="0.2">
      <c r="A13" s="5" t="s">
        <v>33</v>
      </c>
      <c r="B13" s="31">
        <v>0.10830008757419481</v>
      </c>
      <c r="C13" s="35"/>
      <c r="E13" s="35"/>
      <c r="F13" s="35"/>
      <c r="G13" s="35"/>
    </row>
    <row r="14" spans="1:7" x14ac:dyDescent="0.2">
      <c r="A14" s="5" t="s">
        <v>32</v>
      </c>
      <c r="B14" s="31">
        <v>9.226914469203075E-2</v>
      </c>
      <c r="C14" s="35"/>
      <c r="E14" s="35"/>
      <c r="F14" s="35"/>
      <c r="G14" s="35"/>
    </row>
    <row r="15" spans="1:7" x14ac:dyDescent="0.2">
      <c r="A15" s="5" t="s">
        <v>29</v>
      </c>
      <c r="B15" s="31">
        <v>6.757808699036684E-2</v>
      </c>
      <c r="C15" s="35"/>
      <c r="E15" s="35"/>
      <c r="F15" s="35"/>
      <c r="G15" s="35"/>
    </row>
    <row r="16" spans="1:7" x14ac:dyDescent="0.2">
      <c r="A16" s="5" t="s">
        <v>28</v>
      </c>
      <c r="B16" s="31">
        <v>6.5267101294151988E-2</v>
      </c>
      <c r="C16" s="35"/>
      <c r="E16" s="35"/>
      <c r="F16" s="35"/>
      <c r="G16" s="35"/>
    </row>
    <row r="17" spans="1:7" x14ac:dyDescent="0.2">
      <c r="A17" s="5" t="s">
        <v>31</v>
      </c>
      <c r="B17" s="31">
        <v>5.570691836138951E-2</v>
      </c>
      <c r="C17" s="35"/>
      <c r="E17" s="35"/>
      <c r="F17" s="35"/>
      <c r="G17" s="35"/>
    </row>
    <row r="18" spans="1:7" x14ac:dyDescent="0.2">
      <c r="A18" s="5" t="s">
        <v>36</v>
      </c>
      <c r="B18" s="31">
        <v>1.6006616716940741E-2</v>
      </c>
      <c r="C18" s="35"/>
      <c r="E18" s="35"/>
      <c r="F18" s="35"/>
      <c r="G18" s="35"/>
    </row>
    <row r="19" spans="1:7" x14ac:dyDescent="0.2">
      <c r="A19" s="5" t="s">
        <v>35</v>
      </c>
      <c r="B19" s="31">
        <v>2.8461613311277609E-3</v>
      </c>
      <c r="C19" s="35"/>
      <c r="E19" s="35"/>
      <c r="F19" s="35"/>
      <c r="G19" s="35"/>
    </row>
    <row r="20" spans="1:7" x14ac:dyDescent="0.2">
      <c r="A20" s="5" t="s">
        <v>30</v>
      </c>
      <c r="B20" s="31">
        <v>2.8218351659044468E-3</v>
      </c>
      <c r="C20" s="35"/>
      <c r="E20" s="35"/>
      <c r="F20" s="35"/>
      <c r="G20" s="35"/>
    </row>
  </sheetData>
  <mergeCells count="2">
    <mergeCell ref="A2:A3"/>
    <mergeCell ref="B2:E2"/>
  </mergeCells>
  <pageMargins left="0.7" right="0.7" top="0.75" bottom="0.75" header="0.3" footer="0.3"/>
  <pageSetup paperSize="9" orientation="landscape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workbookViewId="0"/>
  </sheetViews>
  <sheetFormatPr defaultColWidth="11.42578125" defaultRowHeight="12.75" x14ac:dyDescent="0.2"/>
  <cols>
    <col min="1" max="1" width="43.7109375" style="33" customWidth="1"/>
    <col min="2" max="2" width="16" style="33" customWidth="1"/>
    <col min="3" max="3" width="15.28515625" style="33" customWidth="1"/>
    <col min="4" max="4" width="14.140625" style="33" bestFit="1" customWidth="1"/>
    <col min="5" max="5" width="15.7109375" style="33" bestFit="1" customWidth="1"/>
    <col min="6" max="6" width="11.5703125" style="33" bestFit="1" customWidth="1"/>
    <col min="7" max="16384" width="11.42578125" style="33"/>
  </cols>
  <sheetData>
    <row r="1" spans="1:5" ht="15.75" x14ac:dyDescent="0.2">
      <c r="A1" s="43" t="s">
        <v>42</v>
      </c>
    </row>
    <row r="2" spans="1:5" x14ac:dyDescent="0.2">
      <c r="A2" s="5"/>
      <c r="B2" s="45" t="s">
        <v>25</v>
      </c>
      <c r="C2" s="45" t="s">
        <v>26</v>
      </c>
      <c r="D2" s="45" t="s">
        <v>27</v>
      </c>
      <c r="E2" s="45" t="s">
        <v>5</v>
      </c>
    </row>
    <row r="3" spans="1:5" x14ac:dyDescent="0.2">
      <c r="A3" s="48" t="s">
        <v>6</v>
      </c>
      <c r="B3" s="30">
        <v>31151.829486206905</v>
      </c>
      <c r="C3" s="30">
        <v>72833.714910344832</v>
      </c>
      <c r="D3" s="30">
        <v>49105.06128275863</v>
      </c>
      <c r="E3" s="16">
        <v>153090.60567931036</v>
      </c>
    </row>
    <row r="4" spans="1:5" x14ac:dyDescent="0.2">
      <c r="A4" s="48" t="s">
        <v>7</v>
      </c>
      <c r="B4" s="16">
        <v>7823.3505613930429</v>
      </c>
      <c r="C4" s="16">
        <v>12819.353465477499</v>
      </c>
      <c r="D4" s="16">
        <v>25400.532568029972</v>
      </c>
      <c r="E4" s="16">
        <v>46043.236594900518</v>
      </c>
    </row>
    <row r="5" spans="1:5" x14ac:dyDescent="0.2">
      <c r="A5" s="49" t="s">
        <v>5</v>
      </c>
      <c r="B5" s="28">
        <v>38975.180047599948</v>
      </c>
      <c r="C5" s="28">
        <v>85653.068375822331</v>
      </c>
      <c r="D5" s="28">
        <v>74505.593850788602</v>
      </c>
      <c r="E5" s="28">
        <v>199133.84227421088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/>
  </sheetViews>
  <sheetFormatPr defaultColWidth="11.42578125" defaultRowHeight="12.75" x14ac:dyDescent="0.2"/>
  <cols>
    <col min="1" max="1" width="43.7109375" style="33" customWidth="1"/>
    <col min="2" max="2" width="16" style="33" customWidth="1"/>
    <col min="3" max="3" width="15.28515625" style="33" customWidth="1"/>
    <col min="4" max="4" width="14.140625" style="33" bestFit="1" customWidth="1"/>
    <col min="5" max="5" width="15.7109375" style="33" bestFit="1" customWidth="1"/>
    <col min="6" max="6" width="11.5703125" style="33" bestFit="1" customWidth="1"/>
    <col min="7" max="16384" width="11.42578125" style="33"/>
  </cols>
  <sheetData>
    <row r="1" spans="1:7" ht="32.25" customHeight="1" x14ac:dyDescent="0.2">
      <c r="A1" s="43" t="s">
        <v>43</v>
      </c>
    </row>
    <row r="2" spans="1:7" x14ac:dyDescent="0.2">
      <c r="A2" s="5"/>
      <c r="B2" s="45" t="s">
        <v>25</v>
      </c>
      <c r="C2" s="45" t="s">
        <v>26</v>
      </c>
      <c r="D2" s="45" t="s">
        <v>27</v>
      </c>
      <c r="E2" s="45" t="s">
        <v>5</v>
      </c>
    </row>
    <row r="3" spans="1:7" x14ac:dyDescent="0.2">
      <c r="A3" s="48" t="s">
        <v>13</v>
      </c>
      <c r="B3" s="25">
        <v>3256.4790702479236</v>
      </c>
      <c r="C3" s="25">
        <v>11276.281808303778</v>
      </c>
      <c r="D3" s="25">
        <v>21576.95369634873</v>
      </c>
      <c r="E3" s="26">
        <v>36109.714574900434</v>
      </c>
    </row>
    <row r="4" spans="1:7" x14ac:dyDescent="0.2">
      <c r="A4" s="48" t="s">
        <v>14</v>
      </c>
      <c r="B4" s="25">
        <v>4566.8714911451189</v>
      </c>
      <c r="C4" s="25">
        <v>1543.0716571737212</v>
      </c>
      <c r="D4" s="25">
        <v>3823.5788716812422</v>
      </c>
      <c r="E4" s="26">
        <v>9933.5220200000822</v>
      </c>
    </row>
    <row r="5" spans="1:7" x14ac:dyDescent="0.2">
      <c r="A5" s="49" t="s">
        <v>5</v>
      </c>
      <c r="B5" s="26">
        <v>7823.3505613930429</v>
      </c>
      <c r="C5" s="26">
        <v>12819.353465477499</v>
      </c>
      <c r="D5" s="26">
        <v>25400.532568029972</v>
      </c>
      <c r="E5" s="26">
        <v>46043.236594900518</v>
      </c>
    </row>
    <row r="8" spans="1:7" ht="28.5" customHeight="1" x14ac:dyDescent="0.2">
      <c r="A8" s="43" t="s">
        <v>44</v>
      </c>
      <c r="B8" s="34"/>
    </row>
    <row r="9" spans="1:7" x14ac:dyDescent="0.2">
      <c r="A9" s="5"/>
      <c r="B9" s="46" t="s">
        <v>5</v>
      </c>
    </row>
    <row r="10" spans="1:7" x14ac:dyDescent="0.2">
      <c r="A10" s="5" t="s">
        <v>37</v>
      </c>
      <c r="B10" s="31">
        <v>0.26359889181701468</v>
      </c>
      <c r="C10" s="35"/>
      <c r="E10" s="35"/>
      <c r="F10" s="35"/>
      <c r="G10" s="35"/>
    </row>
    <row r="11" spans="1:7" x14ac:dyDescent="0.2">
      <c r="A11" s="5" t="s">
        <v>29</v>
      </c>
      <c r="B11" s="31">
        <v>0.15165439106245918</v>
      </c>
      <c r="C11" s="35"/>
      <c r="E11" s="35"/>
      <c r="F11" s="35"/>
      <c r="G11" s="35"/>
    </row>
    <row r="12" spans="1:7" x14ac:dyDescent="0.2">
      <c r="A12" s="5" t="s">
        <v>34</v>
      </c>
      <c r="B12" s="31">
        <v>0.15043809266391872</v>
      </c>
      <c r="C12" s="35"/>
      <c r="E12" s="35"/>
      <c r="F12" s="35"/>
      <c r="G12" s="35"/>
    </row>
    <row r="13" spans="1:7" x14ac:dyDescent="0.2">
      <c r="A13" s="5" t="s">
        <v>33</v>
      </c>
      <c r="B13" s="31">
        <v>0.1440412640493727</v>
      </c>
      <c r="C13" s="35"/>
      <c r="E13" s="35"/>
      <c r="F13" s="35"/>
      <c r="G13" s="35"/>
    </row>
    <row r="14" spans="1:7" x14ac:dyDescent="0.2">
      <c r="A14" s="5" t="s">
        <v>28</v>
      </c>
      <c r="B14" s="31">
        <v>8.4104781854629815E-2</v>
      </c>
      <c r="C14" s="35"/>
      <c r="E14" s="35"/>
      <c r="F14" s="35"/>
      <c r="G14" s="35"/>
    </row>
    <row r="15" spans="1:7" x14ac:dyDescent="0.2">
      <c r="A15" s="5" t="s">
        <v>36</v>
      </c>
      <c r="B15" s="31">
        <v>6.9531725116561929E-2</v>
      </c>
      <c r="C15" s="35"/>
      <c r="E15" s="35"/>
      <c r="F15" s="35"/>
      <c r="G15" s="35"/>
    </row>
    <row r="16" spans="1:7" x14ac:dyDescent="0.2">
      <c r="A16" s="5" t="s">
        <v>32</v>
      </c>
      <c r="B16" s="31">
        <v>5.9486001306394573E-2</v>
      </c>
      <c r="C16" s="35"/>
      <c r="E16" s="35"/>
      <c r="F16" s="35"/>
      <c r="G16" s="35"/>
    </row>
    <row r="17" spans="1:7" x14ac:dyDescent="0.2">
      <c r="A17" s="5" t="s">
        <v>31</v>
      </c>
      <c r="B17" s="31">
        <v>5.1580061715881705E-2</v>
      </c>
      <c r="C17" s="35"/>
      <c r="E17" s="35"/>
      <c r="F17" s="35"/>
      <c r="G17" s="35"/>
    </row>
    <row r="18" spans="1:7" x14ac:dyDescent="0.2">
      <c r="A18" s="5" t="s">
        <v>35</v>
      </c>
      <c r="B18" s="31">
        <v>1.8492240466698201E-2</v>
      </c>
      <c r="C18" s="35"/>
      <c r="E18" s="35"/>
      <c r="F18" s="35"/>
      <c r="G18" s="35"/>
    </row>
    <row r="19" spans="1:7" x14ac:dyDescent="0.2">
      <c r="A19" s="5" t="s">
        <v>30</v>
      </c>
      <c r="B19" s="31">
        <v>7.0725499470684957E-3</v>
      </c>
      <c r="C19" s="35"/>
      <c r="E19" s="35"/>
      <c r="F19" s="35"/>
      <c r="G19" s="35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Normal="100" workbookViewId="0"/>
  </sheetViews>
  <sheetFormatPr defaultColWidth="11.42578125" defaultRowHeight="12.75" x14ac:dyDescent="0.2"/>
  <cols>
    <col min="1" max="1" width="16.7109375" style="33" customWidth="1"/>
    <col min="2" max="3" width="11.5703125" style="33" bestFit="1" customWidth="1"/>
    <col min="4" max="4" width="17" style="33" bestFit="1" customWidth="1"/>
    <col min="5" max="5" width="14.140625" style="33" bestFit="1" customWidth="1"/>
    <col min="6" max="6" width="11.5703125" style="33" bestFit="1" customWidth="1"/>
    <col min="7" max="16384" width="11.42578125" style="33"/>
  </cols>
  <sheetData>
    <row r="1" spans="1:6" ht="32.25" customHeight="1" x14ac:dyDescent="0.2">
      <c r="A1" s="43" t="s">
        <v>51</v>
      </c>
    </row>
    <row r="2" spans="1:6" s="42" customFormat="1" x14ac:dyDescent="0.25">
      <c r="A2" s="22"/>
      <c r="B2" s="22" t="s">
        <v>45</v>
      </c>
      <c r="C2" s="22" t="s">
        <v>46</v>
      </c>
      <c r="D2" s="22" t="s">
        <v>47</v>
      </c>
      <c r="E2" s="22" t="s">
        <v>5</v>
      </c>
      <c r="F2" s="22" t="s">
        <v>15</v>
      </c>
    </row>
    <row r="3" spans="1:6" x14ac:dyDescent="0.2">
      <c r="A3" s="5" t="s">
        <v>48</v>
      </c>
      <c r="B3" s="23">
        <v>12436.234</v>
      </c>
      <c r="C3" s="23">
        <v>1732.932</v>
      </c>
      <c r="D3" s="6">
        <v>3.3130000000000002</v>
      </c>
      <c r="E3" s="21">
        <v>14172.479000000001</v>
      </c>
      <c r="F3" s="31">
        <v>0.28775813069442407</v>
      </c>
    </row>
    <row r="4" spans="1:6" x14ac:dyDescent="0.2">
      <c r="A4" s="5" t="s">
        <v>50</v>
      </c>
      <c r="B4" s="23">
        <v>33935.64</v>
      </c>
      <c r="C4" s="23">
        <v>1143.24</v>
      </c>
      <c r="D4" s="6">
        <v>0</v>
      </c>
      <c r="E4" s="21">
        <v>35078.879999999997</v>
      </c>
      <c r="F4" s="31">
        <v>0.71224186930557576</v>
      </c>
    </row>
    <row r="5" spans="1:6" x14ac:dyDescent="0.2">
      <c r="A5" s="2" t="s">
        <v>5</v>
      </c>
      <c r="B5" s="24">
        <v>46371.874000000003</v>
      </c>
      <c r="C5" s="24">
        <v>2876.172</v>
      </c>
      <c r="D5" s="3">
        <v>3.3130000000000002</v>
      </c>
      <c r="E5" s="3">
        <v>49251.359000000004</v>
      </c>
      <c r="F5" s="4">
        <v>1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ColWidth="11.42578125" defaultRowHeight="12.75" x14ac:dyDescent="0.2"/>
  <cols>
    <col min="1" max="1" width="18" style="33" customWidth="1"/>
    <col min="2" max="2" width="18.85546875" style="33" customWidth="1"/>
    <col min="3" max="3" width="20" style="33" bestFit="1" customWidth="1"/>
    <col min="4" max="4" width="20.28515625" style="33" customWidth="1"/>
    <col min="5" max="5" width="20.42578125" style="33" customWidth="1"/>
    <col min="6" max="6" width="15" style="33" bestFit="1" customWidth="1"/>
    <col min="7" max="16384" width="11.42578125" style="33"/>
  </cols>
  <sheetData>
    <row r="1" spans="1:6" ht="32.25" customHeight="1" x14ac:dyDescent="0.2">
      <c r="A1" s="43" t="s">
        <v>61</v>
      </c>
    </row>
    <row r="2" spans="1:6" x14ac:dyDescent="0.2">
      <c r="A2" s="68" t="s">
        <v>52</v>
      </c>
      <c r="B2" s="69"/>
      <c r="C2" s="69"/>
      <c r="D2" s="69"/>
      <c r="E2" s="69"/>
      <c r="F2" s="70"/>
    </row>
    <row r="3" spans="1:6" x14ac:dyDescent="0.2">
      <c r="A3" s="73" t="s">
        <v>53</v>
      </c>
      <c r="B3" s="73"/>
      <c r="C3" s="11" t="s">
        <v>54</v>
      </c>
      <c r="D3" s="11" t="s">
        <v>55</v>
      </c>
      <c r="E3" s="11" t="s">
        <v>60</v>
      </c>
      <c r="F3" s="11" t="s">
        <v>5</v>
      </c>
    </row>
    <row r="4" spans="1:6" x14ac:dyDescent="0.2">
      <c r="A4" s="71" t="s">
        <v>16</v>
      </c>
      <c r="B4" s="5" t="s">
        <v>56</v>
      </c>
      <c r="C4" s="6">
        <v>2430</v>
      </c>
      <c r="D4" s="32">
        <v>3951.9066940234784</v>
      </c>
      <c r="E4" s="5"/>
      <c r="F4" s="21">
        <v>6381.9066940234788</v>
      </c>
    </row>
    <row r="5" spans="1:6" x14ac:dyDescent="0.2">
      <c r="A5" s="71"/>
      <c r="B5" s="5" t="s">
        <v>57</v>
      </c>
      <c r="C5" s="6">
        <v>73234</v>
      </c>
      <c r="D5" s="32"/>
      <c r="E5" s="5"/>
      <c r="F5" s="21">
        <v>73234</v>
      </c>
    </row>
    <row r="6" spans="1:6" x14ac:dyDescent="0.2">
      <c r="A6" s="71"/>
      <c r="B6" s="37" t="s">
        <v>0</v>
      </c>
      <c r="C6" s="38">
        <v>75664</v>
      </c>
      <c r="D6" s="39">
        <v>3951.9066940234784</v>
      </c>
      <c r="E6" s="38">
        <v>8346</v>
      </c>
      <c r="F6" s="40">
        <v>87961.906694023477</v>
      </c>
    </row>
    <row r="7" spans="1:6" x14ac:dyDescent="0.2">
      <c r="A7" s="71" t="s">
        <v>58</v>
      </c>
      <c r="B7" s="5" t="s">
        <v>1</v>
      </c>
      <c r="C7" s="6">
        <v>2308529</v>
      </c>
      <c r="D7" s="32">
        <v>741493.09330597648</v>
      </c>
      <c r="E7" s="5"/>
      <c r="F7" s="21">
        <v>3050022.0933059766</v>
      </c>
    </row>
    <row r="8" spans="1:6" x14ac:dyDescent="0.2">
      <c r="A8" s="71"/>
      <c r="B8" s="5" t="s">
        <v>2</v>
      </c>
      <c r="C8" s="6">
        <v>1153185</v>
      </c>
      <c r="D8" s="5"/>
      <c r="E8" s="5"/>
      <c r="F8" s="21">
        <v>1153185</v>
      </c>
    </row>
    <row r="9" spans="1:6" x14ac:dyDescent="0.2">
      <c r="A9" s="71"/>
      <c r="B9" s="37" t="s">
        <v>59</v>
      </c>
      <c r="C9" s="38">
        <v>3461714</v>
      </c>
      <c r="D9" s="38">
        <v>741493.09330597648</v>
      </c>
      <c r="E9" s="38">
        <v>0</v>
      </c>
      <c r="F9" s="40">
        <v>4203207.0933059761</v>
      </c>
    </row>
    <row r="10" spans="1:6" x14ac:dyDescent="0.2">
      <c r="A10" s="72" t="s">
        <v>5</v>
      </c>
      <c r="B10" s="72"/>
      <c r="C10" s="12">
        <v>3537378</v>
      </c>
      <c r="D10" s="12">
        <v>745445</v>
      </c>
      <c r="E10" s="12">
        <v>8346</v>
      </c>
      <c r="F10" s="12">
        <v>4291169</v>
      </c>
    </row>
    <row r="11" spans="1:6" x14ac:dyDescent="0.2">
      <c r="A11" s="67" t="s">
        <v>15</v>
      </c>
      <c r="B11" s="67"/>
      <c r="C11" s="41">
        <v>0.82433900878758215</v>
      </c>
      <c r="D11" s="41">
        <v>0.17371606664757319</v>
      </c>
      <c r="E11" s="41">
        <v>1.9449245648446845E-3</v>
      </c>
      <c r="F11" s="41">
        <v>1</v>
      </c>
    </row>
  </sheetData>
  <mergeCells count="6">
    <mergeCell ref="A11:B11"/>
    <mergeCell ref="A2:F2"/>
    <mergeCell ref="A4:A6"/>
    <mergeCell ref="A7:A9"/>
    <mergeCell ref="A10:B10"/>
    <mergeCell ref="A3:B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/>
  </sheetViews>
  <sheetFormatPr defaultColWidth="11.42578125" defaultRowHeight="12.75" x14ac:dyDescent="0.2"/>
  <cols>
    <col min="1" max="1" width="18" style="33" customWidth="1"/>
    <col min="2" max="2" width="18.85546875" style="33" customWidth="1"/>
    <col min="3" max="3" width="20" style="33" bestFit="1" customWidth="1"/>
    <col min="4" max="4" width="20.28515625" style="33" customWidth="1"/>
    <col min="5" max="5" width="20.42578125" style="33" customWidth="1"/>
    <col min="6" max="6" width="15" style="33" bestFit="1" customWidth="1"/>
    <col min="7" max="16384" width="11.42578125" style="33"/>
  </cols>
  <sheetData>
    <row r="1" spans="1:5" ht="31.5" customHeight="1" x14ac:dyDescent="0.2">
      <c r="A1" s="43" t="s">
        <v>78</v>
      </c>
    </row>
    <row r="2" spans="1:5" ht="25.5" x14ac:dyDescent="0.2">
      <c r="A2" s="62" t="s">
        <v>18</v>
      </c>
      <c r="B2" s="62"/>
      <c r="C2" s="47" t="s">
        <v>19</v>
      </c>
      <c r="D2" s="47" t="s">
        <v>62</v>
      </c>
      <c r="E2" s="45" t="s">
        <v>15</v>
      </c>
    </row>
    <row r="3" spans="1:5" x14ac:dyDescent="0.2">
      <c r="A3" s="71" t="s">
        <v>21</v>
      </c>
      <c r="B3" s="13" t="s">
        <v>56</v>
      </c>
      <c r="C3" s="14">
        <v>2430</v>
      </c>
      <c r="D3" s="14">
        <v>8.3793103448275854</v>
      </c>
      <c r="E3" s="15">
        <f>C3/$C$9</f>
        <v>6.8694948631443963E-4</v>
      </c>
    </row>
    <row r="4" spans="1:5" x14ac:dyDescent="0.2">
      <c r="A4" s="71"/>
      <c r="B4" s="13" t="s">
        <v>57</v>
      </c>
      <c r="C4" s="14">
        <v>73234</v>
      </c>
      <c r="D4" s="14">
        <v>252.53103448275863</v>
      </c>
      <c r="E4" s="15">
        <v>0.02</v>
      </c>
    </row>
    <row r="5" spans="1:5" x14ac:dyDescent="0.2">
      <c r="A5" s="71"/>
      <c r="B5" s="48" t="s">
        <v>0</v>
      </c>
      <c r="C5" s="16">
        <v>75664</v>
      </c>
      <c r="D5" s="14">
        <v>260.91034482758619</v>
      </c>
      <c r="E5" s="17">
        <f t="shared" ref="E5:E9" si="0">C5/$C$9</f>
        <v>2.1389854293208135E-2</v>
      </c>
    </row>
    <row r="6" spans="1:5" x14ac:dyDescent="0.2">
      <c r="A6" s="71" t="s">
        <v>24</v>
      </c>
      <c r="B6" s="13" t="s">
        <v>1</v>
      </c>
      <c r="C6" s="14">
        <v>2308529</v>
      </c>
      <c r="D6" s="14">
        <v>7960.4448275862069</v>
      </c>
      <c r="E6" s="15">
        <f t="shared" si="0"/>
        <v>0.6526102101613116</v>
      </c>
    </row>
    <row r="7" spans="1:5" ht="15" customHeight="1" x14ac:dyDescent="0.2">
      <c r="A7" s="71"/>
      <c r="B7" s="18" t="s">
        <v>2</v>
      </c>
      <c r="C7" s="14">
        <v>1153185</v>
      </c>
      <c r="D7" s="14">
        <v>3976.5</v>
      </c>
      <c r="E7" s="15">
        <f t="shared" si="0"/>
        <v>0.32599993554548029</v>
      </c>
    </row>
    <row r="8" spans="1:5" ht="15" customHeight="1" x14ac:dyDescent="0.2">
      <c r="A8" s="71"/>
      <c r="B8" s="37" t="s">
        <v>59</v>
      </c>
      <c r="C8" s="14">
        <v>3461714</v>
      </c>
      <c r="D8" s="14">
        <v>11936.944827586207</v>
      </c>
      <c r="E8" s="15">
        <f t="shared" si="0"/>
        <v>0.97861014570679183</v>
      </c>
    </row>
    <row r="9" spans="1:5" x14ac:dyDescent="0.2">
      <c r="A9" s="74" t="s">
        <v>5</v>
      </c>
      <c r="B9" s="74"/>
      <c r="C9" s="19">
        <v>3537378</v>
      </c>
      <c r="D9" s="19">
        <v>12197.855172413792</v>
      </c>
      <c r="E9" s="20">
        <f t="shared" si="0"/>
        <v>1</v>
      </c>
    </row>
  </sheetData>
  <mergeCells count="4">
    <mergeCell ref="A2:B2"/>
    <mergeCell ref="A3:A5"/>
    <mergeCell ref="A6:A8"/>
    <mergeCell ref="A9:B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/>
  </sheetViews>
  <sheetFormatPr defaultColWidth="11.42578125" defaultRowHeight="12.75" x14ac:dyDescent="0.2"/>
  <cols>
    <col min="1" max="1" width="21.7109375" style="33" customWidth="1"/>
    <col min="2" max="2" width="26.5703125" style="33" customWidth="1"/>
    <col min="3" max="3" width="19.28515625" style="33" customWidth="1"/>
    <col min="4" max="4" width="19.28515625" style="33" bestFit="1" customWidth="1"/>
    <col min="5" max="5" width="17.7109375" style="33" customWidth="1"/>
    <col min="6" max="16384" width="11.42578125" style="33"/>
  </cols>
  <sheetData>
    <row r="1" spans="1:4" ht="27" customHeight="1" x14ac:dyDescent="0.2">
      <c r="A1" s="43" t="s">
        <v>63</v>
      </c>
    </row>
    <row r="2" spans="1:4" ht="25.5" x14ac:dyDescent="0.2">
      <c r="A2" s="8" t="s">
        <v>66</v>
      </c>
      <c r="B2" s="8" t="s">
        <v>19</v>
      </c>
      <c r="C2" s="8" t="s">
        <v>38</v>
      </c>
      <c r="D2" s="8" t="s">
        <v>15</v>
      </c>
    </row>
    <row r="3" spans="1:4" x14ac:dyDescent="0.2">
      <c r="A3" s="5" t="s">
        <v>17</v>
      </c>
      <c r="B3" s="32">
        <v>32399824</v>
      </c>
      <c r="C3" s="6">
        <v>111723.53103448276</v>
      </c>
      <c r="D3" s="31">
        <v>0.89006461080037735</v>
      </c>
    </row>
    <row r="4" spans="1:4" x14ac:dyDescent="0.2">
      <c r="A4" s="5" t="s">
        <v>64</v>
      </c>
      <c r="B4" s="32">
        <v>3738537</v>
      </c>
      <c r="C4" s="6">
        <v>12891.506896551724</v>
      </c>
      <c r="D4" s="31">
        <v>0.10270239368793517</v>
      </c>
    </row>
    <row r="5" spans="1:4" x14ac:dyDescent="0.2">
      <c r="A5" s="5" t="s">
        <v>65</v>
      </c>
      <c r="B5" s="32">
        <v>263293</v>
      </c>
      <c r="C5" s="6">
        <v>907.90689655172412</v>
      </c>
      <c r="D5" s="31">
        <v>7.2329955116874631E-3</v>
      </c>
    </row>
    <row r="6" spans="1:4" x14ac:dyDescent="0.2">
      <c r="A6" s="2" t="s">
        <v>5</v>
      </c>
      <c r="B6" s="3">
        <v>36401654</v>
      </c>
      <c r="C6" s="3">
        <v>125522.94482758621</v>
      </c>
      <c r="D6" s="9">
        <v>1</v>
      </c>
    </row>
  </sheetData>
  <sortState ref="A70:B74">
    <sortCondition descending="1" ref="B70:B7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11</vt:i4>
      </vt:variant>
      <vt:variant>
        <vt:lpstr>Barruti izendunak</vt:lpstr>
      </vt:variant>
      <vt:variant>
        <vt:i4>5</vt:i4>
      </vt:variant>
    </vt:vector>
  </HeadingPairs>
  <TitlesOfParts>
    <vt:vector size="16" baseType="lpstr">
      <vt:lpstr>Indice</vt:lpstr>
      <vt:lpstr>B 1.1</vt:lpstr>
      <vt:lpstr>B 1.2</vt:lpstr>
      <vt:lpstr>B 1.3</vt:lpstr>
      <vt:lpstr>B 1.4</vt:lpstr>
      <vt:lpstr>B 2.1</vt:lpstr>
      <vt:lpstr>B 3.1</vt:lpstr>
      <vt:lpstr>B 3.2</vt:lpstr>
      <vt:lpstr>B 4.1</vt:lpstr>
      <vt:lpstr>B 4.2</vt:lpstr>
      <vt:lpstr>B 4.3</vt:lpstr>
      <vt:lpstr>'B 3.1'!Inprimatzeko_area</vt:lpstr>
      <vt:lpstr>'B 3.2'!Inprimatzeko_area</vt:lpstr>
      <vt:lpstr>'B 4.1'!Inprimatzeko_area</vt:lpstr>
      <vt:lpstr>'B 4.2'!Inprimatzeko_area</vt:lpstr>
      <vt:lpstr>'B 4.3'!Inprimatzeko_area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2017-09-19T11:21:52Z</dcterms:modified>
</cp:coreProperties>
</file>