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Jose\ELKARLAN\106 - DEP - Estadística\Ejecución Presupuestaria\Publicadas en la WEB\2019\2019-trim-04\"/>
    </mc:Choice>
  </mc:AlternateContent>
  <xr:revisionPtr revIDLastSave="59" documentId="11_D0E16D68809648F7DDC2B69AAB1587299843B599" xr6:coauthVersionLast="44" xr6:coauthVersionMax="45" xr10:uidLastSave="{D5360DBF-6439-4094-ABB3-42286F110332}"/>
  <bookViews>
    <workbookView xWindow="-108" yWindow="-108" windowWidth="19416" windowHeight="11016" tabRatio="723" xr2:uid="{00000000-000D-0000-FFFF-FFFF00000000}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2'!$B$1:$K$76</definedName>
    <definedName name="_xlnm.Print_Area" localSheetId="4">'evol gto GV '!$B$1:$N$83</definedName>
    <definedName name="_xlnm.Print_Area" localSheetId="13">'evol gto GV-DDFF'!$B$1:$N$84</definedName>
    <definedName name="_xlnm.Print_Area" localSheetId="14">'evol ing GV-DDFF'!$B$1:$O$83</definedName>
    <definedName name="_xlnm.Print_Area" localSheetId="5">'evol ing-GV'!$B$1:$O$83</definedName>
    <definedName name="_xlnm.Print_Area" localSheetId="9">'Evolucion gasto DDFF'!$B$1:$N$83</definedName>
    <definedName name="_xlnm.Print_Area" localSheetId="10">'Evolución ingreso DDFF'!$B$1:$O$84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" i="37" l="1"/>
  <c r="C73" i="37"/>
  <c r="N81" i="30"/>
  <c r="K81" i="30"/>
  <c r="H81" i="30"/>
  <c r="O81" i="30" s="1"/>
  <c r="M81" i="29"/>
  <c r="J81" i="29"/>
  <c r="G81" i="29"/>
  <c r="N81" i="29" s="1"/>
  <c r="N81" i="24" l="1"/>
  <c r="K81" i="24"/>
  <c r="H81" i="24"/>
  <c r="O81" i="24" l="1"/>
  <c r="N78" i="36"/>
  <c r="K78" i="36"/>
  <c r="H78" i="36"/>
  <c r="M78" i="29"/>
  <c r="J78" i="29"/>
  <c r="G78" i="29"/>
  <c r="U9" i="1"/>
  <c r="T9" i="1"/>
  <c r="S9" i="1"/>
  <c r="Q9" i="1"/>
  <c r="P9" i="1"/>
  <c r="O9" i="1"/>
  <c r="N9" i="1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<sst xmlns="http://schemas.openxmlformats.org/spreadsheetml/2006/main" count="986" uniqueCount="206">
  <si>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</si>
  <si>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</si>
  <si>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</si>
  <si>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</si>
  <si>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</si>
  <si>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</si>
  <si>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</si>
  <si>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</si>
  <si>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</si>
  <si>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</si>
  <si>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</si>
  <si>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</si>
  <si>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</si>
  <si>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</si>
  <si>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</si>
  <si>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Tasas de variación 19/18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</si>
  <si>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</si>
  <si>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</si>
  <si>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</si>
  <si>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</si>
  <si>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</si>
  <si>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</si>
  <si>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</si>
  <si>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</si>
  <si>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</si>
  <si>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</si>
  <si>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</si>
  <si>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</si>
  <si>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</si>
  <si>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</si>
  <si>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</si>
  <si>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</si>
  <si>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</si>
  <si>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</si>
  <si>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</si>
  <si>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</si>
  <si>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</si>
  <si>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</si>
  <si>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</si>
  <si>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</si>
  <si>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</si>
  <si>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</si>
  <si>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</si>
  <si>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</si>
  <si>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</si>
  <si>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</si>
  <si>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</si>
  <si>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</si>
  <si>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</si>
  <si>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</si>
  <si>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</si>
  <si>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</si>
  <si>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</si>
  <si>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</si>
  <si>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</si>
  <si>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</si>
  <si>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>Var. %
19/18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</si>
  <si>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</si>
  <si>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</si>
  <si>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</si>
  <si>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</si>
  <si>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</si>
  <si>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</si>
  <si>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</si>
  <si>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</si>
  <si>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</si>
  <si>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</si>
  <si>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</si>
  <si>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</si>
  <si>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</si>
  <si>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-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</si>
  <si>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</si>
  <si>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</si>
  <si>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</si>
  <si>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</si>
  <si>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</si>
  <si>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</si>
  <si>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</si>
  <si>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</si>
  <si>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</si>
  <si>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</si>
  <si>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</si>
  <si>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</si>
  <si>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</si>
  <si>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</si>
  <si>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</si>
  <si>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</si>
  <si>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</si>
  <si>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</si>
  <si>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</si>
  <si>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</si>
  <si>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</si>
  <si>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</si>
  <si>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</si>
  <si>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</si>
  <si>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</si>
  <si>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</si>
  <si>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</si>
  <si>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</si>
  <si>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</si>
  <si>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</si>
  <si>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</si>
  <si>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</si>
  <si>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</si>
  <si>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</si>
  <si>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</si>
  <si>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</si>
  <si>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</si>
  <si>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</si>
  <si>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</si>
  <si>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</si>
  <si>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</si>
  <si>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</si>
  <si>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</si>
  <si>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</si>
  <si>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</si>
  <si>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</si>
  <si>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</si>
  <si>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</si>
  <si>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</si>
  <si>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</si>
  <si>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</si>
  <si>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</si>
  <si>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</si>
  <si>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</si>
  <si>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</si>
  <si>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</si>
  <si>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</si>
  <si>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</si>
  <si>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</si>
  <si>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</si>
  <si>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</si>
  <si>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</si>
  <si>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</si>
  <si>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</si>
  <si>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</si>
  <si>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</si>
  <si>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</si>
  <si>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</si>
  <si>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</si>
  <si>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</si>
  <si>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</si>
  <si>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</si>
  <si>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</si>
  <si>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</si>
  <si>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</si>
  <si>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</si>
  <si>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</si>
  <si>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</si>
  <si>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</si>
  <si>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</si>
  <si>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</si>
  <si>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</si>
  <si>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</si>
  <si>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</si>
  <si>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</si>
  <si>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</si>
  <si>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</si>
  <si>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</si>
  <si>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</si>
  <si>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</si>
  <si>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</si>
  <si>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</si>
  <si>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</si>
  <si>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</si>
  <si>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</si>
  <si>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</si>
  <si>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</si>
  <si>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</si>
  <si>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</si>
  <si>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</si>
  <si>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</si>
  <si>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</si>
  <si>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</si>
  <si>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</si>
  <si>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</si>
  <si>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</si>
  <si>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</si>
  <si>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</si>
  <si>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</si>
  <si>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</si>
  <si>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</si>
  <si>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</si>
  <si>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</si>
  <si>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</si>
  <si>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</si>
  <si>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</si>
  <si>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</si>
  <si>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</si>
  <si>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</si>
  <si>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</si>
  <si>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</si>
  <si>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</si>
  <si>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</si>
  <si>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</si>
  <si>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</si>
  <si>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</si>
  <si>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</si>
  <si>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</si>
  <si>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</si>
  <si>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</si>
  <si>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</si>
  <si>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</si>
  <si>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</si>
  <si>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r>
      <t>4º</t>
    </r>
    <r>
      <rPr>
        <b/>
        <vertAlign val="superscript"/>
        <sz val="16"/>
        <rFont val="Arial"/>
        <family val="2"/>
      </rPr>
      <t xml:space="preserve"> </t>
    </r>
    <r>
      <rPr>
        <b/>
        <sz val="16"/>
        <rFont val="Arial"/>
        <family val="2"/>
      </rPr>
      <t>Trimestre 2019</t>
    </r>
  </si>
  <si>
    <t>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</si>
</sst>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5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4" xfId="6" applyFont="1" applyBorder="1" applyAlignment="1">
      <alignment horizontal="center" vertical="center"/>
    </xf>
    <xf numFmtId="0" fontId="12" fillId="0" borderId="2" xfId="6" applyFont="1" applyBorder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171" fontId="12" fillId="0" borderId="4" xfId="6" applyNumberFormat="1" applyFont="1" applyBorder="1" applyAlignment="1">
      <alignment vertical="center"/>
    </xf>
    <xf numFmtId="171" fontId="10" fillId="3" borderId="5" xfId="6" applyNumberFormat="1" applyFont="1" applyFill="1" applyBorder="1" applyAlignment="1">
      <alignment vertical="center"/>
    </xf>
    <xf numFmtId="172" fontId="12" fillId="0" borderId="2" xfId="6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0" fontId="26" fillId="4" borderId="13" xfId="6" applyFont="1" applyFill="1" applyBorder="1" applyAlignment="1">
      <alignment horizontal="centerContinuous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26" fillId="4" borderId="11" xfId="6" applyFont="1" applyFill="1" applyBorder="1" applyAlignment="1">
      <alignment horizontal="center" vertical="center" wrapText="1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171" fontId="10" fillId="3" borderId="4" xfId="6" applyNumberFormat="1" applyFont="1" applyFill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33" fillId="4" borderId="1" xfId="6" applyFont="1" applyFill="1" applyBorder="1" applyAlignment="1">
      <alignment horizontal="center" vertical="center" wrapText="1"/>
    </xf>
    <xf numFmtId="0" fontId="12" fillId="0" borderId="0" xfId="5" applyFont="1" applyBorder="1"/>
    <xf numFmtId="0" fontId="33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10" fillId="0" borderId="21" xfId="6" applyNumberFormat="1" applyFont="1" applyBorder="1" applyAlignment="1">
      <alignment horizontal="right" vertical="center" indent="3"/>
    </xf>
    <xf numFmtId="3" fontId="10" fillId="0" borderId="22" xfId="6" applyNumberFormat="1" applyFont="1" applyBorder="1" applyAlignment="1">
      <alignment horizontal="right" vertical="center" indent="3"/>
    </xf>
    <xf numFmtId="3" fontId="12" fillId="0" borderId="22" xfId="6" applyNumberFormat="1" applyFont="1" applyBorder="1" applyAlignment="1">
      <alignment horizontal="right" vertical="center" indent="3"/>
    </xf>
    <xf numFmtId="3" fontId="10" fillId="0" borderId="22" xfId="6" applyNumberFormat="1" applyFont="1" applyFill="1" applyBorder="1" applyAlignment="1">
      <alignment horizontal="right" vertical="center" indent="3"/>
    </xf>
    <xf numFmtId="3" fontId="12" fillId="0" borderId="22" xfId="5" applyNumberFormat="1" applyFont="1" applyBorder="1" applyAlignment="1">
      <alignment horizontal="right" indent="3"/>
    </xf>
    <xf numFmtId="3" fontId="10" fillId="0" borderId="23" xfId="6" applyNumberFormat="1" applyFont="1" applyBorder="1" applyAlignment="1">
      <alignment horizontal="right" vertical="center" indent="3"/>
    </xf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vertical="center"/>
    </xf>
    <xf numFmtId="171" fontId="12" fillId="0" borderId="4" xfId="6" applyNumberFormat="1" applyFont="1" applyFill="1" applyBorder="1" applyAlignment="1">
      <alignment vertical="center"/>
    </xf>
    <xf numFmtId="172" fontId="12" fillId="0" borderId="2" xfId="6" applyNumberFormat="1" applyFont="1" applyFill="1" applyBorder="1" applyAlignment="1">
      <alignment vertical="center"/>
    </xf>
    <xf numFmtId="3" fontId="12" fillId="0" borderId="0" xfId="6" applyNumberFormat="1" applyFont="1" applyFill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1" fontId="10" fillId="0" borderId="4" xfId="6" applyNumberFormat="1" applyFont="1" applyFill="1" applyBorder="1" applyAlignment="1">
      <alignment vertical="center"/>
    </xf>
    <xf numFmtId="172" fontId="10" fillId="0" borderId="2" xfId="6" applyNumberFormat="1" applyFont="1" applyFill="1" applyBorder="1" applyAlignment="1">
      <alignment vertical="center"/>
    </xf>
    <xf numFmtId="165" fontId="12" fillId="0" borderId="22" xfId="6" applyNumberFormat="1" applyFont="1" applyBorder="1" applyAlignment="1">
      <alignment horizontal="right" vertical="center" indent="4"/>
    </xf>
    <xf numFmtId="172" fontId="10" fillId="3" borderId="2" xfId="6" applyNumberFormat="1" applyFont="1" applyFill="1" applyBorder="1" applyAlignment="1">
      <alignment horizontal="right" vertical="center"/>
    </xf>
    <xf numFmtId="172" fontId="10" fillId="3" borderId="3" xfId="6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165" fontId="10" fillId="0" borderId="22" xfId="6" applyNumberFormat="1" applyFont="1" applyBorder="1" applyAlignment="1">
      <alignment horizontal="right" vertical="center" indent="4"/>
    </xf>
    <xf numFmtId="165" fontId="10" fillId="0" borderId="21" xfId="6" applyNumberFormat="1" applyFont="1" applyBorder="1" applyAlignment="1">
      <alignment horizontal="right" vertical="center" indent="4"/>
    </xf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9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165" fontId="10" fillId="0" borderId="23" xfId="6" applyNumberFormat="1" applyFont="1" applyBorder="1" applyAlignment="1">
      <alignment horizontal="right" vertical="center" indent="4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40" fillId="0" borderId="4" xfId="0" applyNumberFormat="1" applyFont="1" applyBorder="1" applyAlignment="1">
      <alignment vertical="center"/>
    </xf>
    <xf numFmtId="167" fontId="40" fillId="0" borderId="0" xfId="0" applyNumberFormat="1" applyFont="1" applyBorder="1" applyAlignment="1">
      <alignment vertical="center"/>
    </xf>
    <xf numFmtId="167" fontId="40" fillId="2" borderId="4" xfId="0" applyNumberFormat="1" applyFont="1" applyFill="1" applyBorder="1" applyAlignment="1">
      <alignment vertical="center"/>
    </xf>
    <xf numFmtId="167" fontId="40" fillId="2" borderId="0" xfId="0" applyNumberFormat="1" applyFont="1" applyFill="1" applyBorder="1" applyAlignment="1">
      <alignment vertical="center"/>
    </xf>
    <xf numFmtId="167" fontId="40" fillId="2" borderId="2" xfId="0" applyNumberFormat="1" applyFont="1" applyFill="1" applyBorder="1" applyAlignment="1">
      <alignment vertical="center"/>
    </xf>
    <xf numFmtId="167" fontId="40" fillId="0" borderId="2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3" fontId="10" fillId="0" borderId="22" xfId="6" applyNumberFormat="1" applyFont="1" applyBorder="1" applyAlignment="1">
      <alignment horizontal="right" vertical="center" indent="4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3" fillId="0" borderId="0" xfId="1" applyAlignment="1" applyProtection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3" fontId="12" fillId="0" borderId="22" xfId="5" applyNumberFormat="1" applyFont="1" applyBorder="1" applyAlignment="1">
      <alignment horizontal="right" indent="3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9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 xr:uid="{00000000-0005-0000-0000-000003000000}"/>
    <cellStyle name="Normal 2 2" xfId="10" xr:uid="{0AB2629F-3B8F-4CE3-A85C-785C15DB3082}"/>
    <cellStyle name="Normal 3" xfId="8" xr:uid="{4A915EFB-6ABD-45E3-9D8C-F0DAD0792BF7}"/>
    <cellStyle name="Normal_Ej Ptaria desglose de ingresos- capit 1 y 2" xfId="4" xr:uid="{00000000-0005-0000-0000-000004000000}"/>
    <cellStyle name="Normal_magnitudes presupuestarias " xfId="5" xr:uid="{00000000-0005-0000-0000-000005000000}"/>
    <cellStyle name="Normal_total1T05-ddff(def.)" xfId="6" xr:uid="{00000000-0005-0000-0000-000006000000}"/>
    <cellStyle name="Normal_total1T05-ddff(def.) 2" xfId="9" xr:uid="{1D6ECB88-CD86-4E35-AC1F-46DE59AE1020}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>
          <a:extLst>
            <a:ext uri="{FF2B5EF4-FFF2-40B4-BE49-F238E27FC236}">
              <a16:creationId xmlns:a16="http://schemas.microsoft.com/office/drawing/2014/main" id="{00000000-0008-0000-0000-000015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76</xdr:row>
      <xdr:rowOff>0</xdr:rowOff>
    </xdr:from>
    <xdr:to>
      <xdr:col>2</xdr:col>
      <xdr:colOff>137160</xdr:colOff>
      <xdr:row>76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137160</xdr:colOff>
      <xdr:row>76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137160</xdr:colOff>
      <xdr:row>76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2"/>
  <sheetViews>
    <sheetView showGridLines="0" tabSelected="1" zoomScale="86" zoomScaleNormal="86" workbookViewId="0"/>
  </sheetViews>
  <sheetFormatPr baseColWidth="10" defaultColWidth="11.44140625" defaultRowHeight="13.2" x14ac:dyDescent="0.25"/>
  <cols>
    <col min="2" max="2" width="80.5546875" bestFit="1" customWidth="1"/>
  </cols>
  <sheetData>
    <row r="6" spans="2:2" ht="22.8" x14ac:dyDescent="0.4">
      <c r="B6" s="208" t="s">
        <v>0</v>
      </c>
    </row>
    <row r="7" spans="2:2" ht="15.6" customHeight="1" x14ac:dyDescent="0.25"/>
    <row r="8" spans="2:2" ht="24" x14ac:dyDescent="0.4">
      <c r="B8" s="217" t="s">
        <v>204</v>
      </c>
    </row>
    <row r="10" spans="2:2" ht="15.6" x14ac:dyDescent="0.3">
      <c r="B10" s="255" t="s">
        <v>1</v>
      </c>
    </row>
    <row r="11" spans="2:2" ht="3.75" customHeight="1" x14ac:dyDescent="0.35">
      <c r="B11" s="195"/>
    </row>
    <row r="12" spans="2:2" ht="18" customHeight="1" x14ac:dyDescent="0.25">
      <c r="B12" s="209" t="s">
        <v>2</v>
      </c>
    </row>
    <row r="13" spans="2:2" ht="18" customHeight="1" x14ac:dyDescent="0.25">
      <c r="B13" s="209" t="s">
        <v>3</v>
      </c>
    </row>
    <row r="14" spans="2:2" ht="18" customHeight="1" x14ac:dyDescent="0.25">
      <c r="B14" s="209" t="s">
        <v>4</v>
      </c>
    </row>
    <row r="15" spans="2:2" ht="18" customHeight="1" x14ac:dyDescent="0.25">
      <c r="B15" s="209" t="s">
        <v>5</v>
      </c>
    </row>
    <row r="16" spans="2:2" ht="18" customHeight="1" x14ac:dyDescent="0.25">
      <c r="B16" s="209" t="s">
        <v>6</v>
      </c>
    </row>
    <row r="18" spans="1:2" ht="15.6" x14ac:dyDescent="0.3">
      <c r="B18" s="255" t="s">
        <v>7</v>
      </c>
    </row>
    <row r="19" spans="1:2" ht="3.75" customHeight="1" x14ac:dyDescent="0.35">
      <c r="B19" s="195"/>
    </row>
    <row r="20" spans="1:2" ht="18" customHeight="1" x14ac:dyDescent="0.25">
      <c r="A20" s="203"/>
      <c r="B20" s="209" t="s">
        <v>2</v>
      </c>
    </row>
    <row r="21" spans="1:2" ht="18" customHeight="1" x14ac:dyDescent="0.25">
      <c r="A21" s="203"/>
      <c r="B21" s="209" t="s">
        <v>3</v>
      </c>
    </row>
    <row r="22" spans="1:2" ht="18" customHeight="1" x14ac:dyDescent="0.25">
      <c r="A22" s="203"/>
      <c r="B22" s="209" t="s">
        <v>4</v>
      </c>
    </row>
    <row r="23" spans="1:2" ht="18" customHeight="1" x14ac:dyDescent="0.25">
      <c r="A23" s="203"/>
      <c r="B23" s="209" t="s">
        <v>5</v>
      </c>
    </row>
    <row r="24" spans="1:2" ht="18" customHeight="1" x14ac:dyDescent="0.25">
      <c r="A24" s="203"/>
      <c r="B24" s="209" t="s">
        <v>6</v>
      </c>
    </row>
    <row r="25" spans="1:2" ht="18" customHeight="1" x14ac:dyDescent="0.25">
      <c r="A25" s="203"/>
      <c r="B25" s="209" t="s">
        <v>8</v>
      </c>
    </row>
    <row r="27" spans="1:2" ht="15.6" x14ac:dyDescent="0.3">
      <c r="B27" s="255" t="s">
        <v>9</v>
      </c>
    </row>
    <row r="28" spans="1:2" ht="3.75" customHeight="1" x14ac:dyDescent="0.35">
      <c r="B28" s="195"/>
    </row>
    <row r="29" spans="1:2" ht="18" customHeight="1" x14ac:dyDescent="0.25">
      <c r="A29" s="203"/>
      <c r="B29" s="209" t="s">
        <v>10</v>
      </c>
    </row>
    <row r="30" spans="1:2" ht="18" customHeight="1" x14ac:dyDescent="0.25">
      <c r="A30" s="203"/>
      <c r="B30" s="209" t="s">
        <v>5</v>
      </c>
    </row>
    <row r="31" spans="1:2" ht="18" customHeight="1" x14ac:dyDescent="0.25">
      <c r="A31" s="203"/>
      <c r="B31" s="209" t="s">
        <v>6</v>
      </c>
    </row>
    <row r="32" spans="1:2" ht="18" customHeight="1" x14ac:dyDescent="0.25">
      <c r="A32" s="203"/>
      <c r="B32" s="209" t="s">
        <v>4</v>
      </c>
    </row>
  </sheetData>
  <phoneticPr fontId="20" type="noConversion"/>
  <hyperlinks>
    <hyperlink ref="B13:B16" location="'gastos GV'!A1" display="Ejecución del presupuesto de gastos, por capítulos" xr:uid="{00000000-0004-0000-0000-000000000000}"/>
    <hyperlink ref="B13" location="'ingresos GV'!A1" tooltip="Ingresos Gobierno Vasco" display="► Ejecución del presupuesto de ingresos, por capítulos" xr:uid="{00000000-0004-0000-0000-000001000000}"/>
    <hyperlink ref="B14" location="'Magnitudes presupuestarias GV'!A1" tooltip="Magnitudes presupuestarias Gobierno Vasco" display="► Magnitudes presupuestarias" xr:uid="{00000000-0004-0000-0000-000002000000}"/>
    <hyperlink ref="B15" location="'evol gto GV '!A1" tooltip="Evolución gastos Gobieno Vasco" display="► Evolución de la ejecución del presupuesto de gastos, por capítulos" xr:uid="{00000000-0004-0000-0000-000003000000}"/>
    <hyperlink ref="B16" location="'evol ing-GV'!A1" tooltip="Evolución ingresos Gobierno Vasco" display="► Evolución de la ejecución del presupuesto de ingresos, por capítulos" xr:uid="{00000000-0004-0000-0000-000004000000}"/>
    <hyperlink ref="B20" location="'gastos ddff'!A1" tooltip="Gastos Diputaciones Forales" display="► Ejecución del presupuesto de gastos, por capítulos" xr:uid="{00000000-0004-0000-0000-000005000000}"/>
    <hyperlink ref="B21:B24" location="'gastos GV'!A1" display="Ejecución del presupuesto de gastos, por capítulos" xr:uid="{00000000-0004-0000-0000-000006000000}"/>
    <hyperlink ref="B21" location="'ingresos ddff'!A1" tooltip="Ingresos Diputaciones Forales" display="► Ejecución del presupuesto de ingresos, por capítulos" xr:uid="{00000000-0004-0000-0000-000007000000}"/>
    <hyperlink ref="B22" location="'Magnitudes presupuestarias DDFF'!A1" tooltip="Magnitudes presupuestarias Diputaciones Forales" display="► Magnitudes presupuestarias" xr:uid="{00000000-0004-0000-0000-000008000000}"/>
    <hyperlink ref="B23" location="'Evolucion gasto DDFF'!A1" tooltip="Evolución gastos Diputaciones Forales" display="► Evolución de la ejecución del presupuesto de gastos, por capítulos" xr:uid="{00000000-0004-0000-0000-000009000000}"/>
    <hyperlink ref="B24" location="'Evolución ingreso DDFF'!A1" tooltip="Evolución ingresos Diputaciones Forales" display="► Evolución de la ejecución del presupuesto de ingresos, por capítulos" xr:uid="{00000000-0004-0000-0000-00000A000000}"/>
    <hyperlink ref="B25" location="'desglose cap 1 y 2'!A1" tooltip="Ingresos cap 1 y 2 Diputaciones Forales" display="► Evolución de la ejecución del presupuesto de ingresos (desglose capítulos 1 y 2)" xr:uid="{00000000-0004-0000-0000-00000B000000}"/>
    <hyperlink ref="B12" location="'gastos GV'!A1" tooltip="Gastos Gobierno Vasco" display="► Ejecución del presupuesto de gastos, por capítulos" xr:uid="{00000000-0004-0000-0000-00000C000000}"/>
    <hyperlink ref="B29" location="'consolidado GV-DDFF'!A1" tooltip="Resumen obligaciones y derechos liquidados" display="► Resumen obligaciones y derechos liquidados" xr:uid="{00000000-0004-0000-0000-00000D000000}"/>
    <hyperlink ref="B30:B32" location="'gastos GV'!A1" display="Ejecución del presupuesto de gastos, por capítulos" xr:uid="{00000000-0004-0000-0000-00000E000000}"/>
    <hyperlink ref="B30" location="'evol gto GV-DDFF'!A1" tooltip="Evolución gastos Consolidado GV-DDFF" display="► Evolución de la ejecución del presupuesto de gastos, por capítulos" xr:uid="{00000000-0004-0000-0000-00000F000000}"/>
    <hyperlink ref="B31" location="'evol ing GV-DDFF'!A1" tooltip="Evolución ingresos Consolidado GV-DDFF" display="► Evolución de la ejecución del presupuesto de ingresos, por capítulos" xr:uid="{00000000-0004-0000-0000-000010000000}"/>
    <hyperlink ref="B32" location="'Magnitudes presup GV-DDFF'!A1" tooltip="Magnitudes presupuestarias Consolidado GV-DDFF" display="► Magnitudes presupuestarias" xr:uid="{00000000-0004-0000-0000-000011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84"/>
  <sheetViews>
    <sheetView showGridLines="0" zoomScale="95" zoomScaleNormal="95" workbookViewId="0">
      <pane xSplit="2" ySplit="5" topLeftCell="C72" activePane="bottomRight" state="frozen"/>
      <selection pane="topRight"/>
      <selection pane="bottomLeft"/>
      <selection pane="bottomRight" activeCell="B82" sqref="B82:N82"/>
    </sheetView>
  </sheetViews>
  <sheetFormatPr baseColWidth="10" defaultColWidth="11.44140625" defaultRowHeight="15.6" x14ac:dyDescent="0.25"/>
  <cols>
    <col min="1" max="1" width="2.33203125" style="62" customWidth="1"/>
    <col min="2" max="2" width="9.6640625" style="62" customWidth="1"/>
    <col min="3" max="5" width="10.33203125" style="62" customWidth="1"/>
    <col min="6" max="7" width="10.6640625" style="62" customWidth="1"/>
    <col min="8" max="13" width="10.33203125" style="62" customWidth="1"/>
    <col min="14" max="14" width="12.6640625" style="62" customWidth="1"/>
  </cols>
  <sheetData>
    <row r="1" spans="1:255" s="196" customFormat="1" x14ac:dyDescent="0.25">
      <c r="B1" s="196" t="s">
        <v>7</v>
      </c>
      <c r="N1" s="197" t="str">
        <f>Índice!B8</f>
        <v>4º Trimestre 2019</v>
      </c>
    </row>
    <row r="2" spans="1:255" s="59" customFormat="1" ht="18" customHeight="1" x14ac:dyDescent="0.25">
      <c r="A2" s="57"/>
      <c r="B2" s="108" t="s">
        <v>80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5">
      <c r="A3" s="57"/>
      <c r="B3" s="109" t="s">
        <v>81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82</v>
      </c>
    </row>
    <row r="5" spans="1:255" s="65" customFormat="1" ht="33" customHeight="1" x14ac:dyDescent="0.25">
      <c r="A5" s="63"/>
      <c r="B5" s="110" t="s">
        <v>83</v>
      </c>
      <c r="C5" s="111" t="s">
        <v>84</v>
      </c>
      <c r="D5" s="111" t="s">
        <v>85</v>
      </c>
      <c r="E5" s="111" t="s">
        <v>86</v>
      </c>
      <c r="F5" s="111" t="s">
        <v>87</v>
      </c>
      <c r="G5" s="112" t="s">
        <v>88</v>
      </c>
      <c r="H5" s="111" t="s">
        <v>89</v>
      </c>
      <c r="I5" s="111" t="s">
        <v>90</v>
      </c>
      <c r="J5" s="112" t="s">
        <v>91</v>
      </c>
      <c r="K5" s="111" t="s">
        <v>92</v>
      </c>
      <c r="L5" s="111" t="s">
        <v>93</v>
      </c>
      <c r="M5" s="112" t="s">
        <v>94</v>
      </c>
      <c r="N5" s="113" t="s">
        <v>95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5">
      <c r="A7" s="66"/>
      <c r="B7" s="218" t="s">
        <v>96</v>
      </c>
      <c r="C7" s="219">
        <v>174596</v>
      </c>
      <c r="D7" s="219">
        <v>95788</v>
      </c>
      <c r="E7" s="219">
        <v>101020</v>
      </c>
      <c r="F7" s="219">
        <v>4022936</v>
      </c>
      <c r="G7" s="219">
        <v>4394341</v>
      </c>
      <c r="H7" s="219">
        <v>271848</v>
      </c>
      <c r="I7" s="219">
        <v>121467</v>
      </c>
      <c r="J7" s="219">
        <v>393315</v>
      </c>
      <c r="K7" s="219">
        <v>47066</v>
      </c>
      <c r="L7" s="219">
        <v>43365</v>
      </c>
      <c r="M7" s="219">
        <v>90431</v>
      </c>
      <c r="N7" s="220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5">
      <c r="A8" s="66"/>
      <c r="B8" s="218" t="s">
        <v>97</v>
      </c>
      <c r="C8" s="219">
        <v>182593</v>
      </c>
      <c r="D8" s="219">
        <v>99336</v>
      </c>
      <c r="E8" s="219">
        <v>104278</v>
      </c>
      <c r="F8" s="219">
        <v>4383393</v>
      </c>
      <c r="G8" s="219">
        <v>4769600</v>
      </c>
      <c r="H8" s="219">
        <v>238104</v>
      </c>
      <c r="I8" s="219">
        <v>161432</v>
      </c>
      <c r="J8" s="219">
        <v>399537</v>
      </c>
      <c r="K8" s="219">
        <v>47686</v>
      </c>
      <c r="L8" s="219">
        <v>39386</v>
      </c>
      <c r="M8" s="219">
        <v>87072</v>
      </c>
      <c r="N8" s="220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5">
      <c r="A9" s="66"/>
      <c r="B9" s="218" t="s">
        <v>98</v>
      </c>
      <c r="C9" s="219">
        <v>184452</v>
      </c>
      <c r="D9" s="219">
        <v>115290</v>
      </c>
      <c r="E9" s="219">
        <v>123012</v>
      </c>
      <c r="F9" s="219">
        <v>5380367</v>
      </c>
      <c r="G9" s="219">
        <v>5803121</v>
      </c>
      <c r="H9" s="219">
        <v>243833</v>
      </c>
      <c r="I9" s="219">
        <v>167656</v>
      </c>
      <c r="J9" s="219">
        <v>411489</v>
      </c>
      <c r="K9" s="219">
        <v>39818</v>
      </c>
      <c r="L9" s="219">
        <v>49258</v>
      </c>
      <c r="M9" s="219">
        <v>89076</v>
      </c>
      <c r="N9" s="220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5">
      <c r="A10" s="66"/>
      <c r="B10" s="218" t="s">
        <v>99</v>
      </c>
      <c r="C10" s="219">
        <v>192139</v>
      </c>
      <c r="D10" s="219">
        <v>133930</v>
      </c>
      <c r="E10" s="219">
        <v>87757</v>
      </c>
      <c r="F10" s="219">
        <v>6007178</v>
      </c>
      <c r="G10" s="219">
        <v>6421004</v>
      </c>
      <c r="H10" s="219">
        <v>239254</v>
      </c>
      <c r="I10" s="219">
        <v>182825</v>
      </c>
      <c r="J10" s="219">
        <v>422078</v>
      </c>
      <c r="K10" s="219">
        <v>44618</v>
      </c>
      <c r="L10" s="219">
        <v>210973</v>
      </c>
      <c r="M10" s="219">
        <v>255591</v>
      </c>
      <c r="N10" s="220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5">
      <c r="A11" s="66"/>
      <c r="B11" s="218" t="s">
        <v>100</v>
      </c>
      <c r="C11" s="219">
        <v>200122</v>
      </c>
      <c r="D11" s="219">
        <v>155944</v>
      </c>
      <c r="E11" s="219">
        <v>70127</v>
      </c>
      <c r="F11" s="219">
        <v>6629114</v>
      </c>
      <c r="G11" s="219">
        <v>7055307</v>
      </c>
      <c r="H11" s="219">
        <v>272666</v>
      </c>
      <c r="I11" s="219">
        <v>186479</v>
      </c>
      <c r="J11" s="219">
        <v>459145</v>
      </c>
      <c r="K11" s="219">
        <v>52602</v>
      </c>
      <c r="L11" s="219">
        <v>86659</v>
      </c>
      <c r="M11" s="219">
        <v>139261</v>
      </c>
      <c r="N11" s="220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5">
      <c r="A12" s="66"/>
      <c r="B12" s="218" t="s">
        <v>101</v>
      </c>
      <c r="C12" s="219">
        <v>208529</v>
      </c>
      <c r="D12" s="219">
        <v>145179</v>
      </c>
      <c r="E12" s="219">
        <v>61272</v>
      </c>
      <c r="F12" s="219">
        <v>7186588</v>
      </c>
      <c r="G12" s="219">
        <v>7601567</v>
      </c>
      <c r="H12" s="219">
        <v>284911</v>
      </c>
      <c r="I12" s="219">
        <v>184097</v>
      </c>
      <c r="J12" s="219">
        <v>469008</v>
      </c>
      <c r="K12" s="219">
        <v>49587</v>
      </c>
      <c r="L12" s="219">
        <v>54217</v>
      </c>
      <c r="M12" s="219">
        <v>103804</v>
      </c>
      <c r="N12" s="220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5">
      <c r="A13" s="66"/>
      <c r="B13" s="218" t="s">
        <v>102</v>
      </c>
      <c r="C13" s="219">
        <v>222754</v>
      </c>
      <c r="D13" s="219">
        <v>162341</v>
      </c>
      <c r="E13" s="219">
        <v>64137</v>
      </c>
      <c r="F13" s="219">
        <v>7587104</v>
      </c>
      <c r="G13" s="219">
        <v>8036336</v>
      </c>
      <c r="H13" s="219">
        <v>379847</v>
      </c>
      <c r="I13" s="219">
        <v>185835</v>
      </c>
      <c r="J13" s="219">
        <v>565682</v>
      </c>
      <c r="K13" s="219">
        <v>35242</v>
      </c>
      <c r="L13" s="219">
        <v>74739</v>
      </c>
      <c r="M13" s="219">
        <v>109981</v>
      </c>
      <c r="N13" s="220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5">
      <c r="A14" s="66"/>
      <c r="B14" s="218" t="s">
        <v>103</v>
      </c>
      <c r="C14" s="219">
        <v>236222</v>
      </c>
      <c r="D14" s="219">
        <v>190366</v>
      </c>
      <c r="E14" s="219">
        <v>58620</v>
      </c>
      <c r="F14" s="219">
        <v>7937245</v>
      </c>
      <c r="G14" s="219">
        <v>8422454</v>
      </c>
      <c r="H14" s="219">
        <v>535765</v>
      </c>
      <c r="I14" s="219">
        <v>199285</v>
      </c>
      <c r="J14" s="219">
        <v>735049</v>
      </c>
      <c r="K14" s="219">
        <v>58708</v>
      </c>
      <c r="L14" s="219">
        <v>54114</v>
      </c>
      <c r="M14" s="219">
        <v>112822</v>
      </c>
      <c r="N14" s="220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104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105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5">
      <c r="A17" s="66"/>
      <c r="B17" s="76" t="s">
        <v>106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5">
      <c r="A18" s="66"/>
      <c r="B18" s="218" t="s">
        <v>107</v>
      </c>
      <c r="C18" s="219">
        <v>252317.26322000005</v>
      </c>
      <c r="D18" s="219">
        <v>222599.03899999999</v>
      </c>
      <c r="E18" s="219">
        <v>57122.823610000007</v>
      </c>
      <c r="F18" s="219">
        <v>8408378.5093100015</v>
      </c>
      <c r="G18" s="219">
        <v>8940417.6351400018</v>
      </c>
      <c r="H18" s="219">
        <v>505626.55119000003</v>
      </c>
      <c r="I18" s="219">
        <v>204583</v>
      </c>
      <c r="J18" s="219">
        <v>710209.55119000003</v>
      </c>
      <c r="K18" s="219">
        <v>81148</v>
      </c>
      <c r="L18" s="219">
        <v>61195</v>
      </c>
      <c r="M18" s="219">
        <v>142343</v>
      </c>
      <c r="N18" s="220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5">
      <c r="A19" s="66"/>
      <c r="B19" s="76" t="s">
        <v>108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5">
      <c r="A20" s="66"/>
      <c r="B20" s="221" t="s">
        <v>109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5">
      <c r="A21" s="66"/>
      <c r="B21" s="76" t="s">
        <v>110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18" t="s">
        <v>111</v>
      </c>
      <c r="C22" s="219">
        <v>263643</v>
      </c>
      <c r="D22" s="219">
        <v>236614</v>
      </c>
      <c r="E22" s="219">
        <v>53410</v>
      </c>
      <c r="F22" s="219">
        <v>9044013</v>
      </c>
      <c r="G22" s="219">
        <v>9597680</v>
      </c>
      <c r="H22" s="219">
        <v>481577</v>
      </c>
      <c r="I22" s="219">
        <v>190383</v>
      </c>
      <c r="J22" s="219">
        <v>671960</v>
      </c>
      <c r="K22" s="219">
        <v>84993</v>
      </c>
      <c r="L22" s="219">
        <v>162471</v>
      </c>
      <c r="M22" s="219">
        <v>247464</v>
      </c>
      <c r="N22" s="220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112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1" t="s">
        <v>113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76" t="s">
        <v>114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18" t="s">
        <v>115</v>
      </c>
      <c r="C26" s="219">
        <v>278484.64595999999</v>
      </c>
      <c r="D26" s="219">
        <v>252906.16743999979</v>
      </c>
      <c r="E26" s="219">
        <v>48624.342999999993</v>
      </c>
      <c r="F26" s="219">
        <v>10241621.909500001</v>
      </c>
      <c r="G26" s="219">
        <v>10821637.065900002</v>
      </c>
      <c r="H26" s="219">
        <v>488746.38241999992</v>
      </c>
      <c r="I26" s="219">
        <v>184962.57993000001</v>
      </c>
      <c r="J26" s="219">
        <v>673708.96234999993</v>
      </c>
      <c r="K26" s="219">
        <v>60908.281520000004</v>
      </c>
      <c r="L26" s="219">
        <v>67564.005959999995</v>
      </c>
      <c r="M26" s="219">
        <v>128472.28748</v>
      </c>
      <c r="N26" s="220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5">
      <c r="A27" s="66"/>
      <c r="B27" s="76" t="s">
        <v>116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5">
      <c r="A28" s="66"/>
      <c r="B28" s="221" t="s">
        <v>117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5">
      <c r="A29" s="66"/>
      <c r="B29" s="76" t="s">
        <v>118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18" t="s">
        <v>119</v>
      </c>
      <c r="C30" s="219">
        <v>291884.23839000001</v>
      </c>
      <c r="D30" s="219">
        <v>312558.61783999996</v>
      </c>
      <c r="E30" s="219">
        <v>51709.752359999999</v>
      </c>
      <c r="F30" s="219">
        <v>11387376.25499</v>
      </c>
      <c r="G30" s="219">
        <v>12043528.86358</v>
      </c>
      <c r="H30" s="219">
        <v>532763.37844</v>
      </c>
      <c r="I30" s="219">
        <v>238251.99158999999</v>
      </c>
      <c r="J30" s="219">
        <v>771015.37002999999</v>
      </c>
      <c r="K30" s="219">
        <v>130931.23866999999</v>
      </c>
      <c r="L30" s="219">
        <v>181171.87521999999</v>
      </c>
      <c r="M30" s="219">
        <v>312103.11388999998</v>
      </c>
      <c r="N30" s="220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120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121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122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123</v>
      </c>
      <c r="C34" s="219">
        <v>306834.68552</v>
      </c>
      <c r="D34" s="219">
        <v>373489.78794000001</v>
      </c>
      <c r="E34" s="219">
        <v>45657.738550000002</v>
      </c>
      <c r="F34" s="219">
        <v>12471534.099299999</v>
      </c>
      <c r="G34" s="219">
        <v>13197516.311309999</v>
      </c>
      <c r="H34" s="219">
        <v>581501.99444000004</v>
      </c>
      <c r="I34" s="219">
        <v>261974.20371</v>
      </c>
      <c r="J34" s="219">
        <v>843476.19815000007</v>
      </c>
      <c r="K34" s="219">
        <v>130395.53438</v>
      </c>
      <c r="L34" s="219">
        <v>69726.579069999992</v>
      </c>
      <c r="M34" s="219">
        <v>200122.11345</v>
      </c>
      <c r="N34" s="220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124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125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126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127</v>
      </c>
      <c r="C38" s="219">
        <v>332923.78633999999</v>
      </c>
      <c r="D38" s="219">
        <v>414825.85884</v>
      </c>
      <c r="E38" s="219">
        <v>53164.223419999995</v>
      </c>
      <c r="F38" s="219">
        <v>12287982.15295</v>
      </c>
      <c r="G38" s="219">
        <v>13088896.02155</v>
      </c>
      <c r="H38" s="219">
        <v>638305.09019999998</v>
      </c>
      <c r="I38" s="219">
        <v>313522.99339000002</v>
      </c>
      <c r="J38" s="219">
        <v>951828.08358999994</v>
      </c>
      <c r="K38" s="219">
        <v>154297.54013000001</v>
      </c>
      <c r="L38" s="219">
        <v>92714.242279999991</v>
      </c>
      <c r="M38" s="219">
        <v>247011.78240999999</v>
      </c>
      <c r="N38" s="220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128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129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130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131</v>
      </c>
      <c r="C42" s="219">
        <v>352635.69383000024</v>
      </c>
      <c r="D42" s="219">
        <v>466337.87278000067</v>
      </c>
      <c r="E42" s="219">
        <v>47333.628730000004</v>
      </c>
      <c r="F42" s="219">
        <v>10786454.542740006</v>
      </c>
      <c r="G42" s="219">
        <v>11652761.738080006</v>
      </c>
      <c r="H42" s="219">
        <v>649813.1743999999</v>
      </c>
      <c r="I42" s="219">
        <v>364339.01431</v>
      </c>
      <c r="J42" s="219">
        <v>1014152.1887099999</v>
      </c>
      <c r="K42" s="219">
        <v>202065.65156000003</v>
      </c>
      <c r="L42" s="219">
        <v>95146.625350000002</v>
      </c>
      <c r="M42" s="219">
        <v>297212.27691000002</v>
      </c>
      <c r="N42" s="220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132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133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134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135</v>
      </c>
      <c r="C46" s="219">
        <v>353864.22283999971</v>
      </c>
      <c r="D46" s="219">
        <v>460559.82119999983</v>
      </c>
      <c r="E46" s="219">
        <v>47326.642940000005</v>
      </c>
      <c r="F46" s="219">
        <v>11487714.388319995</v>
      </c>
      <c r="G46" s="219">
        <v>12349465.075299995</v>
      </c>
      <c r="H46" s="219">
        <v>556584.39020000002</v>
      </c>
      <c r="I46" s="219">
        <v>306126.39525999996</v>
      </c>
      <c r="J46" s="219">
        <v>862710.78545999993</v>
      </c>
      <c r="K46" s="219">
        <v>115404.84401</v>
      </c>
      <c r="L46" s="219">
        <v>109550.79432999989</v>
      </c>
      <c r="M46" s="219">
        <v>224955.63833999989</v>
      </c>
      <c r="N46" s="220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136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137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138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139</v>
      </c>
      <c r="C50" s="219">
        <v>351604.44445999991</v>
      </c>
      <c r="D50" s="219">
        <v>495652.45963999926</v>
      </c>
      <c r="E50" s="219">
        <v>68331.934290000005</v>
      </c>
      <c r="F50" s="219">
        <v>11055116.395849999</v>
      </c>
      <c r="G50" s="219">
        <v>11970705.234239999</v>
      </c>
      <c r="H50" s="219">
        <v>414452.84574999998</v>
      </c>
      <c r="I50" s="219">
        <v>278917.82637999993</v>
      </c>
      <c r="J50" s="219">
        <v>693370.67212999985</v>
      </c>
      <c r="K50" s="219">
        <v>82520.158739999999</v>
      </c>
      <c r="L50" s="219">
        <v>233799.68676999997</v>
      </c>
      <c r="M50" s="219">
        <v>316319.84550999996</v>
      </c>
      <c r="N50" s="220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140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141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142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143</v>
      </c>
      <c r="C54" s="219">
        <v>332140.66399999999</v>
      </c>
      <c r="D54" s="219">
        <v>503363.14299999998</v>
      </c>
      <c r="E54" s="219">
        <v>72438.304999999993</v>
      </c>
      <c r="F54" s="219">
        <v>10720392.677999999</v>
      </c>
      <c r="G54" s="219">
        <v>11628334.789999999</v>
      </c>
      <c r="H54" s="219">
        <v>236432.516</v>
      </c>
      <c r="I54" s="219">
        <v>453784.33900000004</v>
      </c>
      <c r="J54" s="219">
        <v>690216.85499999998</v>
      </c>
      <c r="K54" s="219">
        <v>110116.201</v>
      </c>
      <c r="L54" s="219">
        <v>235461.696</v>
      </c>
      <c r="M54" s="219">
        <v>345577.897</v>
      </c>
      <c r="N54" s="220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144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145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146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147</v>
      </c>
      <c r="C58" s="219">
        <v>336582.64644999965</v>
      </c>
      <c r="D58" s="219">
        <v>499103.3502700004</v>
      </c>
      <c r="E58" s="219">
        <v>72357.206789999997</v>
      </c>
      <c r="F58" s="219">
        <v>10952675.217120003</v>
      </c>
      <c r="G58" s="219">
        <v>11860718.420630002</v>
      </c>
      <c r="H58" s="219">
        <v>230696.08763000002</v>
      </c>
      <c r="I58" s="219">
        <v>206313.86820999999</v>
      </c>
      <c r="J58" s="219">
        <v>437009.95584000001</v>
      </c>
      <c r="K58" s="219">
        <v>98148.085370000001</v>
      </c>
      <c r="L58" s="219">
        <v>244056.86588</v>
      </c>
      <c r="M58" s="219">
        <v>342204.95124999998</v>
      </c>
      <c r="N58" s="220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76" t="s">
        <v>148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76" t="s">
        <v>149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76" t="s">
        <v>150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151</v>
      </c>
      <c r="C62" s="219">
        <v>349360.45908000006</v>
      </c>
      <c r="D62" s="219">
        <v>513900.94817999972</v>
      </c>
      <c r="E62" s="219">
        <v>74323.16872999999</v>
      </c>
      <c r="F62" s="219">
        <v>11482750.494169995</v>
      </c>
      <c r="G62" s="219">
        <v>12420335.070159994</v>
      </c>
      <c r="H62" s="219">
        <v>188543.18935999996</v>
      </c>
      <c r="I62" s="219">
        <v>203037.69319000005</v>
      </c>
      <c r="J62" s="219">
        <v>391580.88254999998</v>
      </c>
      <c r="K62" s="219">
        <v>136392.80147000001</v>
      </c>
      <c r="L62" s="219">
        <v>259298.74486000001</v>
      </c>
      <c r="M62" s="219">
        <v>395691.54633000004</v>
      </c>
      <c r="N62" s="220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152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153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154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155</v>
      </c>
      <c r="C66" s="219">
        <v>348845.45134999999</v>
      </c>
      <c r="D66" s="219">
        <v>533855.12502999988</v>
      </c>
      <c r="E66" s="219">
        <v>53263.002570000004</v>
      </c>
      <c r="F66" s="219">
        <v>11818296.009159997</v>
      </c>
      <c r="G66" s="219">
        <v>12754259.588109996</v>
      </c>
      <c r="H66" s="219">
        <v>171180.53685000003</v>
      </c>
      <c r="I66" s="219">
        <v>210603.24331000002</v>
      </c>
      <c r="J66" s="219">
        <v>381783.78016000008</v>
      </c>
      <c r="K66" s="219">
        <v>139798.82493</v>
      </c>
      <c r="L66" s="219">
        <v>250402.88118</v>
      </c>
      <c r="M66" s="219">
        <v>390201.70611000003</v>
      </c>
      <c r="N66" s="220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156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157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158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159</v>
      </c>
      <c r="C70" s="219">
        <v>352848.12417999998</v>
      </c>
      <c r="D70" s="219">
        <v>566907.89358000003</v>
      </c>
      <c r="E70" s="219">
        <v>45930.558040000004</v>
      </c>
      <c r="F70" s="219">
        <v>12075763.29249</v>
      </c>
      <c r="G70" s="219">
        <v>13041449.86829</v>
      </c>
      <c r="H70" s="219">
        <v>166822.17024000001</v>
      </c>
      <c r="I70" s="219">
        <v>164869.74596999999</v>
      </c>
      <c r="J70" s="219">
        <v>331691.91621</v>
      </c>
      <c r="K70" s="219">
        <v>134923.30268999998</v>
      </c>
      <c r="L70" s="219">
        <v>256186.21432</v>
      </c>
      <c r="M70" s="219">
        <v>391109.51700999995</v>
      </c>
      <c r="N70" s="220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160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161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162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163</v>
      </c>
      <c r="C74" s="219">
        <v>363027.42817999999</v>
      </c>
      <c r="D74" s="219">
        <v>602269.67906999995</v>
      </c>
      <c r="E74" s="219">
        <v>42009.507969999999</v>
      </c>
      <c r="F74" s="219">
        <v>13524532.529130001</v>
      </c>
      <c r="G74" s="219">
        <f t="shared" ref="G74" si="0">SUM(C74:F74)</f>
        <v>14531839.14435</v>
      </c>
      <c r="H74" s="219">
        <v>192636.35058999999</v>
      </c>
      <c r="I74" s="219">
        <v>185974.82791000002</v>
      </c>
      <c r="J74" s="219">
        <f t="shared" ref="J74" si="1">SUM(H74:I74)</f>
        <v>378611.17850000004</v>
      </c>
      <c r="K74" s="219">
        <v>130756.87337999999</v>
      </c>
      <c r="L74" s="219">
        <v>253948.71432</v>
      </c>
      <c r="M74" s="219">
        <f t="shared" ref="M74" si="2">SUM(K74:L74)</f>
        <v>384705.58769999997</v>
      </c>
      <c r="N74" s="220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164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221" t="s">
        <v>165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221" t="s">
        <v>166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167</v>
      </c>
      <c r="C78" s="219">
        <v>374935.50159999996</v>
      </c>
      <c r="D78" s="219">
        <v>579722.18845000002</v>
      </c>
      <c r="E78" s="219">
        <v>38779.29421</v>
      </c>
      <c r="F78" s="219">
        <v>13670922.39505</v>
      </c>
      <c r="G78" s="219">
        <f t="shared" ref="G78" si="7">SUM(C78:F78)</f>
        <v>14664359.379310001</v>
      </c>
      <c r="H78" s="219">
        <v>243963.06373000002</v>
      </c>
      <c r="I78" s="219">
        <v>154658.52169999998</v>
      </c>
      <c r="J78" s="219">
        <f t="shared" ref="J78" si="8">SUM(H78:I78)</f>
        <v>398621.58542999998</v>
      </c>
      <c r="K78" s="219">
        <v>113237.70275</v>
      </c>
      <c r="L78" s="219">
        <v>268447.20405</v>
      </c>
      <c r="M78" s="219">
        <f t="shared" ref="M78" si="9">SUM(K78:L78)</f>
        <v>381684.9068</v>
      </c>
      <c r="N78" s="220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168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169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1" t="s">
        <v>170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339" customFormat="1" ht="14.1" customHeight="1" x14ac:dyDescent="0.25">
      <c r="A82" s="336"/>
      <c r="B82" s="218" t="s">
        <v>205</v>
      </c>
      <c r="C82" s="219">
        <v>393442</v>
      </c>
      <c r="D82" s="219">
        <v>604118</v>
      </c>
      <c r="E82" s="219">
        <v>34443</v>
      </c>
      <c r="F82" s="219">
        <v>14193096</v>
      </c>
      <c r="G82" s="219">
        <v>15225100</v>
      </c>
      <c r="H82" s="219">
        <v>290012</v>
      </c>
      <c r="I82" s="219">
        <v>180842</v>
      </c>
      <c r="J82" s="219">
        <v>470854</v>
      </c>
      <c r="K82" s="219">
        <v>117322</v>
      </c>
      <c r="L82" s="219">
        <v>319724</v>
      </c>
      <c r="M82" s="219">
        <v>437045</v>
      </c>
      <c r="N82" s="220">
        <v>16132999</v>
      </c>
      <c r="O82" s="307"/>
      <c r="P82" s="337"/>
      <c r="Q82" s="338"/>
      <c r="R82" s="338"/>
      <c r="S82" s="338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7"/>
      <c r="AE82" s="337"/>
      <c r="AF82" s="338"/>
      <c r="AG82" s="338"/>
      <c r="AH82" s="338"/>
      <c r="AI82" s="338"/>
      <c r="AJ82" s="338"/>
      <c r="AK82" s="338"/>
      <c r="AL82" s="338"/>
      <c r="AM82" s="338"/>
      <c r="AN82" s="338"/>
      <c r="AO82" s="338"/>
      <c r="AP82" s="338"/>
      <c r="AQ82" s="338"/>
      <c r="AR82" s="338"/>
      <c r="AS82" s="337"/>
      <c r="AT82" s="337"/>
      <c r="AU82" s="338"/>
      <c r="AV82" s="338"/>
      <c r="AW82" s="338"/>
      <c r="AX82" s="338"/>
      <c r="AY82" s="338"/>
      <c r="AZ82" s="338"/>
      <c r="BA82" s="338"/>
      <c r="BB82" s="338"/>
      <c r="BC82" s="338"/>
      <c r="BD82" s="338"/>
      <c r="BE82" s="338"/>
      <c r="BF82" s="338"/>
      <c r="BG82" s="338"/>
      <c r="BH82" s="337"/>
      <c r="BI82" s="337"/>
      <c r="BJ82" s="338"/>
      <c r="BK82" s="338"/>
      <c r="BL82" s="338"/>
      <c r="BM82" s="338"/>
      <c r="BN82" s="338"/>
      <c r="BO82" s="338"/>
      <c r="BP82" s="338"/>
      <c r="BQ82" s="338"/>
      <c r="BR82" s="338"/>
      <c r="BS82" s="338"/>
      <c r="BT82" s="338"/>
      <c r="BU82" s="338"/>
      <c r="BV82" s="338"/>
      <c r="BW82" s="337"/>
      <c r="BX82" s="337"/>
      <c r="BY82" s="338"/>
      <c r="BZ82" s="338"/>
      <c r="CA82" s="338"/>
      <c r="CB82" s="338"/>
      <c r="CC82" s="338"/>
      <c r="CD82" s="338"/>
      <c r="CE82" s="338"/>
      <c r="CF82" s="338"/>
      <c r="CG82" s="338"/>
      <c r="CH82" s="338"/>
      <c r="CI82" s="338"/>
      <c r="CJ82" s="338"/>
      <c r="CK82" s="338"/>
      <c r="CL82" s="337"/>
      <c r="CM82" s="337"/>
      <c r="CN82" s="338"/>
      <c r="CO82" s="338"/>
      <c r="CP82" s="338"/>
      <c r="CQ82" s="338"/>
      <c r="CR82" s="338"/>
      <c r="CS82" s="338"/>
      <c r="CT82" s="338"/>
      <c r="CU82" s="338"/>
      <c r="CV82" s="338"/>
      <c r="CW82" s="338"/>
      <c r="CX82" s="338"/>
      <c r="CY82" s="338"/>
      <c r="CZ82" s="338"/>
      <c r="DA82" s="337"/>
      <c r="DB82" s="337"/>
      <c r="DC82" s="338"/>
      <c r="DD82" s="338"/>
      <c r="DE82" s="338"/>
      <c r="DF82" s="338"/>
      <c r="DG82" s="338"/>
      <c r="DH82" s="338"/>
      <c r="DI82" s="338"/>
      <c r="DJ82" s="338"/>
      <c r="DK82" s="338"/>
      <c r="DL82" s="338"/>
      <c r="DM82" s="338"/>
      <c r="DN82" s="338"/>
      <c r="DO82" s="338"/>
      <c r="DP82" s="337"/>
      <c r="DQ82" s="337"/>
      <c r="DR82" s="338"/>
      <c r="DS82" s="338"/>
      <c r="DT82" s="338"/>
      <c r="DU82" s="338"/>
      <c r="DV82" s="338"/>
      <c r="DW82" s="338"/>
      <c r="DX82" s="338"/>
      <c r="DY82" s="338"/>
      <c r="DZ82" s="338"/>
      <c r="EA82" s="338"/>
      <c r="EB82" s="338"/>
      <c r="EC82" s="338"/>
      <c r="ED82" s="338"/>
      <c r="EE82" s="337"/>
      <c r="EF82" s="337"/>
      <c r="EG82" s="338"/>
      <c r="EH82" s="338"/>
      <c r="EI82" s="338"/>
      <c r="EJ82" s="338"/>
      <c r="EK82" s="338"/>
      <c r="EL82" s="338"/>
      <c r="EM82" s="338"/>
      <c r="EN82" s="338"/>
      <c r="EO82" s="338"/>
      <c r="EP82" s="338"/>
      <c r="EQ82" s="338"/>
      <c r="ER82" s="338"/>
      <c r="ES82" s="338"/>
      <c r="ET82" s="337"/>
      <c r="EU82" s="337"/>
      <c r="EV82" s="338"/>
      <c r="EW82" s="338"/>
      <c r="EX82" s="338"/>
      <c r="EY82" s="338"/>
      <c r="EZ82" s="338"/>
      <c r="FA82" s="338"/>
      <c r="FB82" s="338"/>
      <c r="FC82" s="338"/>
      <c r="FD82" s="338"/>
      <c r="FE82" s="338"/>
      <c r="FF82" s="338"/>
      <c r="FG82" s="338"/>
      <c r="FH82" s="338"/>
      <c r="FI82" s="337"/>
      <c r="FJ82" s="337"/>
      <c r="FK82" s="338"/>
      <c r="FL82" s="338"/>
      <c r="FM82" s="338"/>
      <c r="FN82" s="338"/>
      <c r="FO82" s="338"/>
      <c r="FP82" s="338"/>
      <c r="FQ82" s="338"/>
      <c r="FR82" s="338"/>
      <c r="FS82" s="338"/>
      <c r="FT82" s="338"/>
      <c r="FU82" s="338"/>
      <c r="FV82" s="338"/>
      <c r="FW82" s="338"/>
      <c r="FX82" s="337"/>
      <c r="FY82" s="337"/>
      <c r="FZ82" s="338"/>
      <c r="GA82" s="338"/>
      <c r="GB82" s="338"/>
      <c r="GC82" s="338"/>
      <c r="GD82" s="338"/>
      <c r="GE82" s="338"/>
      <c r="GF82" s="338"/>
      <c r="GG82" s="338"/>
      <c r="GH82" s="338"/>
      <c r="GI82" s="338"/>
      <c r="GJ82" s="338"/>
      <c r="GK82" s="338"/>
      <c r="GL82" s="338"/>
      <c r="GM82" s="337"/>
      <c r="GN82" s="337"/>
      <c r="GO82" s="338"/>
      <c r="GP82" s="338"/>
      <c r="GQ82" s="338"/>
      <c r="GR82" s="338"/>
      <c r="GS82" s="338"/>
      <c r="GT82" s="338"/>
      <c r="GU82" s="338"/>
      <c r="GV82" s="338"/>
      <c r="GW82" s="338"/>
      <c r="GX82" s="338"/>
      <c r="GY82" s="338"/>
      <c r="GZ82" s="338"/>
      <c r="HA82" s="338"/>
      <c r="HB82" s="337"/>
      <c r="HC82" s="337"/>
      <c r="HD82" s="338"/>
      <c r="HE82" s="338"/>
      <c r="HF82" s="338"/>
      <c r="HG82" s="338"/>
      <c r="HH82" s="338"/>
      <c r="HI82" s="338"/>
      <c r="HJ82" s="338"/>
      <c r="HK82" s="338"/>
      <c r="HL82" s="338"/>
      <c r="HM82" s="338"/>
      <c r="HN82" s="338"/>
      <c r="HO82" s="338"/>
      <c r="HP82" s="338"/>
      <c r="HQ82" s="337"/>
      <c r="HR82" s="337"/>
      <c r="HS82" s="338"/>
      <c r="HT82" s="338"/>
      <c r="HU82" s="338"/>
      <c r="HV82" s="338"/>
      <c r="HW82" s="338"/>
      <c r="HX82" s="338"/>
      <c r="HY82" s="338"/>
      <c r="HZ82" s="338"/>
      <c r="IA82" s="338"/>
      <c r="IB82" s="338"/>
      <c r="IC82" s="338"/>
      <c r="ID82" s="338"/>
      <c r="IE82" s="338"/>
      <c r="IF82" s="337"/>
      <c r="IG82" s="337"/>
      <c r="IH82" s="338"/>
      <c r="II82" s="338"/>
      <c r="IJ82" s="338"/>
      <c r="IK82" s="338"/>
      <c r="IL82" s="338"/>
      <c r="IM82" s="338"/>
      <c r="IN82" s="338"/>
      <c r="IO82" s="338"/>
      <c r="IP82" s="338"/>
      <c r="IQ82" s="338"/>
      <c r="IR82" s="338"/>
      <c r="IS82" s="338"/>
      <c r="IT82" s="338"/>
      <c r="IU82" s="337"/>
    </row>
    <row r="83" spans="1:255" s="69" customFormat="1" ht="3.9" customHeight="1" x14ac:dyDescent="0.25">
      <c r="A83" s="70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/>
    </row>
    <row r="84" spans="1:255" x14ac:dyDescent="0.25">
      <c r="B84" s="294" t="s">
        <v>44</v>
      </c>
      <c r="C84" s="294"/>
    </row>
  </sheetData>
  <mergeCells count="1">
    <mergeCell ref="B84:C84"/>
  </mergeCells>
  <phoneticPr fontId="20" type="noConversion"/>
  <hyperlinks>
    <hyperlink ref="B84" location="Índice!A1" display="◄ volver al menu" xr:uid="{00000000-0004-0000-0900-000000000000}"/>
    <hyperlink ref="B84:C84" location="Índice!A1" tooltip="Volver al índice" display="◄ volver al menu" xr:uid="{00000000-0004-0000-0900-000001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85"/>
  <sheetViews>
    <sheetView showGridLines="0" zoomScale="94" zoomScaleNormal="94" workbookViewId="0">
      <pane xSplit="2" ySplit="5" topLeftCell="C75" activePane="bottomRight" state="frozen"/>
      <selection pane="topRight"/>
      <selection pane="bottomLeft"/>
      <selection pane="bottomRight" activeCell="M90" sqref="M90"/>
    </sheetView>
  </sheetViews>
  <sheetFormatPr baseColWidth="10" defaultColWidth="11.44140625" defaultRowHeight="15.6" x14ac:dyDescent="0.35"/>
  <cols>
    <col min="1" max="1" width="2.33203125" style="16" customWidth="1"/>
    <col min="2" max="2" width="9.6640625" style="62" customWidth="1"/>
    <col min="3" max="6" width="10" style="62" customWidth="1"/>
    <col min="7" max="7" width="9.88671875" style="62" customWidth="1"/>
    <col min="8" max="8" width="10.6640625" style="62" bestFit="1" customWidth="1"/>
    <col min="9" max="10" width="10" style="62" customWidth="1"/>
    <col min="11" max="11" width="9.88671875" style="62" customWidth="1"/>
    <col min="12" max="13" width="10" style="62" customWidth="1"/>
    <col min="14" max="14" width="9.88671875" style="62" customWidth="1"/>
    <col min="15" max="15" width="13.109375" style="62" customWidth="1"/>
    <col min="16" max="16" width="17.33203125" bestFit="1" customWidth="1"/>
  </cols>
  <sheetData>
    <row r="1" spans="1:255" s="196" customFormat="1" x14ac:dyDescent="0.25">
      <c r="B1" s="196" t="s">
        <v>7</v>
      </c>
      <c r="O1" s="197" t="str">
        <f>Índice!B8</f>
        <v>4º Trimestre 2019</v>
      </c>
    </row>
    <row r="2" spans="1:255" s="59" customFormat="1" ht="18" customHeight="1" x14ac:dyDescent="0.25">
      <c r="A2" s="57"/>
      <c r="B2" s="108" t="s">
        <v>171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255" s="59" customFormat="1" ht="13.5" customHeight="1" x14ac:dyDescent="0.25">
      <c r="A3" s="57"/>
      <c r="B3" s="109" t="s">
        <v>172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1:255" s="59" customFormat="1" ht="14.2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82</v>
      </c>
    </row>
    <row r="5" spans="1:255" s="65" customFormat="1" ht="33" customHeight="1" x14ac:dyDescent="0.25">
      <c r="A5" s="63"/>
      <c r="B5" s="110" t="s">
        <v>83</v>
      </c>
      <c r="C5" s="111" t="s">
        <v>173</v>
      </c>
      <c r="D5" s="111" t="s">
        <v>174</v>
      </c>
      <c r="E5" s="111" t="s">
        <v>175</v>
      </c>
      <c r="F5" s="111" t="s">
        <v>87</v>
      </c>
      <c r="G5" s="111" t="s">
        <v>176</v>
      </c>
      <c r="H5" s="112" t="s">
        <v>88</v>
      </c>
      <c r="I5" s="111" t="s">
        <v>177</v>
      </c>
      <c r="J5" s="111" t="s">
        <v>178</v>
      </c>
      <c r="K5" s="112" t="s">
        <v>179</v>
      </c>
      <c r="L5" s="111" t="s">
        <v>92</v>
      </c>
      <c r="M5" s="111" t="s">
        <v>180</v>
      </c>
      <c r="N5" s="112" t="s">
        <v>94</v>
      </c>
      <c r="O5" s="113" t="s">
        <v>95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5">
      <c r="A7" s="66"/>
      <c r="B7" s="218" t="s">
        <v>96</v>
      </c>
      <c r="C7" s="219">
        <v>2482406</v>
      </c>
      <c r="D7" s="219">
        <v>1920909</v>
      </c>
      <c r="E7" s="219">
        <v>110341</v>
      </c>
      <c r="F7" s="219">
        <v>162980</v>
      </c>
      <c r="G7" s="219">
        <v>55732</v>
      </c>
      <c r="H7" s="219">
        <v>4732369</v>
      </c>
      <c r="I7" s="219">
        <v>3418</v>
      </c>
      <c r="J7" s="219">
        <v>46546</v>
      </c>
      <c r="K7" s="219">
        <v>49964</v>
      </c>
      <c r="L7" s="219">
        <v>13496</v>
      </c>
      <c r="M7" s="219">
        <v>167682</v>
      </c>
      <c r="N7" s="219">
        <v>181179</v>
      </c>
      <c r="O7" s="220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5">
      <c r="A8" s="66"/>
      <c r="B8" s="218" t="s">
        <v>97</v>
      </c>
      <c r="C8" s="219">
        <v>2740571</v>
      </c>
      <c r="D8" s="219">
        <v>2111168</v>
      </c>
      <c r="E8" s="219">
        <v>125821</v>
      </c>
      <c r="F8" s="219">
        <v>231651</v>
      </c>
      <c r="G8" s="219">
        <v>64159</v>
      </c>
      <c r="H8" s="219">
        <v>5273369</v>
      </c>
      <c r="I8" s="219">
        <v>1526</v>
      </c>
      <c r="J8" s="219">
        <v>52866</v>
      </c>
      <c r="K8" s="219">
        <v>54392</v>
      </c>
      <c r="L8" s="219">
        <v>14726</v>
      </c>
      <c r="M8" s="219">
        <v>112974</v>
      </c>
      <c r="N8" s="219">
        <v>127700</v>
      </c>
      <c r="O8" s="220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5">
      <c r="A9" s="66"/>
      <c r="B9" s="218" t="s">
        <v>98</v>
      </c>
      <c r="C9" s="219">
        <v>2869628</v>
      </c>
      <c r="D9" s="219">
        <v>2971350</v>
      </c>
      <c r="E9" s="219">
        <v>104363</v>
      </c>
      <c r="F9" s="219">
        <v>233042</v>
      </c>
      <c r="G9" s="219">
        <v>46395</v>
      </c>
      <c r="H9" s="219">
        <v>6224778</v>
      </c>
      <c r="I9" s="219">
        <v>1502</v>
      </c>
      <c r="J9" s="219">
        <v>71098</v>
      </c>
      <c r="K9" s="219">
        <v>72600</v>
      </c>
      <c r="L9" s="219">
        <v>15731</v>
      </c>
      <c r="M9" s="219">
        <v>38100</v>
      </c>
      <c r="N9" s="219">
        <v>53831</v>
      </c>
      <c r="O9" s="220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5">
      <c r="A10" s="66"/>
      <c r="B10" s="218" t="s">
        <v>99</v>
      </c>
      <c r="C10" s="219">
        <v>3279309</v>
      </c>
      <c r="D10" s="219">
        <v>3433081</v>
      </c>
      <c r="E10" s="219">
        <v>115120</v>
      </c>
      <c r="F10" s="219">
        <v>214785</v>
      </c>
      <c r="G10" s="219">
        <v>25785</v>
      </c>
      <c r="H10" s="219">
        <v>7068080</v>
      </c>
      <c r="I10" s="219">
        <v>2938</v>
      </c>
      <c r="J10" s="219">
        <v>68564</v>
      </c>
      <c r="K10" s="219">
        <v>71502</v>
      </c>
      <c r="L10" s="219">
        <v>11718</v>
      </c>
      <c r="M10" s="219">
        <v>173438</v>
      </c>
      <c r="N10" s="219">
        <v>185156</v>
      </c>
      <c r="O10" s="220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5">
      <c r="A11" s="66"/>
      <c r="B11" s="218" t="s">
        <v>100</v>
      </c>
      <c r="C11" s="219">
        <v>3473942</v>
      </c>
      <c r="D11" s="219">
        <v>3831110</v>
      </c>
      <c r="E11" s="219">
        <v>111230</v>
      </c>
      <c r="F11" s="219">
        <v>184502</v>
      </c>
      <c r="G11" s="219">
        <v>23833</v>
      </c>
      <c r="H11" s="219">
        <v>7624617</v>
      </c>
      <c r="I11" s="219">
        <v>7945</v>
      </c>
      <c r="J11" s="219">
        <v>46550</v>
      </c>
      <c r="K11" s="219">
        <v>54495</v>
      </c>
      <c r="L11" s="219">
        <v>12347</v>
      </c>
      <c r="M11" s="219">
        <v>30051</v>
      </c>
      <c r="N11" s="219">
        <v>42397</v>
      </c>
      <c r="O11" s="220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5">
      <c r="A12" s="66"/>
      <c r="B12" s="218" t="s">
        <v>101</v>
      </c>
      <c r="C12" s="219">
        <v>3694695</v>
      </c>
      <c r="D12" s="219">
        <v>4270170</v>
      </c>
      <c r="E12" s="219">
        <v>108813</v>
      </c>
      <c r="F12" s="219">
        <v>139959</v>
      </c>
      <c r="G12" s="219">
        <v>33612</v>
      </c>
      <c r="H12" s="219">
        <v>8247248</v>
      </c>
      <c r="I12" s="219">
        <v>9455</v>
      </c>
      <c r="J12" s="219">
        <v>53234</v>
      </c>
      <c r="K12" s="219">
        <v>62689</v>
      </c>
      <c r="L12" s="219">
        <v>15043</v>
      </c>
      <c r="M12" s="219" t="s">
        <v>181</v>
      </c>
      <c r="N12" s="219">
        <v>15043</v>
      </c>
      <c r="O12" s="220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5">
      <c r="A13" s="66"/>
      <c r="B13" s="218" t="s">
        <v>102</v>
      </c>
      <c r="C13" s="219">
        <v>3920977</v>
      </c>
      <c r="D13" s="219">
        <v>4260605</v>
      </c>
      <c r="E13" s="219">
        <v>123129</v>
      </c>
      <c r="F13" s="219">
        <v>114884</v>
      </c>
      <c r="G13" s="219">
        <v>38529</v>
      </c>
      <c r="H13" s="219">
        <v>8458123</v>
      </c>
      <c r="I13" s="219">
        <v>8561</v>
      </c>
      <c r="J13" s="219">
        <v>106780</v>
      </c>
      <c r="K13" s="219">
        <v>115342</v>
      </c>
      <c r="L13" s="219">
        <v>20882</v>
      </c>
      <c r="M13" s="219">
        <v>122218</v>
      </c>
      <c r="N13" s="219">
        <v>143100</v>
      </c>
      <c r="O13" s="220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5">
      <c r="A14" s="66"/>
      <c r="B14" s="218" t="s">
        <v>103</v>
      </c>
      <c r="C14" s="219">
        <v>4104261</v>
      </c>
      <c r="D14" s="219">
        <v>4486721</v>
      </c>
      <c r="E14" s="219">
        <v>140395</v>
      </c>
      <c r="F14" s="219">
        <v>199952</v>
      </c>
      <c r="G14" s="219">
        <v>33114</v>
      </c>
      <c r="H14" s="219">
        <v>8964444</v>
      </c>
      <c r="I14" s="219">
        <v>11442</v>
      </c>
      <c r="J14" s="219">
        <v>110036</v>
      </c>
      <c r="K14" s="219">
        <v>121477</v>
      </c>
      <c r="L14" s="219">
        <v>6680</v>
      </c>
      <c r="M14" s="219">
        <v>195000</v>
      </c>
      <c r="N14" s="219">
        <v>201680</v>
      </c>
      <c r="O14" s="220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104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105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106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18" t="s">
        <v>107</v>
      </c>
      <c r="C18" s="219">
        <v>4213339.2800099999</v>
      </c>
      <c r="D18" s="219">
        <v>4878087.10035</v>
      </c>
      <c r="E18" s="219">
        <v>153858.85781999992</v>
      </c>
      <c r="F18" s="219">
        <v>226058.46333999999</v>
      </c>
      <c r="G18" s="219">
        <v>25357.563480000001</v>
      </c>
      <c r="H18" s="219">
        <v>9496701.265689997</v>
      </c>
      <c r="I18" s="219">
        <v>2848.8905500000001</v>
      </c>
      <c r="J18" s="219">
        <v>131804.26333000002</v>
      </c>
      <c r="K18" s="219">
        <v>134653.15388000003</v>
      </c>
      <c r="L18" s="219">
        <v>6535.7724799999996</v>
      </c>
      <c r="M18" s="219">
        <v>61000</v>
      </c>
      <c r="N18" s="219">
        <v>67535.77248</v>
      </c>
      <c r="O18" s="220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108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1" t="s">
        <v>109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110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18" t="s">
        <v>111</v>
      </c>
      <c r="C22" s="219">
        <v>4401057.0020000003</v>
      </c>
      <c r="D22" s="219">
        <v>5506492</v>
      </c>
      <c r="E22" s="219">
        <v>159632</v>
      </c>
      <c r="F22" s="219">
        <v>169046</v>
      </c>
      <c r="G22" s="219">
        <v>22596</v>
      </c>
      <c r="H22" s="219">
        <v>10258822</v>
      </c>
      <c r="I22" s="219">
        <v>3094</v>
      </c>
      <c r="J22" s="219">
        <v>144039</v>
      </c>
      <c r="K22" s="219">
        <v>147133</v>
      </c>
      <c r="L22" s="219">
        <v>2148</v>
      </c>
      <c r="M22" s="219">
        <v>146001</v>
      </c>
      <c r="N22" s="219">
        <v>148149</v>
      </c>
      <c r="O22" s="220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112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1" t="s">
        <v>113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76" t="s">
        <v>114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18" t="s">
        <v>115</v>
      </c>
      <c r="C26" s="219">
        <v>5110120.477</v>
      </c>
      <c r="D26" s="219">
        <v>6111916.8709999993</v>
      </c>
      <c r="E26" s="219">
        <v>168541.04360999999</v>
      </c>
      <c r="F26" s="219">
        <v>276416.07987999998</v>
      </c>
      <c r="G26" s="219">
        <v>26925.206529999996</v>
      </c>
      <c r="H26" s="219">
        <v>11693919.689489998</v>
      </c>
      <c r="I26" s="219">
        <v>12619.77821</v>
      </c>
      <c r="J26" s="219">
        <v>115712.90562000001</v>
      </c>
      <c r="K26" s="219">
        <v>128332.68383000001</v>
      </c>
      <c r="L26" s="219">
        <v>2971.7300399999999</v>
      </c>
      <c r="M26" s="219">
        <v>126000</v>
      </c>
      <c r="N26" s="219">
        <v>128971.73003999999</v>
      </c>
      <c r="O26" s="220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5">
      <c r="A27" s="66"/>
      <c r="B27" s="76" t="s">
        <v>116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5">
      <c r="A28" s="66"/>
      <c r="B28" s="221" t="s">
        <v>117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5">
      <c r="A29" s="66"/>
      <c r="B29" s="76" t="s">
        <v>118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18" t="s">
        <v>119</v>
      </c>
      <c r="C30" s="219">
        <v>5748225.1030000001</v>
      </c>
      <c r="D30" s="219">
        <v>6762176.3869999992</v>
      </c>
      <c r="E30" s="219">
        <v>205793.72774999999</v>
      </c>
      <c r="F30" s="219">
        <v>300560.65139999997</v>
      </c>
      <c r="G30" s="219">
        <v>41024.425520000004</v>
      </c>
      <c r="H30" s="219">
        <v>13057780.303699998</v>
      </c>
      <c r="I30" s="219">
        <v>11293.38998</v>
      </c>
      <c r="J30" s="219">
        <v>121058.92491</v>
      </c>
      <c r="K30" s="219">
        <v>132352.31489000001</v>
      </c>
      <c r="L30" s="219">
        <v>21181.424569999999</v>
      </c>
      <c r="M30" s="219">
        <v>127215.33663999999</v>
      </c>
      <c r="N30" s="219">
        <v>148396.76121</v>
      </c>
      <c r="O30" s="220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120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121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122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123</v>
      </c>
      <c r="C34" s="219">
        <v>6742757.6910000006</v>
      </c>
      <c r="D34" s="219">
        <v>6988136.068</v>
      </c>
      <c r="E34" s="219">
        <v>311380.44316999998</v>
      </c>
      <c r="F34" s="219">
        <v>456661.03697999998</v>
      </c>
      <c r="G34" s="219">
        <v>50542.391019999995</v>
      </c>
      <c r="H34" s="219">
        <v>14549477.635739999</v>
      </c>
      <c r="I34" s="219">
        <v>2876.328</v>
      </c>
      <c r="J34" s="219">
        <v>79475.683839999998</v>
      </c>
      <c r="K34" s="219">
        <v>82352.011839999992</v>
      </c>
      <c r="L34" s="219">
        <v>20519.207859999999</v>
      </c>
      <c r="M34" s="219">
        <v>59000</v>
      </c>
      <c r="N34" s="219">
        <v>79519.207859999995</v>
      </c>
      <c r="O34" s="220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124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125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126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127</v>
      </c>
      <c r="C38" s="219">
        <v>6671569.2429999989</v>
      </c>
      <c r="D38" s="219">
        <v>6181558.091</v>
      </c>
      <c r="E38" s="219">
        <v>257680.20463999998</v>
      </c>
      <c r="F38" s="219">
        <v>799252.26084</v>
      </c>
      <c r="G38" s="219">
        <v>50507.388229999997</v>
      </c>
      <c r="H38" s="219">
        <v>13960567.49174</v>
      </c>
      <c r="I38" s="219">
        <v>6153.3353500000003</v>
      </c>
      <c r="J38" s="219">
        <v>159158.12074000001</v>
      </c>
      <c r="K38" s="219">
        <v>165311.45609000002</v>
      </c>
      <c r="L38" s="219">
        <v>2892.5077699999997</v>
      </c>
      <c r="M38" s="219">
        <v>213500</v>
      </c>
      <c r="N38" s="219">
        <v>216392.50777</v>
      </c>
      <c r="O38" s="220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128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129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130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131</v>
      </c>
      <c r="C42" s="219">
        <v>5455108.5329299979</v>
      </c>
      <c r="D42" s="219">
        <v>5769079.4238700019</v>
      </c>
      <c r="E42" s="219">
        <v>252818.35672999991</v>
      </c>
      <c r="F42" s="219">
        <v>1018980.0208200002</v>
      </c>
      <c r="G42" s="219">
        <v>13860.97004</v>
      </c>
      <c r="H42" s="219">
        <v>12509847.304389996</v>
      </c>
      <c r="I42" s="219">
        <v>2491.9030200000002</v>
      </c>
      <c r="J42" s="219">
        <v>112332.14218</v>
      </c>
      <c r="K42" s="219">
        <v>114824.04519999999</v>
      </c>
      <c r="L42" s="219">
        <v>31281.854199999998</v>
      </c>
      <c r="M42" s="219">
        <v>354000</v>
      </c>
      <c r="N42" s="219">
        <v>385281.8542</v>
      </c>
      <c r="O42" s="220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132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133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134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135</v>
      </c>
      <c r="C46" s="219">
        <v>5321089.7570099998</v>
      </c>
      <c r="D46" s="219">
        <v>6140971.2251499994</v>
      </c>
      <c r="E46" s="219">
        <v>300220.63456999999</v>
      </c>
      <c r="F46" s="219">
        <v>1098147.8336899998</v>
      </c>
      <c r="G46" s="219">
        <v>12072.992760000001</v>
      </c>
      <c r="H46" s="219">
        <v>12872502.44318</v>
      </c>
      <c r="I46" s="219">
        <v>660.3152</v>
      </c>
      <c r="J46" s="219">
        <v>111388.26953999998</v>
      </c>
      <c r="K46" s="219">
        <v>112048.58473999998</v>
      </c>
      <c r="L46" s="219">
        <v>39508.477579999992</v>
      </c>
      <c r="M46" s="219">
        <v>494048.24421999999</v>
      </c>
      <c r="N46" s="219">
        <v>533556.72179999994</v>
      </c>
      <c r="O46" s="220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136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137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138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139</v>
      </c>
      <c r="C50" s="219">
        <v>5783519.7919700034</v>
      </c>
      <c r="D50" s="219">
        <v>5931998.6913799979</v>
      </c>
      <c r="E50" s="219">
        <v>348449.38757000002</v>
      </c>
      <c r="F50" s="219">
        <v>788023.90935000032</v>
      </c>
      <c r="G50" s="219">
        <v>19422.095139999994</v>
      </c>
      <c r="H50" s="219">
        <f t="shared" si="0"/>
        <v>12871413.875410002</v>
      </c>
      <c r="I50" s="219">
        <v>2735.7589200000002</v>
      </c>
      <c r="J50" s="219">
        <v>150023.42670999997</v>
      </c>
      <c r="K50" s="219">
        <f t="shared" si="1"/>
        <v>152759.18562999996</v>
      </c>
      <c r="L50" s="219">
        <v>60844.466780000002</v>
      </c>
      <c r="M50" s="219">
        <v>371600</v>
      </c>
      <c r="N50" s="219">
        <f t="shared" si="2"/>
        <v>432444.46678000002</v>
      </c>
      <c r="O50" s="220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140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141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142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143</v>
      </c>
      <c r="C54" s="219">
        <v>5843582.5949999997</v>
      </c>
      <c r="D54" s="219">
        <v>5813085.2560000001</v>
      </c>
      <c r="E54" s="219">
        <v>567346.81500000006</v>
      </c>
      <c r="F54" s="219">
        <v>361558.55599999998</v>
      </c>
      <c r="G54" s="219">
        <v>13398.877</v>
      </c>
      <c r="H54" s="219">
        <v>12598972.098999999</v>
      </c>
      <c r="I54" s="219">
        <v>1475.694</v>
      </c>
      <c r="J54" s="219">
        <v>26451.758999999998</v>
      </c>
      <c r="K54" s="219">
        <v>27927.452999999998</v>
      </c>
      <c r="L54" s="219">
        <v>12499.751999999999</v>
      </c>
      <c r="M54" s="219">
        <v>348570</v>
      </c>
      <c r="N54" s="219">
        <v>361069.75199999998</v>
      </c>
      <c r="O54" s="220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144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145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146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147</v>
      </c>
      <c r="C58" s="219">
        <v>5907446.8366999971</v>
      </c>
      <c r="D58" s="219">
        <v>5948101.4555100016</v>
      </c>
      <c r="E58" s="219">
        <v>334988.46451000008</v>
      </c>
      <c r="F58" s="219">
        <v>391198.14286999998</v>
      </c>
      <c r="G58" s="219">
        <v>9565.1587</v>
      </c>
      <c r="H58" s="219">
        <v>12591300.058289997</v>
      </c>
      <c r="I58" s="219">
        <v>2028.95571</v>
      </c>
      <c r="J58" s="219">
        <v>37446.527279999995</v>
      </c>
      <c r="K58" s="219">
        <v>39475.482989999997</v>
      </c>
      <c r="L58" s="219">
        <v>2116.3309300000001</v>
      </c>
      <c r="M58" s="219">
        <v>336340</v>
      </c>
      <c r="N58" s="219">
        <v>338456.33093</v>
      </c>
      <c r="O58" s="220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221" t="s">
        <v>148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221" t="s">
        <v>149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221" t="s">
        <v>150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151</v>
      </c>
      <c r="C62" s="219">
        <v>5905830.1388199991</v>
      </c>
      <c r="D62" s="219">
        <v>6505459.3252799949</v>
      </c>
      <c r="E62" s="219">
        <v>298131.60395999975</v>
      </c>
      <c r="F62" s="219">
        <v>402571.66092000029</v>
      </c>
      <c r="G62" s="219">
        <v>10104.00945</v>
      </c>
      <c r="H62" s="219">
        <v>13122096.738429993</v>
      </c>
      <c r="I62" s="219">
        <v>1390.94921</v>
      </c>
      <c r="J62" s="219">
        <v>46717.245029999998</v>
      </c>
      <c r="K62" s="219">
        <v>48108.194239999997</v>
      </c>
      <c r="L62" s="219">
        <v>1913.3462</v>
      </c>
      <c r="M62" s="219">
        <v>263500</v>
      </c>
      <c r="N62" s="219">
        <v>265413.34620000003</v>
      </c>
      <c r="O62" s="220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152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153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154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155</v>
      </c>
      <c r="C66" s="219">
        <v>6001370.0650799982</v>
      </c>
      <c r="D66" s="219">
        <v>6594868.8064099997</v>
      </c>
      <c r="E66" s="219">
        <v>280452.34574999998</v>
      </c>
      <c r="F66" s="219">
        <v>458112.59478999994</v>
      </c>
      <c r="G66" s="219">
        <v>2819.6823300000005</v>
      </c>
      <c r="H66" s="219">
        <v>13337623.494359998</v>
      </c>
      <c r="I66" s="219">
        <v>1315.5387800000001</v>
      </c>
      <c r="J66" s="219">
        <v>19430.7346</v>
      </c>
      <c r="K66" s="219">
        <v>20746.273379999999</v>
      </c>
      <c r="L66" s="219">
        <v>2813.32314</v>
      </c>
      <c r="M66" s="219">
        <v>265900</v>
      </c>
      <c r="N66" s="219">
        <v>268713.32313999999</v>
      </c>
      <c r="O66" s="220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156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157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158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159</v>
      </c>
      <c r="C70" s="219">
        <v>6253802.3231899962</v>
      </c>
      <c r="D70" s="219">
        <v>6818033.0379599994</v>
      </c>
      <c r="E70" s="219">
        <v>301396.69112000015</v>
      </c>
      <c r="F70" s="219">
        <v>394858.11183000007</v>
      </c>
      <c r="G70" s="219">
        <v>2025.4979600000004</v>
      </c>
      <c r="H70" s="219">
        <v>13770115.662059996</v>
      </c>
      <c r="I70" s="219">
        <v>7939.6054600000007</v>
      </c>
      <c r="J70" s="219">
        <v>20744.893049999999</v>
      </c>
      <c r="K70" s="219">
        <v>28684.498509999998</v>
      </c>
      <c r="L70" s="219">
        <v>52364.481339999998</v>
      </c>
      <c r="M70" s="219">
        <v>210488</v>
      </c>
      <c r="N70" s="219">
        <v>262852.48134</v>
      </c>
      <c r="O70" s="220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160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161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162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163</v>
      </c>
      <c r="C74" s="219">
        <v>6570557.3140999991</v>
      </c>
      <c r="D74" s="219">
        <v>7766653.9062399995</v>
      </c>
      <c r="E74" s="219">
        <v>277685.36982999998</v>
      </c>
      <c r="F74" s="219">
        <v>484638.22933999996</v>
      </c>
      <c r="G74" s="219">
        <v>1562.83889</v>
      </c>
      <c r="H74" s="219">
        <f t="shared" ref="H74:H76" si="4">SUM(C74:G74)</f>
        <v>15101097.658399997</v>
      </c>
      <c r="I74" s="219">
        <v>2173.88319</v>
      </c>
      <c r="J74" s="219">
        <v>16342.592619999998</v>
      </c>
      <c r="K74" s="219">
        <f t="shared" ref="K74:K76" si="5">SUM(I74:J74)</f>
        <v>18516.475809999996</v>
      </c>
      <c r="L74" s="219">
        <v>58899.937599999997</v>
      </c>
      <c r="M74" s="219">
        <v>187288</v>
      </c>
      <c r="N74" s="219">
        <f t="shared" ref="N74:N76" si="6">SUM(L74:M74)</f>
        <v>246187.9376</v>
      </c>
      <c r="O74" s="220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164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165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166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167</v>
      </c>
      <c r="C78" s="219">
        <v>7309835.2339999992</v>
      </c>
      <c r="D78" s="219">
        <v>7647386.6908299997</v>
      </c>
      <c r="E78" s="219">
        <v>269351.32853</v>
      </c>
      <c r="F78" s="219">
        <v>254733.08489</v>
      </c>
      <c r="G78" s="219">
        <v>2461.3207500000003</v>
      </c>
      <c r="H78" s="219">
        <v>15483767.659</v>
      </c>
      <c r="I78" s="219">
        <v>3391.4502700000003</v>
      </c>
      <c r="J78" s="219">
        <v>19104.758900000001</v>
      </c>
      <c r="K78" s="219">
        <v>22496.209170000002</v>
      </c>
      <c r="L78" s="219">
        <v>59969.606619999999</v>
      </c>
      <c r="M78" s="219">
        <v>184186</v>
      </c>
      <c r="N78" s="219">
        <v>244155.60662000001</v>
      </c>
      <c r="O78" s="220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168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169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1" t="s">
        <v>170</v>
      </c>
      <c r="C81" s="253">
        <v>5488019.9296699995</v>
      </c>
      <c r="D81" s="253">
        <v>5444798.4082000013</v>
      </c>
      <c r="E81" s="253">
        <v>202511.283</v>
      </c>
      <c r="F81" s="253">
        <v>173193.788</v>
      </c>
      <c r="G81" s="253">
        <v>2585.4749999999999</v>
      </c>
      <c r="H81" s="253">
        <f t="shared" ref="H81" si="8">SUM(C81:G81)</f>
        <v>11311108.883870002</v>
      </c>
      <c r="I81" s="253">
        <v>3096.3130000000001</v>
      </c>
      <c r="J81" s="253">
        <v>18288.800999999999</v>
      </c>
      <c r="K81" s="253">
        <f t="shared" ref="K81" si="9">SUM(I81:J81)</f>
        <v>21385.114000000001</v>
      </c>
      <c r="L81" s="253">
        <v>58923.530999999995</v>
      </c>
      <c r="M81" s="253">
        <v>119388</v>
      </c>
      <c r="N81" s="253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339" customFormat="1" ht="14.1" customHeight="1" x14ac:dyDescent="0.25">
      <c r="A82" s="336"/>
      <c r="B82" s="218" t="s">
        <v>205</v>
      </c>
      <c r="C82" s="219">
        <v>7455286</v>
      </c>
      <c r="D82" s="219">
        <v>7970341</v>
      </c>
      <c r="E82" s="219">
        <v>269906</v>
      </c>
      <c r="F82" s="219">
        <v>276868</v>
      </c>
      <c r="G82" s="219">
        <v>3749</v>
      </c>
      <c r="H82" s="219">
        <v>15976149</v>
      </c>
      <c r="I82" s="219">
        <v>4710</v>
      </c>
      <c r="J82" s="219">
        <v>25969</v>
      </c>
      <c r="K82" s="219">
        <v>30679</v>
      </c>
      <c r="L82" s="219">
        <v>59278</v>
      </c>
      <c r="M82" s="219">
        <v>119388</v>
      </c>
      <c r="N82" s="219">
        <v>178666</v>
      </c>
      <c r="O82" s="220">
        <v>16185493</v>
      </c>
      <c r="P82" s="337"/>
      <c r="Q82" s="338"/>
      <c r="R82" s="338"/>
      <c r="S82" s="338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7"/>
      <c r="AE82" s="337"/>
      <c r="AF82" s="338"/>
      <c r="AG82" s="338"/>
      <c r="AH82" s="338"/>
      <c r="AI82" s="338"/>
      <c r="AJ82" s="338"/>
      <c r="AK82" s="338"/>
      <c r="AL82" s="338"/>
      <c r="AM82" s="338"/>
      <c r="AN82" s="338"/>
      <c r="AO82" s="338"/>
      <c r="AP82" s="338"/>
      <c r="AQ82" s="338"/>
      <c r="AR82" s="338"/>
      <c r="AS82" s="337"/>
      <c r="AT82" s="337"/>
      <c r="AU82" s="338"/>
      <c r="AV82" s="338"/>
      <c r="AW82" s="338"/>
      <c r="AX82" s="338"/>
      <c r="AY82" s="338"/>
      <c r="AZ82" s="338"/>
      <c r="BA82" s="338"/>
      <c r="BB82" s="338"/>
      <c r="BC82" s="338"/>
      <c r="BD82" s="338"/>
      <c r="BE82" s="338"/>
      <c r="BF82" s="338"/>
      <c r="BG82" s="338"/>
      <c r="BH82" s="337"/>
      <c r="BI82" s="337"/>
      <c r="BJ82" s="338"/>
      <c r="BK82" s="338"/>
      <c r="BL82" s="338"/>
      <c r="BM82" s="338"/>
      <c r="BN82" s="338"/>
      <c r="BO82" s="338"/>
      <c r="BP82" s="338"/>
      <c r="BQ82" s="338"/>
      <c r="BR82" s="338"/>
      <c r="BS82" s="338"/>
      <c r="BT82" s="338"/>
      <c r="BU82" s="338"/>
      <c r="BV82" s="338"/>
      <c r="BW82" s="337"/>
      <c r="BX82" s="337"/>
      <c r="BY82" s="338"/>
      <c r="BZ82" s="338"/>
      <c r="CA82" s="338"/>
      <c r="CB82" s="338"/>
      <c r="CC82" s="338"/>
      <c r="CD82" s="338"/>
      <c r="CE82" s="338"/>
      <c r="CF82" s="338"/>
      <c r="CG82" s="338"/>
      <c r="CH82" s="338"/>
      <c r="CI82" s="338"/>
      <c r="CJ82" s="338"/>
      <c r="CK82" s="338"/>
      <c r="CL82" s="337"/>
      <c r="CM82" s="337"/>
      <c r="CN82" s="338"/>
      <c r="CO82" s="338"/>
      <c r="CP82" s="338"/>
      <c r="CQ82" s="338"/>
      <c r="CR82" s="338"/>
      <c r="CS82" s="338"/>
      <c r="CT82" s="338"/>
      <c r="CU82" s="338"/>
      <c r="CV82" s="338"/>
      <c r="CW82" s="338"/>
      <c r="CX82" s="338"/>
      <c r="CY82" s="338"/>
      <c r="CZ82" s="338"/>
      <c r="DA82" s="337"/>
      <c r="DB82" s="337"/>
      <c r="DC82" s="338"/>
      <c r="DD82" s="338"/>
      <c r="DE82" s="338"/>
      <c r="DF82" s="338"/>
      <c r="DG82" s="338"/>
      <c r="DH82" s="338"/>
      <c r="DI82" s="338"/>
      <c r="DJ82" s="338"/>
      <c r="DK82" s="338"/>
      <c r="DL82" s="338"/>
      <c r="DM82" s="338"/>
      <c r="DN82" s="338"/>
      <c r="DO82" s="338"/>
      <c r="DP82" s="337"/>
      <c r="DQ82" s="337"/>
      <c r="DR82" s="338"/>
      <c r="DS82" s="338"/>
      <c r="DT82" s="338"/>
      <c r="DU82" s="338"/>
      <c r="DV82" s="338"/>
      <c r="DW82" s="338"/>
      <c r="DX82" s="338"/>
      <c r="DY82" s="338"/>
      <c r="DZ82" s="338"/>
      <c r="EA82" s="338"/>
      <c r="EB82" s="338"/>
      <c r="EC82" s="338"/>
      <c r="ED82" s="338"/>
      <c r="EE82" s="337"/>
      <c r="EF82" s="337"/>
      <c r="EG82" s="338"/>
      <c r="EH82" s="338"/>
      <c r="EI82" s="338"/>
      <c r="EJ82" s="338"/>
      <c r="EK82" s="338"/>
      <c r="EL82" s="338"/>
      <c r="EM82" s="338"/>
      <c r="EN82" s="338"/>
      <c r="EO82" s="338"/>
      <c r="EP82" s="338"/>
      <c r="EQ82" s="338"/>
      <c r="ER82" s="338"/>
      <c r="ES82" s="338"/>
      <c r="ET82" s="337"/>
      <c r="EU82" s="337"/>
      <c r="EV82" s="338"/>
      <c r="EW82" s="338"/>
      <c r="EX82" s="338"/>
      <c r="EY82" s="338"/>
      <c r="EZ82" s="338"/>
      <c r="FA82" s="338"/>
      <c r="FB82" s="338"/>
      <c r="FC82" s="338"/>
      <c r="FD82" s="338"/>
      <c r="FE82" s="338"/>
      <c r="FF82" s="338"/>
      <c r="FG82" s="338"/>
      <c r="FH82" s="338"/>
      <c r="FI82" s="337"/>
      <c r="FJ82" s="337"/>
      <c r="FK82" s="338"/>
      <c r="FL82" s="338"/>
      <c r="FM82" s="338"/>
      <c r="FN82" s="338"/>
      <c r="FO82" s="338"/>
      <c r="FP82" s="338"/>
      <c r="FQ82" s="338"/>
      <c r="FR82" s="338"/>
      <c r="FS82" s="338"/>
      <c r="FT82" s="338"/>
      <c r="FU82" s="338"/>
      <c r="FV82" s="338"/>
      <c r="FW82" s="338"/>
      <c r="FX82" s="337"/>
      <c r="FY82" s="337"/>
      <c r="FZ82" s="338"/>
      <c r="GA82" s="338"/>
      <c r="GB82" s="338"/>
      <c r="GC82" s="338"/>
      <c r="GD82" s="338"/>
      <c r="GE82" s="338"/>
      <c r="GF82" s="338"/>
      <c r="GG82" s="338"/>
      <c r="GH82" s="338"/>
      <c r="GI82" s="338"/>
      <c r="GJ82" s="338"/>
      <c r="GK82" s="338"/>
      <c r="GL82" s="338"/>
      <c r="GM82" s="337"/>
      <c r="GN82" s="337"/>
      <c r="GO82" s="338"/>
      <c r="GP82" s="338"/>
      <c r="GQ82" s="338"/>
      <c r="GR82" s="338"/>
      <c r="GS82" s="338"/>
      <c r="GT82" s="338"/>
      <c r="GU82" s="338"/>
      <c r="GV82" s="338"/>
      <c r="GW82" s="338"/>
      <c r="GX82" s="338"/>
      <c r="GY82" s="338"/>
      <c r="GZ82" s="338"/>
      <c r="HA82" s="338"/>
      <c r="HB82" s="337"/>
      <c r="HC82" s="337"/>
      <c r="HD82" s="338"/>
      <c r="HE82" s="338"/>
      <c r="HF82" s="338"/>
      <c r="HG82" s="338"/>
      <c r="HH82" s="338"/>
      <c r="HI82" s="338"/>
      <c r="HJ82" s="338"/>
      <c r="HK82" s="338"/>
      <c r="HL82" s="338"/>
      <c r="HM82" s="338"/>
      <c r="HN82" s="338"/>
      <c r="HO82" s="338"/>
      <c r="HP82" s="338"/>
      <c r="HQ82" s="337"/>
      <c r="HR82" s="337"/>
      <c r="HS82" s="338"/>
      <c r="HT82" s="338"/>
      <c r="HU82" s="338"/>
      <c r="HV82" s="338"/>
      <c r="HW82" s="338"/>
      <c r="HX82" s="338"/>
      <c r="HY82" s="338"/>
      <c r="HZ82" s="338"/>
      <c r="IA82" s="338"/>
      <c r="IB82" s="338"/>
      <c r="IC82" s="338"/>
      <c r="ID82" s="338"/>
      <c r="IE82" s="338"/>
      <c r="IF82" s="337"/>
      <c r="IG82" s="337"/>
      <c r="IH82" s="338"/>
      <c r="II82" s="338"/>
      <c r="IJ82" s="338"/>
      <c r="IK82" s="338"/>
      <c r="IL82" s="338"/>
      <c r="IM82" s="338"/>
      <c r="IN82" s="338"/>
      <c r="IO82" s="338"/>
      <c r="IP82" s="338"/>
      <c r="IQ82" s="338"/>
      <c r="IR82" s="338"/>
      <c r="IS82" s="338"/>
      <c r="IT82" s="338"/>
      <c r="IU82" s="337"/>
    </row>
    <row r="83" spans="1:255" s="69" customFormat="1" ht="3.9" customHeight="1" x14ac:dyDescent="0.25">
      <c r="A83" s="70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</row>
    <row r="84" spans="1:255" s="69" customFormat="1" ht="6" customHeight="1" x14ac:dyDescent="0.25">
      <c r="A84" s="70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</row>
    <row r="85" spans="1:255" x14ac:dyDescent="0.35">
      <c r="B85" s="294" t="s">
        <v>44</v>
      </c>
      <c r="C85" s="294"/>
    </row>
  </sheetData>
  <mergeCells count="1">
    <mergeCell ref="B85:C85"/>
  </mergeCells>
  <phoneticPr fontId="20" type="noConversion"/>
  <hyperlinks>
    <hyperlink ref="B85" location="Índice!A1" display="◄ volver al menu" xr:uid="{00000000-0004-0000-0A00-000000000000}"/>
    <hyperlink ref="B85:C85" location="Índice!A1" tooltip="Volver al índice" display="◄ volver al menu" xr:uid="{00000000-0004-0000-0A00-000001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77"/>
  <sheetViews>
    <sheetView showGridLines="0" workbookViewId="0">
      <pane xSplit="2" ySplit="6" topLeftCell="C73" activePane="bottomRight" state="frozen"/>
      <selection pane="topRight"/>
      <selection pane="bottomLeft"/>
      <selection pane="bottomRight" activeCell="B74" sqref="B74:K74"/>
    </sheetView>
  </sheetViews>
  <sheetFormatPr baseColWidth="10" defaultColWidth="12.5546875" defaultRowHeight="15.6" x14ac:dyDescent="0.35"/>
  <cols>
    <col min="1" max="1" width="2.33203125" style="142" customWidth="1"/>
    <col min="2" max="2" width="9.6640625" style="143" customWidth="1"/>
    <col min="3" max="11" width="12.5546875" style="144" customWidth="1"/>
    <col min="12" max="12" width="15.88671875" bestFit="1" customWidth="1"/>
    <col min="13" max="41" width="12.5546875" customWidth="1"/>
    <col min="42" max="16384" width="12.5546875" style="144"/>
  </cols>
  <sheetData>
    <row r="1" spans="1:186" s="204" customFormat="1" x14ac:dyDescent="0.25">
      <c r="B1" s="205" t="s">
        <v>7</v>
      </c>
      <c r="K1" s="206" t="str">
        <f>Índice!B8</f>
        <v>4º Trimestre 2019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7" customFormat="1" ht="20.25" customHeight="1" x14ac:dyDescent="0.25">
      <c r="A2" s="125"/>
      <c r="B2" s="126" t="s">
        <v>195</v>
      </c>
      <c r="C2" s="145"/>
      <c r="D2" s="145"/>
      <c r="E2" s="145"/>
      <c r="F2" s="145"/>
      <c r="G2" s="145"/>
      <c r="H2" s="145"/>
      <c r="I2" s="145"/>
      <c r="J2" s="145"/>
      <c r="K2" s="145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7" customFormat="1" ht="13.5" customHeight="1" x14ac:dyDescent="0.25">
      <c r="A3" s="125"/>
      <c r="B3" s="128" t="s">
        <v>172</v>
      </c>
      <c r="C3" s="145"/>
      <c r="D3" s="145"/>
      <c r="E3" s="145"/>
      <c r="F3" s="145"/>
      <c r="G3" s="145"/>
      <c r="H3" s="145"/>
      <c r="I3" s="145"/>
      <c r="J3" s="145"/>
      <c r="K3" s="145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7" customFormat="1" ht="14.25" customHeight="1" x14ac:dyDescent="0.25">
      <c r="A4" s="129"/>
      <c r="B4" s="129"/>
      <c r="C4" s="146"/>
      <c r="D4" s="141"/>
      <c r="E4" s="129"/>
      <c r="F4" s="129"/>
      <c r="G4" s="129"/>
      <c r="H4" s="129"/>
      <c r="I4" s="129"/>
      <c r="J4" s="129"/>
      <c r="K4" s="78" t="s">
        <v>82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32" customFormat="1" ht="30.75" customHeight="1" x14ac:dyDescent="0.25">
      <c r="A5" s="130"/>
      <c r="B5" s="161" t="s">
        <v>83</v>
      </c>
      <c r="C5" s="162" t="s">
        <v>173</v>
      </c>
      <c r="D5" s="147" t="s">
        <v>183</v>
      </c>
      <c r="E5" s="147" t="s">
        <v>196</v>
      </c>
      <c r="F5" s="163" t="s">
        <v>197</v>
      </c>
      <c r="G5" s="162" t="s">
        <v>174</v>
      </c>
      <c r="H5" s="147" t="s">
        <v>198</v>
      </c>
      <c r="I5" s="147" t="s">
        <v>187</v>
      </c>
      <c r="J5" s="147" t="s">
        <v>188</v>
      </c>
      <c r="K5" s="163" t="s">
        <v>189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1"/>
      <c r="AQ5" s="131"/>
      <c r="BE5" s="131"/>
      <c r="BF5" s="131"/>
      <c r="BT5" s="131"/>
      <c r="BU5" s="131"/>
      <c r="CI5" s="131"/>
      <c r="CJ5" s="131"/>
      <c r="CX5" s="131"/>
      <c r="CY5" s="131"/>
      <c r="DM5" s="131"/>
      <c r="DN5" s="131"/>
      <c r="EB5" s="131"/>
      <c r="EC5" s="131"/>
      <c r="EQ5" s="131"/>
      <c r="ER5" s="131"/>
      <c r="FF5" s="131"/>
      <c r="FG5" s="131"/>
      <c r="FU5" s="131"/>
      <c r="FV5" s="131"/>
    </row>
    <row r="6" spans="1:186" s="136" customFormat="1" ht="3.9" customHeight="1" x14ac:dyDescent="0.25">
      <c r="A6" s="133"/>
      <c r="B6" s="222"/>
      <c r="C6" s="223"/>
      <c r="D6" s="224"/>
      <c r="E6" s="224"/>
      <c r="F6" s="225"/>
      <c r="G6" s="223"/>
      <c r="H6" s="224"/>
      <c r="I6" s="224"/>
      <c r="J6" s="224"/>
      <c r="K6" s="22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34"/>
      <c r="AQ6" s="134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4"/>
      <c r="BF6" s="134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4"/>
      <c r="BU6" s="134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4"/>
      <c r="CJ6" s="134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4"/>
      <c r="CY6" s="134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4"/>
      <c r="DN6" s="134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4"/>
      <c r="EC6" s="134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4"/>
      <c r="ER6" s="134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4"/>
      <c r="FG6" s="134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4"/>
      <c r="FV6" s="134"/>
      <c r="FW6" s="135"/>
      <c r="FX6" s="135"/>
      <c r="FY6" s="135"/>
      <c r="FZ6" s="135"/>
      <c r="GA6" s="135"/>
      <c r="GB6" s="135"/>
      <c r="GC6" s="135"/>
      <c r="GD6" s="135"/>
    </row>
    <row r="7" spans="1:186" s="140" customFormat="1" ht="12.75" customHeight="1" x14ac:dyDescent="0.35">
      <c r="A7" s="137"/>
      <c r="B7" s="227" t="s">
        <v>104</v>
      </c>
      <c r="C7" s="73">
        <v>939179.9471799999</v>
      </c>
      <c r="D7" s="72">
        <v>885906.20715999999</v>
      </c>
      <c r="E7" s="72">
        <v>34577.499609999999</v>
      </c>
      <c r="F7" s="228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228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8"/>
      <c r="AQ7" s="138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8"/>
      <c r="BF7" s="138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8"/>
      <c r="BU7" s="138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8"/>
      <c r="CJ7" s="138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8"/>
      <c r="CY7" s="138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8"/>
      <c r="DN7" s="138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8"/>
      <c r="EC7" s="138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8"/>
      <c r="ER7" s="138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8"/>
      <c r="FG7" s="138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8"/>
      <c r="FV7" s="138"/>
      <c r="FW7" s="139"/>
      <c r="FX7" s="139"/>
      <c r="FY7" s="139"/>
      <c r="FZ7" s="139"/>
      <c r="GA7" s="139"/>
      <c r="GB7" s="139"/>
      <c r="GC7" s="139"/>
      <c r="GD7" s="139"/>
    </row>
    <row r="8" spans="1:186" s="136" customFormat="1" ht="12.75" customHeight="1" x14ac:dyDescent="0.25">
      <c r="A8" s="133"/>
      <c r="B8" s="227" t="s">
        <v>105</v>
      </c>
      <c r="C8" s="73">
        <v>1460465.34</v>
      </c>
      <c r="D8" s="72">
        <v>1229375.4516100003</v>
      </c>
      <c r="E8" s="72">
        <v>158190.82498</v>
      </c>
      <c r="F8" s="228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228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34"/>
      <c r="AQ8" s="134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4"/>
      <c r="BF8" s="134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4"/>
      <c r="BU8" s="134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4"/>
      <c r="CJ8" s="134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4"/>
      <c r="CY8" s="134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4"/>
      <c r="DN8" s="134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4"/>
      <c r="EC8" s="134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4"/>
      <c r="ER8" s="134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4"/>
      <c r="FG8" s="134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4"/>
      <c r="FV8" s="134"/>
      <c r="FW8" s="135"/>
      <c r="FX8" s="135"/>
      <c r="FY8" s="135"/>
      <c r="FZ8" s="135"/>
      <c r="GA8" s="135"/>
      <c r="GB8" s="135"/>
      <c r="GC8" s="135"/>
      <c r="GD8" s="135"/>
    </row>
    <row r="9" spans="1:186" s="136" customFormat="1" ht="12.75" customHeight="1" x14ac:dyDescent="0.25">
      <c r="A9" s="133"/>
      <c r="B9" s="227" t="s">
        <v>106</v>
      </c>
      <c r="C9" s="73">
        <v>3117502.5734599996</v>
      </c>
      <c r="D9" s="72">
        <v>2060022.5126699999</v>
      </c>
      <c r="E9" s="72">
        <v>910502.7612999999</v>
      </c>
      <c r="F9" s="228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228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34"/>
      <c r="AQ9" s="134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4"/>
      <c r="BF9" s="134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4"/>
      <c r="BU9" s="134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4"/>
      <c r="CJ9" s="134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4"/>
      <c r="CY9" s="134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4"/>
      <c r="DN9" s="134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4"/>
      <c r="EC9" s="134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4"/>
      <c r="ER9" s="134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4"/>
      <c r="FG9" s="134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4"/>
      <c r="FV9" s="134"/>
      <c r="FW9" s="135"/>
      <c r="FX9" s="135"/>
      <c r="FY9" s="135"/>
      <c r="FZ9" s="135"/>
      <c r="GA9" s="135"/>
      <c r="GB9" s="135"/>
      <c r="GC9" s="135"/>
      <c r="GD9" s="135"/>
    </row>
    <row r="10" spans="1:186" s="136" customFormat="1" ht="12.75" customHeight="1" x14ac:dyDescent="0.25">
      <c r="A10" s="133"/>
      <c r="B10" s="229" t="s">
        <v>107</v>
      </c>
      <c r="C10" s="220">
        <v>4213339.2800099999</v>
      </c>
      <c r="D10" s="210">
        <v>3021490.886729999</v>
      </c>
      <c r="E10" s="210">
        <v>1046098.7822100001</v>
      </c>
      <c r="F10" s="230">
        <v>145749.6110700003</v>
      </c>
      <c r="G10" s="220">
        <v>4878087.10035</v>
      </c>
      <c r="H10" s="210">
        <v>343548.20793999999</v>
      </c>
      <c r="I10" s="210">
        <v>3280291.0556899998</v>
      </c>
      <c r="J10" s="210">
        <v>1193054.68973</v>
      </c>
      <c r="K10" s="230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34"/>
      <c r="AQ10" s="134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4"/>
      <c r="BF10" s="134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4"/>
      <c r="BU10" s="134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4"/>
      <c r="CJ10" s="134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4"/>
      <c r="CY10" s="134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4"/>
      <c r="DN10" s="134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4"/>
      <c r="EC10" s="134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4"/>
      <c r="ER10" s="134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4"/>
      <c r="FG10" s="134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4"/>
      <c r="FV10" s="134"/>
      <c r="FW10" s="135"/>
      <c r="FX10" s="135"/>
      <c r="FY10" s="135"/>
      <c r="FZ10" s="135"/>
      <c r="GA10" s="135"/>
      <c r="GB10" s="135"/>
      <c r="GC10" s="135"/>
      <c r="GD10" s="135"/>
    </row>
    <row r="11" spans="1:186" s="140" customFormat="1" ht="13.5" customHeight="1" x14ac:dyDescent="0.35">
      <c r="A11" s="137"/>
      <c r="B11" s="227" t="s">
        <v>108</v>
      </c>
      <c r="C11" s="73">
        <v>989315.70326999994</v>
      </c>
      <c r="D11" s="72">
        <v>914678.46118999994</v>
      </c>
      <c r="E11" s="72">
        <v>62655.5743</v>
      </c>
      <c r="F11" s="228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228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8"/>
      <c r="AQ11" s="138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8"/>
      <c r="BF11" s="138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8"/>
      <c r="BU11" s="138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8"/>
      <c r="CJ11" s="138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8"/>
      <c r="CY11" s="138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8"/>
      <c r="DN11" s="138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8"/>
      <c r="EC11" s="138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8"/>
      <c r="ER11" s="138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139"/>
      <c r="FD11" s="139"/>
      <c r="FE11" s="139"/>
      <c r="FF11" s="138"/>
      <c r="FG11" s="138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8"/>
      <c r="FV11" s="138"/>
      <c r="FW11" s="139"/>
      <c r="FX11" s="139"/>
      <c r="FY11" s="139"/>
      <c r="FZ11" s="139"/>
      <c r="GA11" s="139"/>
      <c r="GB11" s="139"/>
      <c r="GC11" s="139"/>
      <c r="GD11" s="139"/>
    </row>
    <row r="12" spans="1:186" s="136" customFormat="1" ht="12.75" customHeight="1" x14ac:dyDescent="0.25">
      <c r="A12" s="133"/>
      <c r="B12" s="227" t="s">
        <v>109</v>
      </c>
      <c r="C12" s="73">
        <v>1469836.9740599999</v>
      </c>
      <c r="D12" s="72">
        <v>1228804.5987</v>
      </c>
      <c r="E12" s="72">
        <v>172793.10634</v>
      </c>
      <c r="F12" s="228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228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34"/>
      <c r="AQ12" s="134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4"/>
      <c r="BF12" s="134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4"/>
      <c r="BU12" s="134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4"/>
      <c r="CJ12" s="134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4"/>
      <c r="CY12" s="134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4"/>
      <c r="DN12" s="134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4"/>
      <c r="EC12" s="134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4"/>
      <c r="ER12" s="134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4"/>
      <c r="FG12" s="134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4"/>
      <c r="FV12" s="134"/>
      <c r="FW12" s="135"/>
      <c r="FX12" s="135"/>
      <c r="FY12" s="135"/>
      <c r="FZ12" s="135"/>
      <c r="GA12" s="135"/>
      <c r="GB12" s="135"/>
      <c r="GC12" s="135"/>
      <c r="GD12" s="135"/>
    </row>
    <row r="13" spans="1:186" s="136" customFormat="1" ht="12.75" customHeight="1" x14ac:dyDescent="0.25">
      <c r="A13" s="133"/>
      <c r="B13" s="227" t="s">
        <v>110</v>
      </c>
      <c r="C13" s="73">
        <v>3212390.9032700001</v>
      </c>
      <c r="D13" s="72">
        <v>2073921.27419</v>
      </c>
      <c r="E13" s="72">
        <v>994501.28757000004</v>
      </c>
      <c r="F13" s="228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228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34"/>
      <c r="AQ13" s="134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4"/>
      <c r="BF13" s="134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4"/>
      <c r="BU13" s="134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4"/>
      <c r="CJ13" s="134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4"/>
      <c r="CY13" s="134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4"/>
      <c r="DN13" s="134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4"/>
      <c r="EC13" s="134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4"/>
      <c r="ER13" s="134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4"/>
      <c r="FG13" s="134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4"/>
      <c r="FV13" s="134"/>
      <c r="FW13" s="135"/>
      <c r="FX13" s="135"/>
      <c r="FY13" s="135"/>
      <c r="FZ13" s="135"/>
      <c r="GA13" s="135"/>
      <c r="GB13" s="135"/>
      <c r="GC13" s="135"/>
      <c r="GD13" s="135"/>
    </row>
    <row r="14" spans="1:186" s="136" customFormat="1" ht="12.75" customHeight="1" x14ac:dyDescent="0.25">
      <c r="A14" s="133"/>
      <c r="B14" s="229" t="s">
        <v>111</v>
      </c>
      <c r="C14" s="220">
        <v>4401057.0020000003</v>
      </c>
      <c r="D14" s="210">
        <v>3074929.932</v>
      </c>
      <c r="E14" s="210">
        <v>1154369.575</v>
      </c>
      <c r="F14" s="230">
        <v>171757.495</v>
      </c>
      <c r="G14" s="220">
        <v>5506491.5289999992</v>
      </c>
      <c r="H14" s="210">
        <v>395798.82299999997</v>
      </c>
      <c r="I14" s="210">
        <v>3693819.2829999998</v>
      </c>
      <c r="J14" s="210">
        <v>1329701.5209999999</v>
      </c>
      <c r="K14" s="230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34"/>
      <c r="AQ14" s="134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4"/>
      <c r="BF14" s="134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4"/>
      <c r="BU14" s="134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4"/>
      <c r="CJ14" s="134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4"/>
      <c r="CY14" s="134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4"/>
      <c r="DN14" s="134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4"/>
      <c r="EC14" s="134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4"/>
      <c r="ER14" s="134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4"/>
      <c r="FG14" s="134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4"/>
      <c r="FV14" s="134"/>
      <c r="FW14" s="135"/>
      <c r="FX14" s="135"/>
      <c r="FY14" s="135"/>
      <c r="FZ14" s="135"/>
      <c r="GA14" s="135"/>
      <c r="GB14" s="135"/>
      <c r="GC14" s="135"/>
      <c r="GD14" s="135"/>
    </row>
    <row r="15" spans="1:186" s="136" customFormat="1" ht="12.75" customHeight="1" x14ac:dyDescent="0.25">
      <c r="A15" s="133"/>
      <c r="B15" s="227" t="s">
        <v>112</v>
      </c>
      <c r="C15" s="73">
        <v>1062248.4980000001</v>
      </c>
      <c r="D15" s="72">
        <v>964122.78</v>
      </c>
      <c r="E15" s="72">
        <v>67563.988000000012</v>
      </c>
      <c r="F15" s="228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228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34"/>
      <c r="AQ15" s="134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4"/>
      <c r="BF15" s="134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4"/>
      <c r="BU15" s="134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4"/>
      <c r="CJ15" s="134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4"/>
      <c r="CY15" s="134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4"/>
      <c r="DN15" s="134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4"/>
      <c r="EC15" s="134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4"/>
      <c r="ER15" s="134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4"/>
      <c r="FG15" s="134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4"/>
      <c r="FV15" s="134"/>
      <c r="FW15" s="135"/>
      <c r="FX15" s="135"/>
      <c r="FY15" s="135"/>
      <c r="FZ15" s="135"/>
      <c r="GA15" s="135"/>
      <c r="GB15" s="135"/>
      <c r="GC15" s="135"/>
      <c r="GD15" s="135"/>
    </row>
    <row r="16" spans="1:186" s="136" customFormat="1" ht="12.75" customHeight="1" x14ac:dyDescent="0.25">
      <c r="A16" s="133"/>
      <c r="B16" s="227" t="s">
        <v>113</v>
      </c>
      <c r="C16" s="73">
        <v>1609546.03</v>
      </c>
      <c r="D16" s="72">
        <v>1343535.5929999999</v>
      </c>
      <c r="E16" s="72">
        <v>178520.46400000001</v>
      </c>
      <c r="F16" s="228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228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34"/>
      <c r="AQ16" s="134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4"/>
      <c r="BF16" s="134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4"/>
      <c r="BU16" s="134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4"/>
      <c r="CJ16" s="134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4"/>
      <c r="CY16" s="134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4"/>
      <c r="DN16" s="134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4"/>
      <c r="EC16" s="134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4"/>
      <c r="ER16" s="134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4"/>
      <c r="FG16" s="134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4"/>
      <c r="FV16" s="134"/>
      <c r="FW16" s="135"/>
      <c r="FX16" s="135"/>
      <c r="FY16" s="135"/>
      <c r="FZ16" s="135"/>
      <c r="GA16" s="135"/>
      <c r="GB16" s="135"/>
      <c r="GC16" s="135"/>
      <c r="GD16" s="135"/>
    </row>
    <row r="17" spans="1:186" s="136" customFormat="1" ht="12.75" customHeight="1" x14ac:dyDescent="0.25">
      <c r="A17" s="133"/>
      <c r="B17" s="227" t="s">
        <v>114</v>
      </c>
      <c r="C17" s="73">
        <v>3718027.9330000002</v>
      </c>
      <c r="D17" s="72">
        <v>2322567.8810000001</v>
      </c>
      <c r="E17" s="72">
        <v>1214679.0349999999</v>
      </c>
      <c r="F17" s="228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228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34"/>
      <c r="AQ17" s="134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4"/>
      <c r="BF17" s="134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4"/>
      <c r="BU17" s="134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4"/>
      <c r="CJ17" s="134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4"/>
      <c r="CY17" s="134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4"/>
      <c r="DN17" s="134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4"/>
      <c r="EC17" s="134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4"/>
      <c r="ER17" s="134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4"/>
      <c r="FG17" s="134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4"/>
      <c r="FV17" s="134"/>
      <c r="FW17" s="135"/>
      <c r="FX17" s="135"/>
      <c r="FY17" s="135"/>
      <c r="FZ17" s="135"/>
      <c r="GA17" s="135"/>
      <c r="GB17" s="135"/>
      <c r="GC17" s="135"/>
      <c r="GD17" s="135"/>
    </row>
    <row r="18" spans="1:186" s="136" customFormat="1" ht="12.75" customHeight="1" x14ac:dyDescent="0.25">
      <c r="A18" s="133"/>
      <c r="B18" s="229" t="s">
        <v>115</v>
      </c>
      <c r="C18" s="220">
        <v>5110120.477</v>
      </c>
      <c r="D18" s="210">
        <v>3415910.3829999999</v>
      </c>
      <c r="E18" s="210">
        <v>1457779.74</v>
      </c>
      <c r="F18" s="230">
        <v>236430.35400000002</v>
      </c>
      <c r="G18" s="220">
        <v>6111916.8709999993</v>
      </c>
      <c r="H18" s="210">
        <v>424814.46499999997</v>
      </c>
      <c r="I18" s="210">
        <v>4209745.5069999993</v>
      </c>
      <c r="J18" s="210">
        <v>1384082.1850000001</v>
      </c>
      <c r="K18" s="230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34"/>
      <c r="AQ18" s="134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4"/>
      <c r="BF18" s="134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4"/>
      <c r="BU18" s="134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4"/>
      <c r="CJ18" s="134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4"/>
      <c r="CY18" s="134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4"/>
      <c r="DN18" s="134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4"/>
      <c r="EC18" s="134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4"/>
      <c r="ER18" s="134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4"/>
      <c r="FG18" s="134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4"/>
      <c r="FV18" s="134"/>
      <c r="FW18" s="135"/>
      <c r="FX18" s="135"/>
      <c r="FY18" s="135"/>
      <c r="FZ18" s="135"/>
      <c r="GA18" s="135"/>
      <c r="GB18" s="135"/>
      <c r="GC18" s="135"/>
      <c r="GD18" s="135"/>
    </row>
    <row r="19" spans="1:186" s="136" customFormat="1" ht="12.75" customHeight="1" x14ac:dyDescent="0.25">
      <c r="A19" s="133"/>
      <c r="B19" s="227" t="s">
        <v>116</v>
      </c>
      <c r="C19" s="73">
        <v>1176821.6290000002</v>
      </c>
      <c r="D19" s="72">
        <v>1049283.963</v>
      </c>
      <c r="E19" s="72">
        <v>89464.37</v>
      </c>
      <c r="F19" s="228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228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34"/>
      <c r="AQ19" s="134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4"/>
      <c r="BF19" s="134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4"/>
      <c r="BU19" s="134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4"/>
      <c r="CJ19" s="134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4"/>
      <c r="CY19" s="134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4"/>
      <c r="DN19" s="134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4"/>
      <c r="EC19" s="134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4"/>
      <c r="ER19" s="134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4"/>
      <c r="FG19" s="134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4"/>
      <c r="FV19" s="134"/>
      <c r="FW19" s="135"/>
      <c r="FX19" s="135"/>
      <c r="FY19" s="135"/>
      <c r="FZ19" s="135"/>
      <c r="GA19" s="135"/>
      <c r="GB19" s="135"/>
      <c r="GC19" s="135"/>
      <c r="GD19" s="135"/>
    </row>
    <row r="20" spans="1:186" s="136" customFormat="1" ht="12.75" customHeight="1" x14ac:dyDescent="0.25">
      <c r="A20" s="133"/>
      <c r="B20" s="227" t="s">
        <v>117</v>
      </c>
      <c r="C20" s="73">
        <v>1885278.862</v>
      </c>
      <c r="D20" s="72">
        <v>1487535.1089999999</v>
      </c>
      <c r="E20" s="72">
        <v>270760.09299999999</v>
      </c>
      <c r="F20" s="228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228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34"/>
      <c r="AQ20" s="134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4"/>
      <c r="BF20" s="134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4"/>
      <c r="BU20" s="134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4"/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4"/>
      <c r="CY20" s="134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4"/>
      <c r="DN20" s="134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4"/>
      <c r="EC20" s="134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4"/>
      <c r="ER20" s="134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4"/>
      <c r="FG20" s="134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4"/>
      <c r="FV20" s="134"/>
      <c r="FW20" s="135"/>
      <c r="FX20" s="135"/>
      <c r="FY20" s="135"/>
      <c r="FZ20" s="135"/>
      <c r="GA20" s="135"/>
      <c r="GB20" s="135"/>
      <c r="GC20" s="135"/>
      <c r="GD20" s="135"/>
    </row>
    <row r="21" spans="1:186" s="136" customFormat="1" ht="12.75" customHeight="1" x14ac:dyDescent="0.25">
      <c r="A21" s="133"/>
      <c r="B21" s="227" t="s">
        <v>118</v>
      </c>
      <c r="C21" s="73">
        <v>4257261.3540000003</v>
      </c>
      <c r="D21" s="72">
        <v>2581106.2429999998</v>
      </c>
      <c r="E21" s="72">
        <v>1446742.0150000001</v>
      </c>
      <c r="F21" s="228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228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34"/>
      <c r="AQ21" s="134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4"/>
      <c r="BF21" s="134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4"/>
      <c r="BU21" s="134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4"/>
      <c r="CJ21" s="134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4"/>
      <c r="CY21" s="134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4"/>
      <c r="DN21" s="134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4"/>
      <c r="EC21" s="134"/>
      <c r="ED21" s="135"/>
      <c r="EE21" s="135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4"/>
      <c r="ER21" s="134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4"/>
      <c r="FG21" s="134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4"/>
      <c r="FV21" s="134"/>
      <c r="FW21" s="135"/>
      <c r="FX21" s="135"/>
      <c r="FY21" s="135"/>
      <c r="FZ21" s="135"/>
      <c r="GA21" s="135"/>
      <c r="GB21" s="135"/>
      <c r="GC21" s="135"/>
      <c r="GD21" s="135"/>
    </row>
    <row r="22" spans="1:186" s="136" customFormat="1" ht="12.75" customHeight="1" x14ac:dyDescent="0.25">
      <c r="A22" s="133"/>
      <c r="B22" s="229" t="s">
        <v>119</v>
      </c>
      <c r="C22" s="220">
        <v>5748225.1030000001</v>
      </c>
      <c r="D22" s="210">
        <v>3768517.398</v>
      </c>
      <c r="E22" s="210">
        <v>1699735.888</v>
      </c>
      <c r="F22" s="230">
        <v>279971.81699999998</v>
      </c>
      <c r="G22" s="220">
        <v>6762176.3869999992</v>
      </c>
      <c r="H22" s="210">
        <v>506688.71100000001</v>
      </c>
      <c r="I22" s="210">
        <v>4710134.4169999994</v>
      </c>
      <c r="J22" s="210">
        <v>1449067.226</v>
      </c>
      <c r="K22" s="230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34"/>
      <c r="AQ22" s="134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4"/>
      <c r="BF22" s="134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4"/>
      <c r="BU22" s="134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4"/>
      <c r="CJ22" s="134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4"/>
      <c r="CY22" s="134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4"/>
      <c r="DN22" s="134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4"/>
      <c r="EC22" s="134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4"/>
      <c r="ER22" s="134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4"/>
      <c r="FG22" s="134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4"/>
      <c r="FV22" s="134"/>
      <c r="FW22" s="135"/>
      <c r="FX22" s="135"/>
      <c r="FY22" s="135"/>
      <c r="FZ22" s="135"/>
      <c r="GA22" s="135"/>
      <c r="GB22" s="135"/>
      <c r="GC22" s="135"/>
      <c r="GD22" s="135"/>
    </row>
    <row r="23" spans="1:186" s="136" customFormat="1" ht="12.75" customHeight="1" x14ac:dyDescent="0.25">
      <c r="A23" s="133"/>
      <c r="B23" s="227" t="s">
        <v>120</v>
      </c>
      <c r="C23" s="73">
        <v>1345883.943</v>
      </c>
      <c r="D23" s="72">
        <v>1177647.206</v>
      </c>
      <c r="E23" s="72">
        <v>115465.935</v>
      </c>
      <c r="F23" s="228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228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34"/>
      <c r="AQ23" s="134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4"/>
      <c r="BF23" s="134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4"/>
      <c r="BU23" s="134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4"/>
      <c r="CJ23" s="134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4"/>
      <c r="CY23" s="134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4"/>
      <c r="DN23" s="134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4"/>
      <c r="EC23" s="134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4"/>
      <c r="ER23" s="134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4"/>
      <c r="FG23" s="134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4"/>
      <c r="FV23" s="134"/>
      <c r="FW23" s="135"/>
      <c r="FX23" s="135"/>
      <c r="FY23" s="135"/>
      <c r="FZ23" s="135"/>
      <c r="GA23" s="135"/>
      <c r="GB23" s="135"/>
      <c r="GC23" s="135"/>
      <c r="GD23" s="135"/>
    </row>
    <row r="24" spans="1:186" s="136" customFormat="1" ht="12.75" customHeight="1" x14ac:dyDescent="0.25">
      <c r="A24" s="133"/>
      <c r="B24" s="227" t="s">
        <v>121</v>
      </c>
      <c r="C24" s="73">
        <v>2202901.4619999998</v>
      </c>
      <c r="D24" s="72">
        <v>1708870.08</v>
      </c>
      <c r="E24" s="72">
        <v>312750.78899999999</v>
      </c>
      <c r="F24" s="228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228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34"/>
      <c r="AQ24" s="134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4"/>
      <c r="BF24" s="134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4"/>
      <c r="BU24" s="134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4"/>
      <c r="CJ24" s="134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4"/>
      <c r="CY24" s="134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4"/>
      <c r="DN24" s="134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4"/>
      <c r="EC24" s="134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4"/>
      <c r="ER24" s="134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4"/>
      <c r="FG24" s="134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4"/>
      <c r="FV24" s="134"/>
      <c r="FW24" s="135"/>
      <c r="FX24" s="135"/>
      <c r="FY24" s="135"/>
      <c r="FZ24" s="135"/>
      <c r="GA24" s="135"/>
      <c r="GB24" s="135"/>
      <c r="GC24" s="135"/>
      <c r="GD24" s="135"/>
    </row>
    <row r="25" spans="1:186" s="136" customFormat="1" ht="12.75" customHeight="1" x14ac:dyDescent="0.25">
      <c r="A25" s="133"/>
      <c r="B25" s="227" t="s">
        <v>122</v>
      </c>
      <c r="C25" s="73">
        <v>5078000.6869999999</v>
      </c>
      <c r="D25" s="72">
        <v>2969927.4639999997</v>
      </c>
      <c r="E25" s="72">
        <v>1795844.17</v>
      </c>
      <c r="F25" s="228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228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34"/>
      <c r="AQ25" s="134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4"/>
      <c r="BF25" s="134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4"/>
      <c r="BU25" s="134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4"/>
      <c r="CJ25" s="134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4"/>
      <c r="CY25" s="134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4"/>
      <c r="DN25" s="134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4"/>
      <c r="EC25" s="134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4"/>
      <c r="ER25" s="134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4"/>
      <c r="FG25" s="134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4"/>
      <c r="FV25" s="134"/>
      <c r="FW25" s="135"/>
      <c r="FX25" s="135"/>
      <c r="FY25" s="135"/>
      <c r="FZ25" s="135"/>
      <c r="GA25" s="135"/>
      <c r="GB25" s="135"/>
      <c r="GC25" s="135"/>
      <c r="GD25" s="135"/>
    </row>
    <row r="26" spans="1:186" s="136" customFormat="1" ht="12.75" customHeight="1" x14ac:dyDescent="0.25">
      <c r="A26" s="133"/>
      <c r="B26" s="229" t="s">
        <v>123</v>
      </c>
      <c r="C26" s="220">
        <v>6742757.6910000006</v>
      </c>
      <c r="D26" s="210">
        <v>4279784.4210000001</v>
      </c>
      <c r="E26" s="210">
        <v>2054479.3540000001</v>
      </c>
      <c r="F26" s="230">
        <v>408493.91600000003</v>
      </c>
      <c r="G26" s="220">
        <v>6988136.068</v>
      </c>
      <c r="H26" s="210">
        <v>507911.386</v>
      </c>
      <c r="I26" s="210">
        <v>4874352.0590000004</v>
      </c>
      <c r="J26" s="210">
        <v>1503583.585</v>
      </c>
      <c r="K26" s="230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34"/>
      <c r="AQ26" s="134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4"/>
      <c r="BF26" s="134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4"/>
      <c r="BU26" s="134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4"/>
      <c r="CJ26" s="134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4"/>
      <c r="CY26" s="134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4"/>
      <c r="DN26" s="134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4"/>
      <c r="EC26" s="134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4"/>
      <c r="ER26" s="134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4"/>
      <c r="FG26" s="134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4"/>
      <c r="FV26" s="134"/>
      <c r="FW26" s="135"/>
      <c r="FX26" s="135"/>
      <c r="FY26" s="135"/>
      <c r="FZ26" s="135"/>
      <c r="GA26" s="135"/>
      <c r="GB26" s="135"/>
      <c r="GC26" s="135"/>
      <c r="GD26" s="135"/>
    </row>
    <row r="27" spans="1:186" s="136" customFormat="1" ht="12.75" customHeight="1" x14ac:dyDescent="0.25">
      <c r="A27" s="133"/>
      <c r="B27" s="227" t="s">
        <v>124</v>
      </c>
      <c r="C27" s="73">
        <v>1485134.1980000001</v>
      </c>
      <c r="D27" s="72">
        <v>1293301.1670000001</v>
      </c>
      <c r="E27" s="72">
        <v>128615.63099999999</v>
      </c>
      <c r="F27" s="228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228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34"/>
      <c r="AQ27" s="134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4"/>
      <c r="BF27" s="134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4"/>
      <c r="BU27" s="134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4"/>
      <c r="CJ27" s="134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4"/>
      <c r="CY27" s="134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4"/>
      <c r="DN27" s="134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4"/>
      <c r="EC27" s="134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4"/>
      <c r="ER27" s="134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4"/>
      <c r="FG27" s="134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4"/>
      <c r="FV27" s="134"/>
      <c r="FW27" s="135"/>
      <c r="FX27" s="135"/>
      <c r="FY27" s="135"/>
      <c r="FZ27" s="135"/>
      <c r="GA27" s="135"/>
      <c r="GB27" s="135"/>
      <c r="GC27" s="135"/>
      <c r="GD27" s="135"/>
    </row>
    <row r="28" spans="1:186" s="136" customFormat="1" ht="12.75" customHeight="1" x14ac:dyDescent="0.25">
      <c r="A28" s="133"/>
      <c r="B28" s="227" t="s">
        <v>125</v>
      </c>
      <c r="C28" s="73">
        <v>2354760</v>
      </c>
      <c r="D28" s="72">
        <v>1822467</v>
      </c>
      <c r="E28" s="72">
        <v>314571</v>
      </c>
      <c r="F28" s="228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228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34"/>
      <c r="AQ28" s="134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4"/>
      <c r="BF28" s="134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4"/>
      <c r="BU28" s="134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4"/>
      <c r="CJ28" s="134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4"/>
      <c r="CY28" s="134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4"/>
      <c r="DN28" s="134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4"/>
      <c r="EC28" s="134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4"/>
      <c r="ER28" s="134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4"/>
      <c r="FG28" s="134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4"/>
      <c r="FV28" s="134"/>
      <c r="FW28" s="135"/>
      <c r="FX28" s="135"/>
      <c r="FY28" s="135"/>
      <c r="FZ28" s="135"/>
      <c r="GA28" s="135"/>
      <c r="GB28" s="135"/>
      <c r="GC28" s="135"/>
      <c r="GD28" s="135"/>
    </row>
    <row r="29" spans="1:186" s="136" customFormat="1" ht="12.75" customHeight="1" x14ac:dyDescent="0.25">
      <c r="A29" s="133"/>
      <c r="B29" s="227" t="s">
        <v>126</v>
      </c>
      <c r="C29" s="73">
        <v>5141433.0219999999</v>
      </c>
      <c r="D29" s="72">
        <v>3157941.764</v>
      </c>
      <c r="E29" s="72">
        <v>1628043.673</v>
      </c>
      <c r="F29" s="228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228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34"/>
      <c r="AQ29" s="134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4"/>
      <c r="BF29" s="134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4"/>
      <c r="BU29" s="134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4"/>
      <c r="CJ29" s="134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4"/>
      <c r="CY29" s="134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4"/>
      <c r="DN29" s="134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4"/>
      <c r="EC29" s="134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4"/>
      <c r="ER29" s="134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4"/>
      <c r="FG29" s="134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4"/>
      <c r="FV29" s="134"/>
      <c r="FW29" s="135"/>
      <c r="FX29" s="135"/>
      <c r="FY29" s="135"/>
      <c r="FZ29" s="135"/>
      <c r="GA29" s="135"/>
      <c r="GB29" s="135"/>
      <c r="GC29" s="135"/>
      <c r="GD29" s="135"/>
    </row>
    <row r="30" spans="1:186" s="136" customFormat="1" ht="12.75" customHeight="1" x14ac:dyDescent="0.25">
      <c r="A30" s="133"/>
      <c r="B30" s="229" t="s">
        <v>127</v>
      </c>
      <c r="C30" s="220">
        <v>6671569.2429999989</v>
      </c>
      <c r="D30" s="210">
        <v>4496019.1809999999</v>
      </c>
      <c r="E30" s="210">
        <v>1756610.9651617841</v>
      </c>
      <c r="F30" s="230">
        <v>418939.09683821583</v>
      </c>
      <c r="G30" s="220">
        <v>6181558.091</v>
      </c>
      <c r="H30" s="210">
        <v>304334.39600000001</v>
      </c>
      <c r="I30" s="210">
        <v>4310803.2110000001</v>
      </c>
      <c r="J30" s="210">
        <v>1463701.4440000001</v>
      </c>
      <c r="K30" s="230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34"/>
      <c r="AQ30" s="134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4"/>
      <c r="BF30" s="134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4"/>
      <c r="BU30" s="134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4"/>
      <c r="CJ30" s="134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4"/>
      <c r="CY30" s="134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4"/>
      <c r="DN30" s="134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4"/>
      <c r="EC30" s="134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4"/>
      <c r="ER30" s="134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4"/>
      <c r="FG30" s="134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4"/>
      <c r="FV30" s="134"/>
      <c r="FW30" s="135"/>
      <c r="FX30" s="135"/>
      <c r="FY30" s="135"/>
      <c r="FZ30" s="135"/>
      <c r="GA30" s="135"/>
      <c r="GB30" s="135"/>
      <c r="GC30" s="135"/>
      <c r="GD30" s="135"/>
    </row>
    <row r="31" spans="1:186" s="136" customFormat="1" ht="12.75" customHeight="1" x14ac:dyDescent="0.25">
      <c r="A31" s="133"/>
      <c r="B31" s="227" t="s">
        <v>128</v>
      </c>
      <c r="C31" s="73">
        <v>1438792.69</v>
      </c>
      <c r="D31" s="72">
        <v>1276259.071</v>
      </c>
      <c r="E31" s="72">
        <v>98519.096000000005</v>
      </c>
      <c r="F31" s="228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228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34"/>
      <c r="AQ31" s="134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4"/>
      <c r="BF31" s="134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4"/>
      <c r="BU31" s="134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4"/>
      <c r="CJ31" s="134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4"/>
      <c r="CY31" s="134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4"/>
      <c r="DN31" s="134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4"/>
      <c r="EC31" s="134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4"/>
      <c r="ER31" s="134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4"/>
      <c r="FG31" s="134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4"/>
      <c r="FV31" s="134"/>
      <c r="FW31" s="135"/>
      <c r="FX31" s="135"/>
      <c r="FY31" s="135"/>
      <c r="FZ31" s="135"/>
      <c r="GA31" s="135"/>
      <c r="GB31" s="135"/>
      <c r="GC31" s="135"/>
      <c r="GD31" s="135"/>
    </row>
    <row r="32" spans="1:186" s="136" customFormat="1" ht="12.75" customHeight="1" x14ac:dyDescent="0.25">
      <c r="A32" s="133"/>
      <c r="B32" s="227" t="s">
        <v>129</v>
      </c>
      <c r="C32" s="73">
        <v>1840289</v>
      </c>
      <c r="D32" s="72">
        <v>1502480</v>
      </c>
      <c r="E32" s="72">
        <v>231017</v>
      </c>
      <c r="F32" s="228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228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34"/>
      <c r="AQ32" s="134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4"/>
      <c r="BF32" s="134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4"/>
      <c r="BU32" s="134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4"/>
      <c r="CJ32" s="134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4"/>
      <c r="CY32" s="134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4"/>
      <c r="DN32" s="134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4"/>
      <c r="EC32" s="134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4"/>
      <c r="ER32" s="134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4"/>
      <c r="FG32" s="134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4"/>
      <c r="FV32" s="134"/>
      <c r="FW32" s="135"/>
      <c r="FX32" s="135"/>
      <c r="FY32" s="135"/>
      <c r="FZ32" s="135"/>
      <c r="GA32" s="135"/>
      <c r="GB32" s="135"/>
      <c r="GC32" s="135"/>
      <c r="GD32" s="135"/>
    </row>
    <row r="33" spans="1:186" s="136" customFormat="1" ht="12.75" customHeight="1" x14ac:dyDescent="0.25">
      <c r="A33" s="133"/>
      <c r="B33" s="227" t="s">
        <v>130</v>
      </c>
      <c r="C33" s="73">
        <v>3950044.2850000001</v>
      </c>
      <c r="D33" s="72">
        <v>2621448.6660000002</v>
      </c>
      <c r="E33" s="72">
        <v>1156571.31</v>
      </c>
      <c r="F33" s="228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228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34"/>
      <c r="AQ33" s="134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4"/>
      <c r="BF33" s="134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4"/>
      <c r="BU33" s="134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4"/>
      <c r="CJ33" s="134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4"/>
      <c r="CY33" s="134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4"/>
      <c r="DN33" s="134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4"/>
      <c r="EC33" s="134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4"/>
      <c r="ER33" s="134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4"/>
      <c r="FG33" s="134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4"/>
      <c r="FV33" s="134"/>
      <c r="FW33" s="135"/>
      <c r="FX33" s="135"/>
      <c r="FY33" s="135"/>
      <c r="FZ33" s="135"/>
      <c r="GA33" s="135"/>
      <c r="GB33" s="135"/>
      <c r="GC33" s="135"/>
      <c r="GD33" s="135"/>
    </row>
    <row r="34" spans="1:186" s="136" customFormat="1" ht="13.5" customHeight="1" x14ac:dyDescent="0.25">
      <c r="A34" s="141"/>
      <c r="B34" s="229" t="s">
        <v>131</v>
      </c>
      <c r="C34" s="220">
        <v>5455108.5329299979</v>
      </c>
      <c r="D34" s="210">
        <v>3949964.6687699994</v>
      </c>
      <c r="E34" s="210">
        <v>1258428.1407600001</v>
      </c>
      <c r="F34" s="230">
        <v>246715.72339999909</v>
      </c>
      <c r="G34" s="220">
        <v>5769079.4238700019</v>
      </c>
      <c r="H34" s="210">
        <v>246938.60381000006</v>
      </c>
      <c r="I34" s="210">
        <v>4003878.1717499993</v>
      </c>
      <c r="J34" s="210">
        <v>1412645.5450399998</v>
      </c>
      <c r="K34" s="230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6" customFormat="1" ht="13.5" customHeight="1" x14ac:dyDescent="0.25">
      <c r="A35" s="141"/>
      <c r="B35" s="227" t="s">
        <v>132</v>
      </c>
      <c r="C35" s="73">
        <v>1395062.0739399996</v>
      </c>
      <c r="D35" s="72">
        <v>1295004.8711999999</v>
      </c>
      <c r="E35" s="72">
        <v>63592.248930000009</v>
      </c>
      <c r="F35" s="228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228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6" customFormat="1" ht="13.5" customHeight="1" x14ac:dyDescent="0.25">
      <c r="A36" s="141"/>
      <c r="B36" s="227" t="s">
        <v>133</v>
      </c>
      <c r="C36" s="73">
        <v>1874458.942710001</v>
      </c>
      <c r="D36" s="72">
        <v>1544348.0471200007</v>
      </c>
      <c r="E36" s="72">
        <v>192414.01433999999</v>
      </c>
      <c r="F36" s="228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228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6" customFormat="1" ht="13.5" customHeight="1" x14ac:dyDescent="0.25">
      <c r="A37" s="141"/>
      <c r="B37" s="227" t="s">
        <v>134</v>
      </c>
      <c r="C37" s="73">
        <v>3829845.7275500009</v>
      </c>
      <c r="D37" s="72">
        <v>2749266.2705100011</v>
      </c>
      <c r="E37" s="72">
        <v>927763.7048399999</v>
      </c>
      <c r="F37" s="228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228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6" customFormat="1" ht="13.5" customHeight="1" x14ac:dyDescent="0.25">
      <c r="A38" s="141"/>
      <c r="B38" s="229" t="s">
        <v>135</v>
      </c>
      <c r="C38" s="220">
        <v>5321089.7570099998</v>
      </c>
      <c r="D38" s="210">
        <v>4115830.0962199997</v>
      </c>
      <c r="E38" s="210">
        <v>996892.40229999996</v>
      </c>
      <c r="F38" s="230">
        <v>208367.2584899998</v>
      </c>
      <c r="G38" s="220">
        <v>6140971.2251499984</v>
      </c>
      <c r="H38" s="210">
        <v>276753.00948000001</v>
      </c>
      <c r="I38" s="210">
        <v>4327190.7171200011</v>
      </c>
      <c r="J38" s="210">
        <v>1438384.6983799997</v>
      </c>
      <c r="K38" s="230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6" customFormat="1" ht="13.5" customHeight="1" x14ac:dyDescent="0.25">
      <c r="A39" s="141"/>
      <c r="B39" s="227" t="s">
        <v>136</v>
      </c>
      <c r="C39" s="73">
        <f>SUM(D39:F39)</f>
        <v>1468685.169729999</v>
      </c>
      <c r="D39" s="72">
        <v>1348465.5874499995</v>
      </c>
      <c r="E39" s="72">
        <v>72554.787599999996</v>
      </c>
      <c r="F39" s="228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228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6" customFormat="1" ht="13.5" customHeight="1" x14ac:dyDescent="0.25">
      <c r="A40" s="141"/>
      <c r="B40" s="227" t="s">
        <v>137</v>
      </c>
      <c r="C40" s="73">
        <v>2039860.9659499999</v>
      </c>
      <c r="D40" s="72">
        <v>1752228.8668499994</v>
      </c>
      <c r="E40" s="72">
        <v>208746.5779400001</v>
      </c>
      <c r="F40" s="228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228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6" customFormat="1" ht="13.5" customHeight="1" x14ac:dyDescent="0.25">
      <c r="A41" s="141"/>
      <c r="B41" s="227" t="s">
        <v>138</v>
      </c>
      <c r="C41" s="73">
        <v>4273565.3111800002</v>
      </c>
      <c r="D41" s="72">
        <v>3001515.1671000002</v>
      </c>
      <c r="E41" s="72">
        <v>1131614.0684099994</v>
      </c>
      <c r="F41" s="228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228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6" customFormat="1" ht="13.5" customHeight="1" x14ac:dyDescent="0.25">
      <c r="A42" s="141"/>
      <c r="B42" s="229" t="s">
        <v>139</v>
      </c>
      <c r="C42" s="220">
        <v>5783519.7919700043</v>
      </c>
      <c r="D42" s="210">
        <v>4394314.2988000028</v>
      </c>
      <c r="E42" s="210">
        <v>1222433.0041099999</v>
      </c>
      <c r="F42" s="230">
        <v>166772.48906000116</v>
      </c>
      <c r="G42" s="220">
        <v>5931998.6913799979</v>
      </c>
      <c r="H42" s="210">
        <v>162871.61291000003</v>
      </c>
      <c r="I42" s="210">
        <v>4290921.1205099998</v>
      </c>
      <c r="J42" s="210">
        <v>1378796.2747</v>
      </c>
      <c r="K42" s="230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6" customFormat="1" ht="13.5" customHeight="1" x14ac:dyDescent="0.25">
      <c r="A43" s="141"/>
      <c r="B43" s="227" t="s">
        <v>136</v>
      </c>
      <c r="C43" s="73">
        <f>SUM(D43:F43)</f>
        <v>1556455.9223299995</v>
      </c>
      <c r="D43" s="72">
        <v>1366274.4611199999</v>
      </c>
      <c r="E43" s="72">
        <v>101060.95188999998</v>
      </c>
      <c r="F43" s="228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228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6" customFormat="1" ht="13.5" customHeight="1" x14ac:dyDescent="0.25">
      <c r="A44" s="141"/>
      <c r="B44" s="227" t="s">
        <v>141</v>
      </c>
      <c r="C44" s="73">
        <f>SUM(D44:F44)</f>
        <v>2115046.9473199989</v>
      </c>
      <c r="D44" s="72">
        <v>1733812.6039399994</v>
      </c>
      <c r="E44" s="72">
        <v>245139.54653000008</v>
      </c>
      <c r="F44" s="228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228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6" customFormat="1" ht="13.5" customHeight="1" x14ac:dyDescent="0.25">
      <c r="A45" s="141"/>
      <c r="B45" s="227" t="s">
        <v>142</v>
      </c>
      <c r="C45" s="73">
        <v>4312505.096570001</v>
      </c>
      <c r="D45" s="72">
        <v>3039178.6691699987</v>
      </c>
      <c r="E45" s="72">
        <v>1075476.4269199995</v>
      </c>
      <c r="F45" s="228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228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6" customFormat="1" ht="13.5" customHeight="1" x14ac:dyDescent="0.25">
      <c r="A46" s="141"/>
      <c r="B46" s="229" t="s">
        <v>143</v>
      </c>
      <c r="C46" s="220">
        <v>5843582.5949999997</v>
      </c>
      <c r="D46" s="210">
        <v>4401759.0619999999</v>
      </c>
      <c r="E46" s="210">
        <v>1198027.5830000001</v>
      </c>
      <c r="F46" s="230">
        <v>243795.95</v>
      </c>
      <c r="G46" s="220">
        <v>5813085.2559999991</v>
      </c>
      <c r="H46" s="210">
        <v>123169.321</v>
      </c>
      <c r="I46" s="210">
        <v>4251362.3020000001</v>
      </c>
      <c r="J46" s="210">
        <v>1342327.3139999998</v>
      </c>
      <c r="K46" s="230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6" customFormat="1" ht="13.5" customHeight="1" x14ac:dyDescent="0.25">
      <c r="A47" s="141"/>
      <c r="B47" s="227" t="s">
        <v>144</v>
      </c>
      <c r="C47" s="73">
        <v>1472226.1926500001</v>
      </c>
      <c r="D47" s="72">
        <v>1323241.5228300001</v>
      </c>
      <c r="E47" s="72">
        <v>102185.08944</v>
      </c>
      <c r="F47" s="228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228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6" customFormat="1" ht="13.5" customHeight="1" x14ac:dyDescent="0.25">
      <c r="A48" s="141"/>
      <c r="B48" s="227" t="s">
        <v>145</v>
      </c>
      <c r="C48" s="73">
        <v>2101462.6089700004</v>
      </c>
      <c r="D48" s="72">
        <v>1693878.3267200005</v>
      </c>
      <c r="E48" s="72">
        <v>267261.48670999997</v>
      </c>
      <c r="F48" s="228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228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6" customFormat="1" ht="13.5" customHeight="1" x14ac:dyDescent="0.25">
      <c r="A49" s="141"/>
      <c r="B49" s="227" t="s">
        <v>146</v>
      </c>
      <c r="C49" s="73">
        <v>4364841.0844099987</v>
      </c>
      <c r="D49" s="72">
        <v>2946019.5321399998</v>
      </c>
      <c r="E49" s="72">
        <v>1041500.6131</v>
      </c>
      <c r="F49" s="228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228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6" customFormat="1" ht="13.5" customHeight="1" x14ac:dyDescent="0.25">
      <c r="A50" s="141"/>
      <c r="B50" s="229" t="s">
        <v>147</v>
      </c>
      <c r="C50" s="220">
        <v>5899354.1299099969</v>
      </c>
      <c r="D50" s="210">
        <v>4331187.2876699977</v>
      </c>
      <c r="E50" s="210">
        <v>1143935.14873</v>
      </c>
      <c r="F50" s="230">
        <v>424231.69350999885</v>
      </c>
      <c r="G50" s="220">
        <v>5948101.4555100007</v>
      </c>
      <c r="H50" s="210">
        <v>112945.53843999997</v>
      </c>
      <c r="I50" s="210">
        <v>4379308.4114999995</v>
      </c>
      <c r="J50" s="210">
        <v>1386932.4229999995</v>
      </c>
      <c r="K50" s="230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6" customFormat="1" ht="13.5" customHeight="1" x14ac:dyDescent="0.25">
      <c r="A51" s="141"/>
      <c r="B51" s="237" t="s">
        <v>148</v>
      </c>
      <c r="C51" s="73">
        <v>1439763.60629</v>
      </c>
      <c r="D51" s="72">
        <v>1335934.5649300001</v>
      </c>
      <c r="E51" s="72">
        <v>62746.72365</v>
      </c>
      <c r="F51" s="228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228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6" customFormat="1" ht="13.5" customHeight="1" x14ac:dyDescent="0.25">
      <c r="A52" s="141"/>
      <c r="B52" s="237" t="s">
        <v>149</v>
      </c>
      <c r="C52" s="73">
        <v>2108618.6284499997</v>
      </c>
      <c r="D52" s="72">
        <v>1815983.9104800001</v>
      </c>
      <c r="E52" s="72">
        <v>188292.61536</v>
      </c>
      <c r="F52" s="228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228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6" customFormat="1" ht="13.5" customHeight="1" x14ac:dyDescent="0.25">
      <c r="A53" s="141"/>
      <c r="B53" s="239" t="s">
        <v>150</v>
      </c>
      <c r="C53" s="73">
        <v>4252935.1517299982</v>
      </c>
      <c r="D53" s="72">
        <v>3068843.13044</v>
      </c>
      <c r="E53" s="72">
        <v>918528.96874000016</v>
      </c>
      <c r="F53" s="228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228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6" customFormat="1" ht="13.5" customHeight="1" x14ac:dyDescent="0.25">
      <c r="A54" s="141"/>
      <c r="B54" s="229" t="s">
        <v>151</v>
      </c>
      <c r="C54" s="220">
        <v>5905830.1388199991</v>
      </c>
      <c r="D54" s="210">
        <v>4395722.4837300014</v>
      </c>
      <c r="E54" s="210">
        <v>1188946.8894900002</v>
      </c>
      <c r="F54" s="230">
        <v>321160.76559999771</v>
      </c>
      <c r="G54" s="220">
        <v>6505459.3252799958</v>
      </c>
      <c r="H54" s="210">
        <v>131301.14429</v>
      </c>
      <c r="I54" s="210">
        <v>4943386.9570500012</v>
      </c>
      <c r="J54" s="210">
        <v>1360935.1878500001</v>
      </c>
      <c r="K54" s="230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6" customFormat="1" ht="13.5" customHeight="1" x14ac:dyDescent="0.25">
      <c r="A55" s="141"/>
      <c r="B55" s="237" t="s">
        <v>152</v>
      </c>
      <c r="C55" s="73">
        <v>1200119.2120599998</v>
      </c>
      <c r="D55" s="72">
        <v>1329925.7174900002</v>
      </c>
      <c r="E55" s="72">
        <v>-106348.67799999999</v>
      </c>
      <c r="F55" s="228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228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6" customFormat="1" ht="13.5" customHeight="1" x14ac:dyDescent="0.25">
      <c r="A56" s="141"/>
      <c r="B56" s="237" t="s">
        <v>153</v>
      </c>
      <c r="C56" s="73">
        <v>2133924.9182599992</v>
      </c>
      <c r="D56" s="72">
        <v>1974546.7636099998</v>
      </c>
      <c r="E56" s="72">
        <v>69293.524340000004</v>
      </c>
      <c r="F56" s="228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228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6" customFormat="1" ht="13.5" customHeight="1" x14ac:dyDescent="0.25">
      <c r="A57" s="141"/>
      <c r="B57" s="239" t="s">
        <v>154</v>
      </c>
      <c r="C57" s="73">
        <v>4360056.4840499982</v>
      </c>
      <c r="D57" s="72">
        <v>3299604.0976899993</v>
      </c>
      <c r="E57" s="72">
        <v>843835.06145999988</v>
      </c>
      <c r="F57" s="228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228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6" customFormat="1" ht="13.5" customHeight="1" x14ac:dyDescent="0.25">
      <c r="A58" s="141"/>
      <c r="B58" s="229" t="s">
        <v>155</v>
      </c>
      <c r="C58" s="220">
        <v>6001370.0650799973</v>
      </c>
      <c r="D58" s="210">
        <v>4686988.3844299987</v>
      </c>
      <c r="E58" s="210">
        <v>1033461.1913100001</v>
      </c>
      <c r="F58" s="230">
        <v>280920.48933999887</v>
      </c>
      <c r="G58" s="220">
        <v>6594868.8064099997</v>
      </c>
      <c r="H58" s="210">
        <v>147203.35550000003</v>
      </c>
      <c r="I58" s="210">
        <v>4997575.9720900003</v>
      </c>
      <c r="J58" s="210">
        <v>1386695.8521399996</v>
      </c>
      <c r="K58" s="230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6" customFormat="1" ht="13.5" customHeight="1" x14ac:dyDescent="0.25">
      <c r="A59" s="141"/>
      <c r="B59" s="237" t="s">
        <v>156</v>
      </c>
      <c r="C59" s="73">
        <v>1230473.1208800001</v>
      </c>
      <c r="D59" s="72">
        <v>1331453.4300800001</v>
      </c>
      <c r="E59" s="72">
        <v>-102192.50975999999</v>
      </c>
      <c r="F59" s="228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228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6" customFormat="1" ht="13.5" customHeight="1" x14ac:dyDescent="0.25">
      <c r="A60" s="141"/>
      <c r="B60" s="237" t="s">
        <v>157</v>
      </c>
      <c r="C60" s="73">
        <v>2176983.3433000003</v>
      </c>
      <c r="D60" s="72">
        <v>2062579.7086200002</v>
      </c>
      <c r="E60" s="72">
        <v>-3150.9911199999806</v>
      </c>
      <c r="F60" s="228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228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6" customFormat="1" ht="13.5" customHeight="1" x14ac:dyDescent="0.25">
      <c r="A61" s="141"/>
      <c r="B61" s="237" t="s">
        <v>158</v>
      </c>
      <c r="C61" s="73">
        <v>4490125.8047999982</v>
      </c>
      <c r="D61" s="72">
        <v>3474653.0874700006</v>
      </c>
      <c r="E61" s="72">
        <v>735032.42159000016</v>
      </c>
      <c r="F61" s="228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228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6" customFormat="1" ht="13.5" customHeight="1" x14ac:dyDescent="0.25">
      <c r="A62" s="141"/>
      <c r="B62" s="229" t="s">
        <v>159</v>
      </c>
      <c r="C62" s="220">
        <v>6253802.3231899962</v>
      </c>
      <c r="D62" s="210">
        <v>4851196.7706299983</v>
      </c>
      <c r="E62" s="210">
        <v>1074129.2457000001</v>
      </c>
      <c r="F62" s="230">
        <v>328476.30685999757</v>
      </c>
      <c r="G62" s="220">
        <v>6818033.0379599985</v>
      </c>
      <c r="H62" s="210">
        <v>163320.65120999995</v>
      </c>
      <c r="I62" s="210">
        <v>5162817.7464599991</v>
      </c>
      <c r="J62" s="210">
        <v>1418241.75969</v>
      </c>
      <c r="K62" s="230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6" customFormat="1" ht="13.5" customHeight="1" x14ac:dyDescent="0.25">
      <c r="A63" s="141"/>
      <c r="B63" s="237" t="s">
        <v>160</v>
      </c>
      <c r="C63" s="73">
        <v>1370144.5211000002</v>
      </c>
      <c r="D63" s="72">
        <v>1380174.2843300002</v>
      </c>
      <c r="E63" s="72">
        <v>-15887.048030000002</v>
      </c>
      <c r="F63" s="228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228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6" customFormat="1" ht="13.5" customHeight="1" x14ac:dyDescent="0.25">
      <c r="A64" s="141"/>
      <c r="B64" s="237" t="s">
        <v>161</v>
      </c>
      <c r="C64" s="73">
        <v>2534607.91408</v>
      </c>
      <c r="D64" s="72">
        <v>2194803.9134200001</v>
      </c>
      <c r="E64" s="72">
        <v>160560.22774</v>
      </c>
      <c r="F64" s="228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228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6" customFormat="1" ht="13.5" customHeight="1" x14ac:dyDescent="0.25">
      <c r="A65" s="141"/>
      <c r="B65" s="237" t="s">
        <v>162</v>
      </c>
      <c r="C65" s="73">
        <v>5043446.55437</v>
      </c>
      <c r="D65" s="72">
        <v>3661737.5752600003</v>
      </c>
      <c r="E65" s="72">
        <v>1042477.22404</v>
      </c>
      <c r="F65" s="228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228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6" customFormat="1" ht="13.5" customHeight="1" x14ac:dyDescent="0.25">
      <c r="A66" s="141"/>
      <c r="B66" s="229" t="s">
        <v>163</v>
      </c>
      <c r="C66" s="220">
        <f t="shared" ref="C66" si="0">SUM(D66:F66)</f>
        <v>6570557.3141000001</v>
      </c>
      <c r="D66" s="210">
        <v>5142483.1475599995</v>
      </c>
      <c r="E66" s="210">
        <v>1051059.0672000002</v>
      </c>
      <c r="F66" s="230">
        <v>377015.09934000002</v>
      </c>
      <c r="G66" s="220">
        <f t="shared" ref="G66" si="1">SUM(H66:K66)</f>
        <v>7766653.9062400013</v>
      </c>
      <c r="H66" s="210">
        <v>184894.03805999999</v>
      </c>
      <c r="I66" s="210">
        <v>6047093.2753700009</v>
      </c>
      <c r="J66" s="210">
        <v>1455334.0286300001</v>
      </c>
      <c r="K66" s="230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6" customFormat="1" ht="13.5" customHeight="1" x14ac:dyDescent="0.25">
      <c r="A67" s="141"/>
      <c r="B67" s="237" t="s">
        <v>164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228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228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6" customFormat="1" ht="13.5" customHeight="1" x14ac:dyDescent="0.25">
      <c r="A68" s="141"/>
      <c r="B68" s="237" t="s">
        <v>165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228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228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6" customFormat="1" ht="13.5" customHeight="1" x14ac:dyDescent="0.25">
      <c r="A69" s="141"/>
      <c r="B69" s="237" t="s">
        <v>166</v>
      </c>
      <c r="C69" s="73">
        <v>5455513.4812200004</v>
      </c>
      <c r="D69" s="72">
        <v>3900449.21538</v>
      </c>
      <c r="E69" s="72">
        <v>1194522.8513499999</v>
      </c>
      <c r="F69" s="228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228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6" customFormat="1" ht="13.5" customHeight="1" x14ac:dyDescent="0.25">
      <c r="A70" s="141"/>
      <c r="B70" s="229" t="s">
        <v>167</v>
      </c>
      <c r="C70" s="220">
        <v>7309835.2339999992</v>
      </c>
      <c r="D70" s="210">
        <v>5409015.7983399993</v>
      </c>
      <c r="E70" s="210">
        <v>1480157.3661199999</v>
      </c>
      <c r="F70" s="230">
        <v>420662.06954</v>
      </c>
      <c r="G70" s="220">
        <v>7647386.6908299997</v>
      </c>
      <c r="H70" s="210">
        <v>208836.11051999999</v>
      </c>
      <c r="I70" s="210">
        <v>5881671.7845600005</v>
      </c>
      <c r="J70" s="210">
        <v>1475397.7098400001</v>
      </c>
      <c r="K70" s="230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6" customFormat="1" ht="13.5" customHeight="1" x14ac:dyDescent="0.25">
      <c r="A71" s="141"/>
      <c r="B71" s="237" t="s">
        <v>168</v>
      </c>
      <c r="C71" s="73">
        <v>1619285.50395</v>
      </c>
      <c r="D71" s="72">
        <v>1473699.3940600001</v>
      </c>
      <c r="E71" s="72">
        <v>95753.193650000016</v>
      </c>
      <c r="F71" s="228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228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6" customFormat="1" ht="13.5" customHeight="1" x14ac:dyDescent="0.25">
      <c r="A72" s="141"/>
      <c r="B72" s="237" t="s">
        <v>169</v>
      </c>
      <c r="C72" s="73">
        <v>2873147.24022</v>
      </c>
      <c r="D72" s="72">
        <v>2445743.3037399999</v>
      </c>
      <c r="E72" s="72">
        <v>244812.38756</v>
      </c>
      <c r="F72" s="228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228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6" customFormat="1" ht="13.5" customHeight="1" x14ac:dyDescent="0.25">
      <c r="A73" s="141"/>
      <c r="B73" s="237" t="s">
        <v>170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228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228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343" customFormat="1" ht="13.5" customHeight="1" x14ac:dyDescent="0.25">
      <c r="A74" s="344"/>
      <c r="B74" s="229" t="s">
        <v>205</v>
      </c>
      <c r="C74" s="220">
        <v>7455286</v>
      </c>
      <c r="D74" s="210">
        <v>5736020</v>
      </c>
      <c r="E74" s="210">
        <v>1317906</v>
      </c>
      <c r="F74" s="230">
        <v>401359</v>
      </c>
      <c r="G74" s="220">
        <v>7970341</v>
      </c>
      <c r="H74" s="210">
        <v>210986</v>
      </c>
      <c r="I74" s="210">
        <v>6033590</v>
      </c>
      <c r="J74" s="210">
        <v>1639935</v>
      </c>
      <c r="K74" s="230">
        <v>85830</v>
      </c>
      <c r="L74" s="307"/>
      <c r="M74" s="307"/>
      <c r="N74" s="307"/>
      <c r="O74" s="307"/>
      <c r="P74" s="307"/>
      <c r="Q74" s="307"/>
      <c r="R74" s="307"/>
      <c r="S74" s="307"/>
      <c r="T74" s="307"/>
      <c r="U74" s="307"/>
      <c r="V74" s="307"/>
      <c r="W74" s="307"/>
      <c r="X74" s="307"/>
      <c r="Y74" s="307"/>
      <c r="Z74" s="307"/>
      <c r="AA74" s="307"/>
      <c r="AB74" s="307"/>
      <c r="AC74" s="307"/>
      <c r="AD74" s="307"/>
      <c r="AE74" s="307"/>
      <c r="AF74" s="307"/>
      <c r="AG74" s="307"/>
      <c r="AH74" s="307"/>
      <c r="AI74" s="307"/>
      <c r="AJ74" s="307"/>
      <c r="AK74" s="307"/>
      <c r="AL74" s="307"/>
      <c r="AM74" s="307"/>
      <c r="AN74" s="307"/>
      <c r="AO74" s="307"/>
    </row>
    <row r="75" spans="1:41" s="69" customFormat="1" ht="4.2" customHeight="1" x14ac:dyDescent="0.25">
      <c r="A75" s="70"/>
      <c r="B75" s="231"/>
      <c r="C75" s="164"/>
      <c r="D75" s="165"/>
      <c r="E75" s="165"/>
      <c r="F75" s="232"/>
      <c r="G75" s="164"/>
      <c r="H75" s="165"/>
      <c r="I75" s="165"/>
      <c r="J75" s="165"/>
      <c r="K75" s="232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s="69" customFormat="1" ht="5.25" customHeight="1" x14ac:dyDescent="0.25">
      <c r="A76" s="70"/>
      <c r="B76" s="74"/>
      <c r="C76" s="148"/>
      <c r="D76" s="148"/>
      <c r="E76" s="148"/>
      <c r="F76" s="148"/>
      <c r="G76" s="148"/>
      <c r="H76" s="148"/>
      <c r="I76" s="148"/>
      <c r="J76" s="148"/>
      <c r="K76" s="148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x14ac:dyDescent="0.35">
      <c r="B77" s="294" t="s">
        <v>44</v>
      </c>
      <c r="C77" s="294"/>
    </row>
  </sheetData>
  <mergeCells count="1">
    <mergeCell ref="B77:C77"/>
  </mergeCells>
  <phoneticPr fontId="31" type="noConversion"/>
  <hyperlinks>
    <hyperlink ref="B77" location="Índice!A1" tooltip="Volver al índice" display="◄ volver al menu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2"/>
  <sheetViews>
    <sheetView showGridLines="0" showZeros="0" topLeftCell="A10" workbookViewId="0">
      <selection activeCell="J16" sqref="J16"/>
    </sheetView>
  </sheetViews>
  <sheetFormatPr baseColWidth="10" defaultColWidth="10.33203125" defaultRowHeight="20.399999999999999" x14ac:dyDescent="0.25"/>
  <cols>
    <col min="1" max="1" width="1.33203125" style="82" customWidth="1"/>
    <col min="2" max="2" width="3.33203125" style="96" customWidth="1"/>
    <col min="3" max="3" width="26.5546875" style="81" customWidth="1"/>
    <col min="4" max="4" width="14.6640625" style="82" customWidth="1"/>
    <col min="5" max="5" width="9.33203125" style="83" customWidth="1"/>
    <col min="6" max="6" width="3.6640625" style="82" customWidth="1"/>
    <col min="7" max="7" width="3.33203125" style="96" customWidth="1"/>
    <col min="8" max="8" width="24.6640625" style="81" customWidth="1"/>
    <col min="9" max="9" width="14.6640625" style="82" customWidth="1"/>
    <col min="10" max="10" width="9.33203125" style="83" customWidth="1"/>
    <col min="11" max="16384" width="10.33203125" style="82"/>
  </cols>
  <sheetData>
    <row r="1" spans="2:10" s="194" customFormat="1" ht="15.6" x14ac:dyDescent="0.25">
      <c r="B1" s="196" t="s">
        <v>9</v>
      </c>
      <c r="G1" s="207"/>
      <c r="J1" s="197" t="str">
        <f>Índice!B8</f>
        <v>4º Trimestre 2019</v>
      </c>
    </row>
    <row r="2" spans="2:10" s="4" customFormat="1" ht="29.25" customHeight="1" x14ac:dyDescent="0.25">
      <c r="B2" s="304" t="s">
        <v>199</v>
      </c>
      <c r="C2" s="304"/>
      <c r="D2" s="304"/>
      <c r="E2" s="304"/>
      <c r="F2" s="304"/>
      <c r="G2" s="304"/>
      <c r="H2" s="304"/>
      <c r="I2" s="304"/>
      <c r="J2" s="304"/>
    </row>
    <row r="3" spans="2:10" s="4" customFormat="1" ht="23.25" customHeight="1" x14ac:dyDescent="0.25">
      <c r="B3" s="94"/>
      <c r="C3" s="241"/>
      <c r="D3" s="241"/>
      <c r="E3" s="241"/>
      <c r="F3" s="241"/>
      <c r="G3" s="94"/>
      <c r="H3" s="241"/>
      <c r="I3" s="241"/>
      <c r="J3" s="241"/>
    </row>
    <row r="4" spans="2:10" s="80" customFormat="1" ht="41.25" customHeight="1" x14ac:dyDescent="0.25">
      <c r="B4" s="95"/>
      <c r="C4" s="86"/>
      <c r="D4" s="157" t="s">
        <v>200</v>
      </c>
      <c r="E4" s="114" t="s">
        <v>56</v>
      </c>
      <c r="F4"/>
      <c r="G4" s="95"/>
      <c r="H4" s="86"/>
      <c r="I4" s="157" t="s">
        <v>201</v>
      </c>
      <c r="J4" s="114" t="s">
        <v>56</v>
      </c>
    </row>
    <row r="5" spans="2:10" ht="5.0999999999999996" customHeight="1" x14ac:dyDescent="0.25">
      <c r="B5" s="158"/>
      <c r="C5" s="159"/>
      <c r="D5" s="91"/>
      <c r="E5" s="93"/>
      <c r="F5" s="87"/>
      <c r="G5" s="158"/>
      <c r="H5" s="159"/>
      <c r="I5" s="91"/>
      <c r="J5" s="93"/>
    </row>
    <row r="6" spans="2:10" ht="18" customHeight="1" x14ac:dyDescent="0.25">
      <c r="B6" s="84">
        <v>1</v>
      </c>
      <c r="C6" s="85" t="s">
        <v>32</v>
      </c>
      <c r="D6" s="91">
        <v>2554710</v>
      </c>
      <c r="E6" s="93">
        <v>5.6</v>
      </c>
      <c r="F6" s="87"/>
      <c r="G6" s="84">
        <v>1</v>
      </c>
      <c r="H6" s="85" t="s">
        <v>49</v>
      </c>
      <c r="I6" s="91">
        <v>7455286</v>
      </c>
      <c r="J6" s="93">
        <v>2</v>
      </c>
    </row>
    <row r="7" spans="2:10" ht="18" customHeight="1" x14ac:dyDescent="0.25">
      <c r="B7" s="84">
        <v>2</v>
      </c>
      <c r="C7" s="85" t="s">
        <v>33</v>
      </c>
      <c r="D7" s="91">
        <v>4306174</v>
      </c>
      <c r="E7" s="93">
        <v>4.9000000000000004</v>
      </c>
      <c r="F7" s="87"/>
      <c r="G7" s="84">
        <v>2</v>
      </c>
      <c r="H7" s="85" t="s">
        <v>50</v>
      </c>
      <c r="I7" s="91">
        <v>7974488</v>
      </c>
      <c r="J7" s="185">
        <v>4.2</v>
      </c>
    </row>
    <row r="8" spans="2:10" ht="18" customHeight="1" x14ac:dyDescent="0.25">
      <c r="B8" s="84">
        <v>3</v>
      </c>
      <c r="C8" s="85" t="s">
        <v>34</v>
      </c>
      <c r="D8" s="91">
        <v>213141</v>
      </c>
      <c r="E8" s="93">
        <v>-2.6</v>
      </c>
      <c r="F8" s="87"/>
      <c r="G8" s="84">
        <v>3</v>
      </c>
      <c r="H8" s="85" t="s">
        <v>51</v>
      </c>
      <c r="I8" s="91">
        <v>449718</v>
      </c>
      <c r="J8" s="93">
        <v>2.4</v>
      </c>
    </row>
    <row r="9" spans="2:10" ht="18" customHeight="1" x14ac:dyDescent="0.25">
      <c r="B9" s="84">
        <v>4</v>
      </c>
      <c r="C9" s="85" t="s">
        <v>35</v>
      </c>
      <c r="D9" s="91">
        <v>7186595</v>
      </c>
      <c r="E9" s="93">
        <v>3.4</v>
      </c>
      <c r="F9" s="87"/>
      <c r="G9" s="84">
        <v>4</v>
      </c>
      <c r="H9" s="85" t="s">
        <v>35</v>
      </c>
      <c r="I9" s="91">
        <v>283328</v>
      </c>
      <c r="J9" s="93">
        <v>14.7</v>
      </c>
    </row>
    <row r="10" spans="2:10" ht="18" customHeight="1" x14ac:dyDescent="0.25">
      <c r="B10" s="84">
        <v>6</v>
      </c>
      <c r="C10" s="85" t="s">
        <v>36</v>
      </c>
      <c r="D10" s="91">
        <v>425079</v>
      </c>
      <c r="E10" s="93">
        <v>0.6</v>
      </c>
      <c r="F10" s="87"/>
      <c r="G10" s="84">
        <v>5</v>
      </c>
      <c r="H10" s="85" t="s">
        <v>52</v>
      </c>
      <c r="I10" s="91">
        <v>7146</v>
      </c>
      <c r="J10" s="93">
        <v>73.3</v>
      </c>
    </row>
    <row r="11" spans="2:10" ht="18" customHeight="1" x14ac:dyDescent="0.25">
      <c r="B11" s="84">
        <v>7</v>
      </c>
      <c r="C11" s="85" t="s">
        <v>37</v>
      </c>
      <c r="D11" s="91">
        <v>882129</v>
      </c>
      <c r="E11" s="93">
        <v>4.2</v>
      </c>
      <c r="F11" s="87"/>
      <c r="G11" s="84">
        <v>6</v>
      </c>
      <c r="H11" s="85" t="s">
        <v>53</v>
      </c>
      <c r="I11" s="91">
        <v>4757</v>
      </c>
      <c r="J11" s="93">
        <v>-69.2</v>
      </c>
    </row>
    <row r="12" spans="2:10" ht="18" customHeight="1" x14ac:dyDescent="0.25">
      <c r="B12" s="84">
        <v>8</v>
      </c>
      <c r="C12" s="85" t="s">
        <v>38</v>
      </c>
      <c r="D12" s="91">
        <v>431355</v>
      </c>
      <c r="E12" s="93">
        <v>104.6</v>
      </c>
      <c r="F12" s="87"/>
      <c r="G12" s="84">
        <v>7</v>
      </c>
      <c r="H12" s="85" t="s">
        <v>37</v>
      </c>
      <c r="I12" s="91">
        <v>82128</v>
      </c>
      <c r="J12" s="93">
        <v>-33.200000000000003</v>
      </c>
    </row>
    <row r="13" spans="2:10" ht="18" customHeight="1" x14ac:dyDescent="0.25">
      <c r="B13" s="84">
        <v>9</v>
      </c>
      <c r="C13" s="85" t="s">
        <v>39</v>
      </c>
      <c r="D13" s="91">
        <v>1679500</v>
      </c>
      <c r="E13" s="93">
        <v>13.2</v>
      </c>
      <c r="F13" s="87"/>
      <c r="G13" s="84">
        <v>8</v>
      </c>
      <c r="H13" s="85" t="s">
        <v>38</v>
      </c>
      <c r="I13" s="91">
        <v>80002</v>
      </c>
      <c r="J13" s="93">
        <v>-4.0999999999999996</v>
      </c>
    </row>
    <row r="14" spans="2:10" ht="18" customHeight="1" x14ac:dyDescent="0.25">
      <c r="B14" s="84"/>
      <c r="C14" s="85"/>
      <c r="D14" s="91"/>
      <c r="E14" s="93"/>
      <c r="F14" s="87"/>
      <c r="G14" s="84">
        <v>9</v>
      </c>
      <c r="H14" s="85" t="s">
        <v>39</v>
      </c>
      <c r="I14" s="91">
        <v>990084</v>
      </c>
      <c r="J14" s="93">
        <v>-32.1</v>
      </c>
    </row>
    <row r="15" spans="2:10" s="181" customFormat="1" ht="5.0999999999999996" customHeight="1" x14ac:dyDescent="0.25">
      <c r="B15" s="182"/>
      <c r="C15" s="183"/>
      <c r="D15" s="184"/>
      <c r="E15" s="185"/>
      <c r="F15" s="186"/>
      <c r="G15" s="182"/>
      <c r="H15" s="183"/>
      <c r="I15" s="184"/>
      <c r="J15" s="185"/>
    </row>
    <row r="16" spans="2:10" ht="18" customHeight="1" x14ac:dyDescent="0.25">
      <c r="B16" s="27"/>
      <c r="C16" s="166" t="s">
        <v>40</v>
      </c>
      <c r="D16" s="160">
        <v>17678682</v>
      </c>
      <c r="E16" s="192">
        <v>6.2</v>
      </c>
      <c r="F16" s="87"/>
      <c r="G16" s="310"/>
      <c r="H16" s="345" t="s">
        <v>54</v>
      </c>
      <c r="I16" s="160">
        <v>17326936</v>
      </c>
      <c r="J16" s="352">
        <v>-2.6698950394388188E-2</v>
      </c>
    </row>
    <row r="17" spans="2:10" s="181" customFormat="1" ht="5.0999999999999996" customHeight="1" x14ac:dyDescent="0.25">
      <c r="B17" s="187"/>
      <c r="C17" s="188"/>
      <c r="D17" s="189"/>
      <c r="E17" s="190"/>
      <c r="F17" s="186"/>
      <c r="G17" s="348"/>
      <c r="H17" s="349"/>
      <c r="I17" s="189"/>
      <c r="J17" s="190"/>
    </row>
    <row r="18" spans="2:10" ht="18" customHeight="1" x14ac:dyDescent="0.25">
      <c r="B18" s="26"/>
      <c r="C18" s="20" t="s">
        <v>41</v>
      </c>
      <c r="D18" s="91">
        <v>14260620</v>
      </c>
      <c r="E18" s="93">
        <v>4.2</v>
      </c>
      <c r="F18" s="87"/>
      <c r="G18" s="309"/>
      <c r="H18" s="308" t="s">
        <v>41</v>
      </c>
      <c r="I18" s="91">
        <v>16169965</v>
      </c>
      <c r="J18" s="93">
        <v>3.3</v>
      </c>
    </row>
    <row r="19" spans="2:10" ht="18" customHeight="1" x14ac:dyDescent="0.25">
      <c r="B19" s="26"/>
      <c r="C19" s="20" t="s">
        <v>42</v>
      </c>
      <c r="D19" s="91">
        <v>1307208</v>
      </c>
      <c r="E19" s="93">
        <v>3</v>
      </c>
      <c r="F19" s="90"/>
      <c r="G19" s="309"/>
      <c r="H19" s="308" t="s">
        <v>42</v>
      </c>
      <c r="I19" s="91">
        <v>86885</v>
      </c>
      <c r="J19" s="93">
        <v>-37.200000000000003</v>
      </c>
    </row>
    <row r="20" spans="2:10" ht="18" customHeight="1" x14ac:dyDescent="0.25">
      <c r="B20" s="26"/>
      <c r="C20" s="20" t="s">
        <v>43</v>
      </c>
      <c r="D20" s="91">
        <v>2110854</v>
      </c>
      <c r="E20" s="93">
        <v>24.6</v>
      </c>
      <c r="F20" s="87"/>
      <c r="G20" s="309"/>
      <c r="H20" s="308" t="s">
        <v>43</v>
      </c>
      <c r="I20" s="91">
        <v>1070086</v>
      </c>
      <c r="J20" s="93">
        <v>-30.6</v>
      </c>
    </row>
    <row r="21" spans="2:10" ht="5.0999999999999996" customHeight="1" x14ac:dyDescent="0.25">
      <c r="B21" s="26"/>
      <c r="C21" s="20"/>
      <c r="D21" s="91"/>
      <c r="E21" s="93"/>
      <c r="F21" s="87"/>
      <c r="G21" s="309"/>
      <c r="H21" s="308"/>
      <c r="I21" s="91"/>
      <c r="J21" s="93"/>
    </row>
    <row r="22" spans="2:10" ht="18" customHeight="1" x14ac:dyDescent="0.25">
      <c r="B22" s="47"/>
      <c r="C22" s="167" t="s">
        <v>40</v>
      </c>
      <c r="D22" s="92">
        <v>17678682</v>
      </c>
      <c r="E22" s="193">
        <v>6.2</v>
      </c>
      <c r="F22" s="87"/>
      <c r="G22" s="329"/>
      <c r="H22" s="346" t="s">
        <v>54</v>
      </c>
      <c r="I22" s="92">
        <v>17326936</v>
      </c>
      <c r="J22" s="354">
        <v>-2.6698950394388188E-2</v>
      </c>
    </row>
    <row r="23" spans="2:10" ht="6" customHeight="1" x14ac:dyDescent="0.25">
      <c r="F23" s="87"/>
    </row>
    <row r="24" spans="2:10" ht="12" customHeight="1" x14ac:dyDescent="0.25">
      <c r="B24" s="305"/>
      <c r="C24" s="305"/>
      <c r="D24" s="305"/>
      <c r="E24" s="305"/>
      <c r="F24" s="305"/>
      <c r="G24" s="305"/>
      <c r="H24" s="305"/>
      <c r="I24" s="305"/>
      <c r="J24" s="305"/>
    </row>
    <row r="25" spans="2:10" ht="15.9" customHeight="1" x14ac:dyDescent="0.25">
      <c r="C25" s="202" t="s">
        <v>44</v>
      </c>
      <c r="F25" s="87"/>
    </row>
    <row r="26" spans="2:10" ht="15.9" customHeight="1" x14ac:dyDescent="0.25">
      <c r="F26" s="87"/>
    </row>
    <row r="27" spans="2:10" ht="15.9" customHeight="1" x14ac:dyDescent="0.25">
      <c r="F27" s="87"/>
    </row>
    <row r="28" spans="2:10" ht="15.9" customHeight="1" x14ac:dyDescent="0.25">
      <c r="F28" s="87"/>
    </row>
    <row r="29" spans="2:10" ht="15.9" customHeight="1" x14ac:dyDescent="0.25">
      <c r="F29" s="87"/>
    </row>
    <row r="30" spans="2:10" ht="15.9" customHeight="1" x14ac:dyDescent="0.25">
      <c r="F30" s="90"/>
    </row>
    <row r="31" spans="2:10" ht="4.5" customHeight="1" x14ac:dyDescent="0.25">
      <c r="F31" s="88"/>
      <c r="I31" s="88"/>
      <c r="J31" s="89"/>
    </row>
    <row r="32" spans="2:10" ht="15" customHeight="1" x14ac:dyDescent="0.25">
      <c r="G32" s="88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85"/>
  <sheetViews>
    <sheetView showGridLines="0" zoomScale="85" zoomScaleNormal="85" workbookViewId="0">
      <pane xSplit="2" ySplit="5" topLeftCell="C69" activePane="bottomRight" state="frozen"/>
      <selection pane="topRight"/>
      <selection pane="bottomLeft"/>
      <selection pane="bottomRight" activeCell="B82" sqref="B82:N82"/>
    </sheetView>
  </sheetViews>
  <sheetFormatPr baseColWidth="10" defaultColWidth="11.44140625" defaultRowHeight="15.6" x14ac:dyDescent="0.25"/>
  <cols>
    <col min="1" max="1" width="2.33203125" style="62" customWidth="1"/>
    <col min="2" max="2" width="9.6640625" style="62" customWidth="1"/>
    <col min="3" max="6" width="10.33203125" style="62" customWidth="1"/>
    <col min="7" max="7" width="10.88671875" style="62" bestFit="1" customWidth="1"/>
    <col min="8" max="13" width="10.33203125" style="62" customWidth="1"/>
    <col min="14" max="14" width="12.5546875" style="62" customWidth="1"/>
    <col min="15" max="15" width="11.5546875" customWidth="1"/>
    <col min="16" max="16384" width="11.44140625" style="17"/>
  </cols>
  <sheetData>
    <row r="1" spans="1:255" s="194" customFormat="1" x14ac:dyDescent="0.25">
      <c r="B1" s="196" t="s">
        <v>9</v>
      </c>
      <c r="N1" s="197" t="str">
        <f>Índice!B8</f>
        <v>4º Trimestre 2019</v>
      </c>
      <c r="O1"/>
    </row>
    <row r="2" spans="1:255" s="59" customFormat="1" ht="18" customHeight="1" x14ac:dyDescent="0.25">
      <c r="A2" s="57"/>
      <c r="B2" s="108" t="s">
        <v>80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/>
    </row>
    <row r="3" spans="1:255" s="59" customFormat="1" ht="13.5" customHeight="1" x14ac:dyDescent="0.25">
      <c r="A3" s="57"/>
      <c r="B3" s="109" t="s">
        <v>81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/>
    </row>
    <row r="4" spans="1:255" s="59" customFormat="1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82</v>
      </c>
      <c r="O4"/>
    </row>
    <row r="5" spans="1:255" s="65" customFormat="1" ht="33" customHeight="1" x14ac:dyDescent="0.25">
      <c r="A5" s="63"/>
      <c r="B5" s="110" t="s">
        <v>83</v>
      </c>
      <c r="C5" s="111" t="s">
        <v>84</v>
      </c>
      <c r="D5" s="111" t="s">
        <v>85</v>
      </c>
      <c r="E5" s="111" t="s">
        <v>86</v>
      </c>
      <c r="F5" s="111" t="s">
        <v>87</v>
      </c>
      <c r="G5" s="112" t="s">
        <v>88</v>
      </c>
      <c r="H5" s="111" t="s">
        <v>89</v>
      </c>
      <c r="I5" s="111" t="s">
        <v>90</v>
      </c>
      <c r="J5" s="112" t="s">
        <v>91</v>
      </c>
      <c r="K5" s="111" t="s">
        <v>92</v>
      </c>
      <c r="L5" s="111" t="s">
        <v>93</v>
      </c>
      <c r="M5" s="112" t="s">
        <v>94</v>
      </c>
      <c r="N5" s="113" t="s">
        <v>95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5">
      <c r="A7" s="66"/>
      <c r="B7" s="218" t="s">
        <v>96</v>
      </c>
      <c r="C7" s="219">
        <v>1014788</v>
      </c>
      <c r="D7" s="219">
        <v>236413</v>
      </c>
      <c r="E7" s="219">
        <v>277887</v>
      </c>
      <c r="F7" s="219">
        <v>2890443</v>
      </c>
      <c r="G7" s="219">
        <v>4419531</v>
      </c>
      <c r="H7" s="219">
        <v>558273</v>
      </c>
      <c r="I7" s="219">
        <v>443916</v>
      </c>
      <c r="J7" s="219">
        <v>1002189</v>
      </c>
      <c r="K7" s="219">
        <v>164724</v>
      </c>
      <c r="L7" s="219">
        <v>256820</v>
      </c>
      <c r="M7" s="219">
        <v>421545</v>
      </c>
      <c r="N7" s="220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5">
      <c r="A8" s="66"/>
      <c r="B8" s="218" t="s">
        <v>97</v>
      </c>
      <c r="C8" s="219">
        <v>1100849</v>
      </c>
      <c r="D8" s="219">
        <v>345806</v>
      </c>
      <c r="E8" s="219">
        <v>278452</v>
      </c>
      <c r="F8" s="219">
        <v>2867561</v>
      </c>
      <c r="G8" s="219">
        <v>4592667</v>
      </c>
      <c r="H8" s="219">
        <v>507966</v>
      </c>
      <c r="I8" s="219">
        <v>504086</v>
      </c>
      <c r="J8" s="219">
        <v>1012052</v>
      </c>
      <c r="K8" s="219">
        <v>123840</v>
      </c>
      <c r="L8" s="219">
        <v>219035</v>
      </c>
      <c r="M8" s="219">
        <v>342874</v>
      </c>
      <c r="N8" s="220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5">
      <c r="A9" s="66"/>
      <c r="B9" s="218" t="s">
        <v>98</v>
      </c>
      <c r="C9" s="219">
        <v>1157847</v>
      </c>
      <c r="D9" s="219">
        <v>377887</v>
      </c>
      <c r="E9" s="219">
        <v>284382</v>
      </c>
      <c r="F9" s="219">
        <v>3632778</v>
      </c>
      <c r="G9" s="219">
        <v>5452894</v>
      </c>
      <c r="H9" s="219">
        <v>468329</v>
      </c>
      <c r="I9" s="219">
        <v>646861</v>
      </c>
      <c r="J9" s="219">
        <v>1115190</v>
      </c>
      <c r="K9" s="219">
        <v>123328</v>
      </c>
      <c r="L9" s="219">
        <v>120929</v>
      </c>
      <c r="M9" s="219">
        <v>244257</v>
      </c>
      <c r="N9" s="220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5">
      <c r="A10" s="66"/>
      <c r="B10" s="218" t="s">
        <v>99</v>
      </c>
      <c r="C10" s="219">
        <v>1225187</v>
      </c>
      <c r="D10" s="219">
        <v>1447709</v>
      </c>
      <c r="E10" s="219">
        <v>233775</v>
      </c>
      <c r="F10" s="219">
        <v>2811250</v>
      </c>
      <c r="G10" s="219">
        <v>5717921</v>
      </c>
      <c r="H10" s="219">
        <v>458250</v>
      </c>
      <c r="I10" s="219">
        <v>679467</v>
      </c>
      <c r="J10" s="219">
        <v>1137716</v>
      </c>
      <c r="K10" s="219">
        <v>145825</v>
      </c>
      <c r="L10" s="219">
        <v>402095</v>
      </c>
      <c r="M10" s="219">
        <v>547919</v>
      </c>
      <c r="N10" s="220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5">
      <c r="A11" s="66"/>
      <c r="B11" s="218" t="s">
        <v>100</v>
      </c>
      <c r="C11" s="219">
        <v>1367685</v>
      </c>
      <c r="D11" s="219">
        <v>1523753</v>
      </c>
      <c r="E11" s="219">
        <v>188967</v>
      </c>
      <c r="F11" s="219">
        <v>2999192</v>
      </c>
      <c r="G11" s="219">
        <v>6079596</v>
      </c>
      <c r="H11" s="219">
        <v>473693</v>
      </c>
      <c r="I11" s="219">
        <v>631657</v>
      </c>
      <c r="J11" s="219">
        <v>1105350</v>
      </c>
      <c r="K11" s="219">
        <v>228560</v>
      </c>
      <c r="L11" s="219">
        <v>397683</v>
      </c>
      <c r="M11" s="219">
        <v>626244</v>
      </c>
      <c r="N11" s="220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5">
      <c r="A12" s="66"/>
      <c r="B12" s="218" t="s">
        <v>101</v>
      </c>
      <c r="C12" s="219">
        <v>1364142</v>
      </c>
      <c r="D12" s="219">
        <v>1615716</v>
      </c>
      <c r="E12" s="219">
        <v>162733</v>
      </c>
      <c r="F12" s="219">
        <v>3443454</v>
      </c>
      <c r="G12" s="219">
        <v>6586045</v>
      </c>
      <c r="H12" s="219">
        <v>506028</v>
      </c>
      <c r="I12" s="219">
        <v>686004</v>
      </c>
      <c r="J12" s="219">
        <v>1192032</v>
      </c>
      <c r="K12" s="219">
        <v>233160</v>
      </c>
      <c r="L12" s="219">
        <v>384773</v>
      </c>
      <c r="M12" s="219">
        <v>617934</v>
      </c>
      <c r="N12" s="220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5">
      <c r="A13" s="66"/>
      <c r="B13" s="218" t="s">
        <v>102</v>
      </c>
      <c r="C13" s="219">
        <v>1459857</v>
      </c>
      <c r="D13" s="219">
        <v>1801238</v>
      </c>
      <c r="E13" s="219">
        <v>149106</v>
      </c>
      <c r="F13" s="219">
        <v>3833407</v>
      </c>
      <c r="G13" s="219">
        <v>7243608</v>
      </c>
      <c r="H13" s="219">
        <v>609152</v>
      </c>
      <c r="I13" s="219">
        <v>680661</v>
      </c>
      <c r="J13" s="219">
        <v>1289813</v>
      </c>
      <c r="K13" s="219">
        <v>255248</v>
      </c>
      <c r="L13" s="219">
        <v>465397</v>
      </c>
      <c r="M13" s="219">
        <v>720645</v>
      </c>
      <c r="N13" s="220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5">
      <c r="A14" s="66"/>
      <c r="B14" s="218" t="s">
        <v>103</v>
      </c>
      <c r="C14" s="219">
        <v>1524655</v>
      </c>
      <c r="D14" s="219">
        <v>2007834</v>
      </c>
      <c r="E14" s="219">
        <v>118118</v>
      </c>
      <c r="F14" s="219">
        <v>3972374</v>
      </c>
      <c r="G14" s="219">
        <v>7622982</v>
      </c>
      <c r="H14" s="219">
        <v>769728</v>
      </c>
      <c r="I14" s="219">
        <v>712354</v>
      </c>
      <c r="J14" s="219">
        <v>1482082</v>
      </c>
      <c r="K14" s="219">
        <v>317867</v>
      </c>
      <c r="L14" s="219">
        <v>276575</v>
      </c>
      <c r="M14" s="219">
        <v>594442</v>
      </c>
      <c r="N14" s="220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104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105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106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18" t="s">
        <v>107</v>
      </c>
      <c r="C18" s="219">
        <v>1600751.45156</v>
      </c>
      <c r="D18" s="219">
        <v>2197041.8677599998</v>
      </c>
      <c r="E18" s="219">
        <v>126687.25992000001</v>
      </c>
      <c r="F18" s="219">
        <v>4403855</v>
      </c>
      <c r="G18" s="219">
        <v>8328335.5792399999</v>
      </c>
      <c r="H18" s="219">
        <v>744661.57946000004</v>
      </c>
      <c r="I18" s="219">
        <v>706505</v>
      </c>
      <c r="J18" s="219">
        <v>1451166.5794600002</v>
      </c>
      <c r="K18" s="219">
        <v>277260.11908999999</v>
      </c>
      <c r="L18" s="219">
        <v>190117.38562000002</v>
      </c>
      <c r="M18" s="219">
        <v>467377.50471000001</v>
      </c>
      <c r="N18" s="220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108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1" t="s">
        <v>109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110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5">
      <c r="A22" s="66"/>
      <c r="B22" s="218" t="s">
        <v>111</v>
      </c>
      <c r="C22" s="219">
        <v>1656423</v>
      </c>
      <c r="D22" s="219">
        <v>2345261</v>
      </c>
      <c r="E22" s="219">
        <v>125125</v>
      </c>
      <c r="F22" s="219">
        <v>4827316</v>
      </c>
      <c r="G22" s="219">
        <v>8954125</v>
      </c>
      <c r="H22" s="219">
        <v>728560</v>
      </c>
      <c r="I22" s="219">
        <v>682765</v>
      </c>
      <c r="J22" s="219">
        <v>1411325</v>
      </c>
      <c r="K22" s="219">
        <v>222314</v>
      </c>
      <c r="L22" s="219">
        <v>278406</v>
      </c>
      <c r="M22" s="219">
        <v>500720</v>
      </c>
      <c r="N22" s="220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5">
      <c r="A23" s="66"/>
      <c r="B23" s="76" t="s">
        <v>112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5">
      <c r="A24" s="66"/>
      <c r="B24" s="221" t="s">
        <v>113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5">
      <c r="A25" s="66"/>
      <c r="B25" s="76" t="s">
        <v>114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5">
      <c r="A26" s="66"/>
      <c r="B26" s="218" t="s">
        <v>115</v>
      </c>
      <c r="C26" s="219">
        <v>1747002.6119599999</v>
      </c>
      <c r="D26" s="219">
        <v>2509687.4724400002</v>
      </c>
      <c r="E26" s="219">
        <v>108753.768</v>
      </c>
      <c r="F26" s="219">
        <v>5241185.3500400018</v>
      </c>
      <c r="G26" s="219">
        <v>9606629.2024400011</v>
      </c>
      <c r="H26" s="219">
        <v>760251.27341999998</v>
      </c>
      <c r="I26" s="219">
        <v>682394.69488000008</v>
      </c>
      <c r="J26" s="219">
        <v>1442645.9683000001</v>
      </c>
      <c r="K26" s="219">
        <v>226324.57211000001</v>
      </c>
      <c r="L26" s="219">
        <v>298282.63614000002</v>
      </c>
      <c r="M26" s="219">
        <v>524607.20825000003</v>
      </c>
      <c r="N26" s="220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5">
      <c r="A27" s="66"/>
      <c r="B27" s="76" t="s">
        <v>116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5">
      <c r="A28" s="66"/>
      <c r="B28" s="221" t="s">
        <v>117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5">
      <c r="A29" s="66"/>
      <c r="B29" s="76" t="s">
        <v>118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18" t="s">
        <v>119</v>
      </c>
      <c r="C30" s="219">
        <v>1845783.6593900002</v>
      </c>
      <c r="D30" s="219">
        <v>2774547.74584</v>
      </c>
      <c r="E30" s="219">
        <v>94073.165359999999</v>
      </c>
      <c r="F30" s="219">
        <v>5733119.6009900002</v>
      </c>
      <c r="G30" s="219">
        <v>10447524.171580002</v>
      </c>
      <c r="H30" s="219">
        <v>813196.96643999999</v>
      </c>
      <c r="I30" s="219">
        <v>789319.22407999996</v>
      </c>
      <c r="J30" s="219">
        <v>1602516.1905199999</v>
      </c>
      <c r="K30" s="219">
        <v>265748.60967000003</v>
      </c>
      <c r="L30" s="219">
        <v>364354.05421999999</v>
      </c>
      <c r="M30" s="219">
        <v>630102.66388999997</v>
      </c>
      <c r="N30" s="220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120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121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122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123</v>
      </c>
      <c r="C34" s="219">
        <v>1995138.5925199999</v>
      </c>
      <c r="D34" s="219">
        <v>3125407.6829400002</v>
      </c>
      <c r="E34" s="219">
        <v>74786.193549999996</v>
      </c>
      <c r="F34" s="219">
        <v>6312256.3601599988</v>
      </c>
      <c r="G34" s="219">
        <v>11507588.82917</v>
      </c>
      <c r="H34" s="219">
        <v>897602.43344000005</v>
      </c>
      <c r="I34" s="219">
        <v>882531.39755000011</v>
      </c>
      <c r="J34" s="219">
        <v>1780133.8309900002</v>
      </c>
      <c r="K34" s="219">
        <v>315497.37737999996</v>
      </c>
      <c r="L34" s="219">
        <v>286242.09106999997</v>
      </c>
      <c r="M34" s="219">
        <v>601739.46844999993</v>
      </c>
      <c r="N34" s="220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124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125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126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127</v>
      </c>
      <c r="C38" s="219">
        <v>2148006.47334</v>
      </c>
      <c r="D38" s="219">
        <v>3486839.10984</v>
      </c>
      <c r="E38" s="219">
        <v>70823.953419999991</v>
      </c>
      <c r="F38" s="219">
        <v>6730575.8136700001</v>
      </c>
      <c r="G38" s="219">
        <v>12436245.350269999</v>
      </c>
      <c r="H38" s="219">
        <v>955951.08019999997</v>
      </c>
      <c r="I38" s="219">
        <v>1091452.71037</v>
      </c>
      <c r="J38" s="219">
        <v>2047403.79057</v>
      </c>
      <c r="K38" s="219">
        <v>259222.10213000001</v>
      </c>
      <c r="L38" s="219">
        <v>269583.33027999999</v>
      </c>
      <c r="M38" s="219">
        <v>528805.43241000001</v>
      </c>
      <c r="N38" s="220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128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129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130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131</v>
      </c>
      <c r="C42" s="219">
        <v>2283486.5298300004</v>
      </c>
      <c r="D42" s="219">
        <v>3850147.7287800009</v>
      </c>
      <c r="E42" s="219">
        <v>71722.186730000001</v>
      </c>
      <c r="F42" s="219">
        <v>6630221.5240800045</v>
      </c>
      <c r="G42" s="219">
        <v>12835577.969420005</v>
      </c>
      <c r="H42" s="219">
        <v>1000545.8154</v>
      </c>
      <c r="I42" s="219">
        <v>1334134.46582</v>
      </c>
      <c r="J42" s="219">
        <v>2334680.2812200002</v>
      </c>
      <c r="K42" s="219">
        <v>434274.59856000001</v>
      </c>
      <c r="L42" s="219">
        <v>156296.62534999999</v>
      </c>
      <c r="M42" s="219">
        <v>590571.22390999994</v>
      </c>
      <c r="N42" s="220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132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133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134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135</v>
      </c>
      <c r="C46" s="219">
        <v>2269349.2648399994</v>
      </c>
      <c r="D46" s="219">
        <v>3838968.5201999997</v>
      </c>
      <c r="E46" s="219">
        <v>128739.23794000001</v>
      </c>
      <c r="F46" s="219">
        <v>6235079.0866999961</v>
      </c>
      <c r="G46" s="219">
        <v>12472136.109679995</v>
      </c>
      <c r="H46" s="219">
        <v>990046.72620000003</v>
      </c>
      <c r="I46" s="219">
        <v>1318880.7064399999</v>
      </c>
      <c r="J46" s="219">
        <v>2308927.4326399998</v>
      </c>
      <c r="K46" s="219">
        <v>230560.09500999999</v>
      </c>
      <c r="L46" s="219">
        <v>233200.79432999989</v>
      </c>
      <c r="M46" s="219">
        <v>463760.88933999988</v>
      </c>
      <c r="N46" s="220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136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137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138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139</v>
      </c>
      <c r="C50" s="219">
        <v>2257490.98746</v>
      </c>
      <c r="D50" s="219">
        <v>3844670.146639999</v>
      </c>
      <c r="E50" s="219">
        <v>220036.61728999999</v>
      </c>
      <c r="F50" s="219">
        <v>6375867.7636999991</v>
      </c>
      <c r="G50" s="219">
        <v>12698065.51509</v>
      </c>
      <c r="H50" s="219">
        <v>859064.59574999998</v>
      </c>
      <c r="I50" s="219">
        <v>923045.65952999995</v>
      </c>
      <c r="J50" s="219">
        <v>1782110.2552799999</v>
      </c>
      <c r="K50" s="219">
        <v>188070.81073999999</v>
      </c>
      <c r="L50" s="219">
        <v>403283.01977000001</v>
      </c>
      <c r="M50" s="219">
        <v>591353.83051</v>
      </c>
      <c r="N50" s="220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140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141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142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143</v>
      </c>
      <c r="C54" s="219">
        <v>2114077.6639999999</v>
      </c>
      <c r="D54" s="219">
        <v>3760879.1430000002</v>
      </c>
      <c r="E54" s="219">
        <v>269117.31099999999</v>
      </c>
      <c r="F54" s="219">
        <v>5963963.8199999994</v>
      </c>
      <c r="G54" s="219">
        <v>12108037.937999999</v>
      </c>
      <c r="H54" s="219">
        <v>755513.52899999998</v>
      </c>
      <c r="I54" s="219">
        <v>1227458.4740000002</v>
      </c>
      <c r="J54" s="219">
        <v>1982972.003</v>
      </c>
      <c r="K54" s="219">
        <v>183626.92499999999</v>
      </c>
      <c r="L54" s="219">
        <v>409945.02899999998</v>
      </c>
      <c r="M54" s="219">
        <v>593571.95399999991</v>
      </c>
      <c r="N54" s="220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144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145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146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147</v>
      </c>
      <c r="C58" s="219">
        <v>2204434.4964499995</v>
      </c>
      <c r="D58" s="219">
        <v>3700402.6612700005</v>
      </c>
      <c r="E58" s="219">
        <v>294340.79278999998</v>
      </c>
      <c r="F58" s="219">
        <v>6044360.6924400032</v>
      </c>
      <c r="G58" s="219">
        <v>12243538.642950002</v>
      </c>
      <c r="H58" s="219">
        <v>683341.65963000001</v>
      </c>
      <c r="I58" s="219">
        <v>658315.02815999999</v>
      </c>
      <c r="J58" s="219">
        <v>1341656.6877899999</v>
      </c>
      <c r="K58" s="219">
        <v>273235.44637000002</v>
      </c>
      <c r="L58" s="219">
        <v>443985.19888000004</v>
      </c>
      <c r="M58" s="219">
        <v>717220.64525000006</v>
      </c>
      <c r="N58" s="220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76" t="s">
        <v>148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76" t="s">
        <v>149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76" t="s">
        <v>150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151</v>
      </c>
      <c r="C62" s="219">
        <v>2233965.6360800001</v>
      </c>
      <c r="D62" s="219">
        <v>3799598.9101799997</v>
      </c>
      <c r="E62" s="219">
        <v>326097.21272999997</v>
      </c>
      <c r="F62" s="219">
        <v>6247818.126229994</v>
      </c>
      <c r="G62" s="219">
        <v>12607479.885219993</v>
      </c>
      <c r="H62" s="219">
        <v>520583.17235999997</v>
      </c>
      <c r="I62" s="219">
        <v>803334.76752999995</v>
      </c>
      <c r="J62" s="219">
        <v>1323917.93989</v>
      </c>
      <c r="K62" s="219">
        <v>221412.87747000001</v>
      </c>
      <c r="L62" s="219">
        <v>739103.53586000006</v>
      </c>
      <c r="M62" s="219">
        <v>960516.41333000013</v>
      </c>
      <c r="N62" s="220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152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153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154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155</v>
      </c>
      <c r="C66" s="219">
        <v>2278379.93035</v>
      </c>
      <c r="D66" s="219">
        <v>3842674.0300299996</v>
      </c>
      <c r="E66" s="219">
        <v>284317.59057</v>
      </c>
      <c r="F66" s="219">
        <v>6492624.8473999966</v>
      </c>
      <c r="G66" s="219">
        <v>12897996.398349997</v>
      </c>
      <c r="H66" s="219">
        <v>378122.55885000003</v>
      </c>
      <c r="I66" s="219">
        <v>752532.57184999995</v>
      </c>
      <c r="J66" s="219">
        <v>1130655.1307000001</v>
      </c>
      <c r="K66" s="219">
        <v>212764.12293000001</v>
      </c>
      <c r="L66" s="219">
        <v>936728.88418000005</v>
      </c>
      <c r="M66" s="219">
        <v>1149493.0071100001</v>
      </c>
      <c r="N66" s="220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156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157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158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159</v>
      </c>
      <c r="C70" s="219">
        <v>2324924.28418</v>
      </c>
      <c r="D70" s="219">
        <v>3955233.0235799998</v>
      </c>
      <c r="E70" s="219">
        <v>247555.00004000001</v>
      </c>
      <c r="F70" s="219">
        <v>6568328.2766299993</v>
      </c>
      <c r="G70" s="219">
        <v>13096040.58443</v>
      </c>
      <c r="H70" s="219">
        <v>395745.85623999999</v>
      </c>
      <c r="I70" s="219">
        <v>744719.38416999998</v>
      </c>
      <c r="J70" s="219">
        <v>1140465.2404100001</v>
      </c>
      <c r="K70" s="219">
        <v>246206.59168999997</v>
      </c>
      <c r="L70" s="219">
        <v>828516.82932000002</v>
      </c>
      <c r="M70" s="219">
        <v>1074723.4210099999</v>
      </c>
      <c r="N70" s="220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160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161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162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163</v>
      </c>
      <c r="C74" s="219">
        <v>2383998.1724399999</v>
      </c>
      <c r="D74" s="219">
        <v>4051150.4326199996</v>
      </c>
      <c r="E74" s="219">
        <v>227407.75625000001</v>
      </c>
      <c r="F74" s="219">
        <v>7048550.1600900013</v>
      </c>
      <c r="G74" s="219">
        <f t="shared" ref="G74:G76" si="0">SUM(C74:F74)</f>
        <v>13711106.521400001</v>
      </c>
      <c r="H74" s="219">
        <v>394642.26957999996</v>
      </c>
      <c r="I74" s="219">
        <v>880055.90970999992</v>
      </c>
      <c r="J74" s="219">
        <f t="shared" ref="J74:J76" si="1">SUM(H74:I74)</f>
        <v>1274698.1792899999</v>
      </c>
      <c r="K74" s="219">
        <v>235702.32337</v>
      </c>
      <c r="L74" s="219">
        <v>907972.02166000009</v>
      </c>
      <c r="M74" s="219">
        <f t="shared" ref="M74:M76" si="2">SUM(K74:L74)</f>
        <v>1143674.34503</v>
      </c>
      <c r="N74" s="220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164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165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166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167</v>
      </c>
      <c r="C78" s="219">
        <v>2418719.4115999998</v>
      </c>
      <c r="D78" s="219">
        <v>4104193.3244500002</v>
      </c>
      <c r="E78" s="219">
        <v>218889.81821</v>
      </c>
      <c r="F78" s="219">
        <v>6947248.6452600025</v>
      </c>
      <c r="G78" s="219">
        <v>13689051.199520003</v>
      </c>
      <c r="H78" s="219">
        <v>422584.69173000002</v>
      </c>
      <c r="I78" s="219">
        <v>846382.14340000006</v>
      </c>
      <c r="J78" s="219">
        <v>1268966.83513</v>
      </c>
      <c r="K78" s="219">
        <v>210856.98074999999</v>
      </c>
      <c r="L78" s="219">
        <v>1483450.25205</v>
      </c>
      <c r="M78" s="219">
        <v>1694307.2327999999</v>
      </c>
      <c r="N78" s="220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168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169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76" t="s">
        <v>170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339" customFormat="1" ht="14.1" customHeight="1" x14ac:dyDescent="0.25">
      <c r="A82" s="336"/>
      <c r="B82" s="218" t="s">
        <v>205</v>
      </c>
      <c r="C82" s="219">
        <v>2554710</v>
      </c>
      <c r="D82" s="219">
        <v>4306174</v>
      </c>
      <c r="E82" s="219">
        <v>213141</v>
      </c>
      <c r="F82" s="219">
        <v>7186595</v>
      </c>
      <c r="G82" s="219">
        <v>14260620</v>
      </c>
      <c r="H82" s="219">
        <v>425079</v>
      </c>
      <c r="I82" s="219">
        <v>882129</v>
      </c>
      <c r="J82" s="219">
        <v>1307208</v>
      </c>
      <c r="K82" s="219">
        <v>431355</v>
      </c>
      <c r="L82" s="219">
        <v>1679500</v>
      </c>
      <c r="M82" s="219">
        <v>2110854</v>
      </c>
      <c r="N82" s="220">
        <v>17678682</v>
      </c>
      <c r="O82" s="307"/>
      <c r="P82" s="337"/>
      <c r="Q82" s="338"/>
      <c r="R82" s="338"/>
      <c r="S82" s="338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7"/>
      <c r="AE82" s="337"/>
      <c r="AF82" s="338"/>
      <c r="AG82" s="338"/>
      <c r="AH82" s="338"/>
      <c r="AI82" s="338"/>
      <c r="AJ82" s="338"/>
      <c r="AK82" s="338"/>
      <c r="AL82" s="338"/>
      <c r="AM82" s="338"/>
      <c r="AN82" s="338"/>
      <c r="AO82" s="338"/>
      <c r="AP82" s="338"/>
      <c r="AQ82" s="338"/>
      <c r="AR82" s="338"/>
      <c r="AS82" s="337"/>
      <c r="AT82" s="337"/>
      <c r="AU82" s="338"/>
      <c r="AV82" s="338"/>
      <c r="AW82" s="338"/>
      <c r="AX82" s="338"/>
      <c r="AY82" s="338"/>
      <c r="AZ82" s="338"/>
      <c r="BA82" s="338"/>
      <c r="BB82" s="338"/>
      <c r="BC82" s="338"/>
      <c r="BD82" s="338"/>
      <c r="BE82" s="338"/>
      <c r="BF82" s="338"/>
      <c r="BG82" s="338"/>
      <c r="BH82" s="337"/>
      <c r="BI82" s="337"/>
      <c r="BJ82" s="338"/>
      <c r="BK82" s="338"/>
      <c r="BL82" s="338"/>
      <c r="BM82" s="338"/>
      <c r="BN82" s="338"/>
      <c r="BO82" s="338"/>
      <c r="BP82" s="338"/>
      <c r="BQ82" s="338"/>
      <c r="BR82" s="338"/>
      <c r="BS82" s="338"/>
      <c r="BT82" s="338"/>
      <c r="BU82" s="338"/>
      <c r="BV82" s="338"/>
      <c r="BW82" s="337"/>
      <c r="BX82" s="337"/>
      <c r="BY82" s="338"/>
      <c r="BZ82" s="338"/>
      <c r="CA82" s="338"/>
      <c r="CB82" s="338"/>
      <c r="CC82" s="338"/>
      <c r="CD82" s="338"/>
      <c r="CE82" s="338"/>
      <c r="CF82" s="338"/>
      <c r="CG82" s="338"/>
      <c r="CH82" s="338"/>
      <c r="CI82" s="338"/>
      <c r="CJ82" s="338"/>
      <c r="CK82" s="338"/>
      <c r="CL82" s="337"/>
      <c r="CM82" s="337"/>
      <c r="CN82" s="338"/>
      <c r="CO82" s="338"/>
      <c r="CP82" s="338"/>
      <c r="CQ82" s="338"/>
      <c r="CR82" s="338"/>
      <c r="CS82" s="338"/>
      <c r="CT82" s="338"/>
      <c r="CU82" s="338"/>
      <c r="CV82" s="338"/>
      <c r="CW82" s="338"/>
      <c r="CX82" s="338"/>
      <c r="CY82" s="338"/>
      <c r="CZ82" s="338"/>
      <c r="DA82" s="337"/>
      <c r="DB82" s="337"/>
      <c r="DC82" s="338"/>
      <c r="DD82" s="338"/>
      <c r="DE82" s="338"/>
      <c r="DF82" s="338"/>
      <c r="DG82" s="338"/>
      <c r="DH82" s="338"/>
      <c r="DI82" s="338"/>
      <c r="DJ82" s="338"/>
      <c r="DK82" s="338"/>
      <c r="DL82" s="338"/>
      <c r="DM82" s="338"/>
      <c r="DN82" s="338"/>
      <c r="DO82" s="338"/>
      <c r="DP82" s="337"/>
      <c r="DQ82" s="337"/>
      <c r="DR82" s="338"/>
      <c r="DS82" s="338"/>
      <c r="DT82" s="338"/>
      <c r="DU82" s="338"/>
      <c r="DV82" s="338"/>
      <c r="DW82" s="338"/>
      <c r="DX82" s="338"/>
      <c r="DY82" s="338"/>
      <c r="DZ82" s="338"/>
      <c r="EA82" s="338"/>
      <c r="EB82" s="338"/>
      <c r="EC82" s="338"/>
      <c r="ED82" s="338"/>
      <c r="EE82" s="337"/>
      <c r="EF82" s="337"/>
      <c r="EG82" s="338"/>
      <c r="EH82" s="338"/>
      <c r="EI82" s="338"/>
      <c r="EJ82" s="338"/>
      <c r="EK82" s="338"/>
      <c r="EL82" s="338"/>
      <c r="EM82" s="338"/>
      <c r="EN82" s="338"/>
      <c r="EO82" s="338"/>
      <c r="EP82" s="338"/>
      <c r="EQ82" s="338"/>
      <c r="ER82" s="338"/>
      <c r="ES82" s="338"/>
      <c r="ET82" s="337"/>
      <c r="EU82" s="337"/>
      <c r="EV82" s="338"/>
      <c r="EW82" s="338"/>
      <c r="EX82" s="338"/>
      <c r="EY82" s="338"/>
      <c r="EZ82" s="338"/>
      <c r="FA82" s="338"/>
      <c r="FB82" s="338"/>
      <c r="FC82" s="338"/>
      <c r="FD82" s="338"/>
      <c r="FE82" s="338"/>
      <c r="FF82" s="338"/>
      <c r="FG82" s="338"/>
      <c r="FH82" s="338"/>
      <c r="FI82" s="337"/>
      <c r="FJ82" s="337"/>
      <c r="FK82" s="338"/>
      <c r="FL82" s="338"/>
      <c r="FM82" s="338"/>
      <c r="FN82" s="338"/>
      <c r="FO82" s="338"/>
      <c r="FP82" s="338"/>
      <c r="FQ82" s="338"/>
      <c r="FR82" s="338"/>
      <c r="FS82" s="338"/>
      <c r="FT82" s="338"/>
      <c r="FU82" s="338"/>
      <c r="FV82" s="338"/>
      <c r="FW82" s="338"/>
      <c r="FX82" s="337"/>
      <c r="FY82" s="337"/>
      <c r="FZ82" s="338"/>
      <c r="GA82" s="338"/>
      <c r="GB82" s="338"/>
      <c r="GC82" s="338"/>
      <c r="GD82" s="338"/>
      <c r="GE82" s="338"/>
      <c r="GF82" s="338"/>
      <c r="GG82" s="338"/>
      <c r="GH82" s="338"/>
      <c r="GI82" s="338"/>
      <c r="GJ82" s="338"/>
      <c r="GK82" s="338"/>
      <c r="GL82" s="338"/>
      <c r="GM82" s="337"/>
      <c r="GN82" s="337"/>
      <c r="GO82" s="338"/>
      <c r="GP82" s="338"/>
      <c r="GQ82" s="338"/>
      <c r="GR82" s="338"/>
      <c r="GS82" s="338"/>
      <c r="GT82" s="338"/>
      <c r="GU82" s="338"/>
      <c r="GV82" s="338"/>
      <c r="GW82" s="338"/>
      <c r="GX82" s="338"/>
      <c r="GY82" s="338"/>
      <c r="GZ82" s="338"/>
      <c r="HA82" s="338"/>
      <c r="HB82" s="337"/>
      <c r="HC82" s="337"/>
      <c r="HD82" s="338"/>
      <c r="HE82" s="338"/>
      <c r="HF82" s="338"/>
      <c r="HG82" s="338"/>
      <c r="HH82" s="338"/>
      <c r="HI82" s="338"/>
      <c r="HJ82" s="338"/>
      <c r="HK82" s="338"/>
      <c r="HL82" s="338"/>
      <c r="HM82" s="338"/>
      <c r="HN82" s="338"/>
      <c r="HO82" s="338"/>
      <c r="HP82" s="338"/>
      <c r="HQ82" s="337"/>
      <c r="HR82" s="337"/>
      <c r="HS82" s="338"/>
      <c r="HT82" s="338"/>
      <c r="HU82" s="338"/>
      <c r="HV82" s="338"/>
      <c r="HW82" s="338"/>
      <c r="HX82" s="338"/>
      <c r="HY82" s="338"/>
      <c r="HZ82" s="338"/>
      <c r="IA82" s="338"/>
      <c r="IB82" s="338"/>
      <c r="IC82" s="338"/>
      <c r="ID82" s="338"/>
      <c r="IE82" s="338"/>
      <c r="IF82" s="337"/>
      <c r="IG82" s="337"/>
      <c r="IH82" s="338"/>
      <c r="II82" s="338"/>
      <c r="IJ82" s="338"/>
      <c r="IK82" s="338"/>
      <c r="IL82" s="338"/>
      <c r="IM82" s="338"/>
      <c r="IN82" s="338"/>
      <c r="IO82" s="338"/>
      <c r="IP82" s="338"/>
      <c r="IQ82" s="338"/>
      <c r="IR82" s="338"/>
      <c r="IS82" s="338"/>
      <c r="IT82" s="338"/>
      <c r="IU82" s="337"/>
    </row>
    <row r="83" spans="1:255" s="69" customFormat="1" ht="3.9" customHeight="1" x14ac:dyDescent="0.25">
      <c r="A83" s="70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/>
    </row>
    <row r="84" spans="1:255" s="69" customFormat="1" ht="6" customHeight="1" x14ac:dyDescent="0.25">
      <c r="A84" s="70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/>
    </row>
    <row r="85" spans="1:255" x14ac:dyDescent="0.25">
      <c r="B85" s="294" t="s">
        <v>44</v>
      </c>
      <c r="C85" s="294"/>
    </row>
  </sheetData>
  <mergeCells count="1">
    <mergeCell ref="B85:C85"/>
  </mergeCells>
  <phoneticPr fontId="0" type="noConversion"/>
  <hyperlinks>
    <hyperlink ref="B85" location="Índice!A1" tooltip="Volver al índice" display="◄ volver al menu" xr:uid="{00000000-0004-0000-0D00-000000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84"/>
  <sheetViews>
    <sheetView showGridLines="0" showZeros="0" zoomScale="85" zoomScaleNormal="85" workbookViewId="0">
      <pane xSplit="2" ySplit="5" topLeftCell="C66" activePane="bottomRight" state="frozen"/>
      <selection pane="topRight"/>
      <selection pane="bottomLeft"/>
      <selection pane="bottomRight" activeCell="B82" sqref="B82"/>
    </sheetView>
  </sheetViews>
  <sheetFormatPr baseColWidth="10" defaultColWidth="11.44140625" defaultRowHeight="15.6" x14ac:dyDescent="0.35"/>
  <cols>
    <col min="1" max="1" width="2.33203125" style="16" customWidth="1"/>
    <col min="2" max="2" width="9.6640625" style="62" customWidth="1"/>
    <col min="3" max="7" width="10" style="62" customWidth="1"/>
    <col min="8" max="8" width="10.88671875" style="62" bestFit="1" customWidth="1"/>
    <col min="9" max="9" width="9.33203125" style="62" customWidth="1"/>
    <col min="10" max="10" width="9.5546875" style="62" customWidth="1"/>
    <col min="11" max="11" width="9.33203125" style="62" customWidth="1"/>
    <col min="12" max="12" width="9.5546875" style="62" customWidth="1"/>
    <col min="13" max="13" width="10" style="62" bestFit="1" customWidth="1"/>
    <col min="14" max="14" width="10" style="62" customWidth="1"/>
    <col min="15" max="15" width="13.88671875" style="62" customWidth="1"/>
    <col min="16" max="16384" width="11.44140625" style="15"/>
  </cols>
  <sheetData>
    <row r="1" spans="1:255" s="194" customFormat="1" x14ac:dyDescent="0.25">
      <c r="B1" s="196" t="s">
        <v>9</v>
      </c>
      <c r="O1" s="197" t="str">
        <f>Índice!B8</f>
        <v>4º Trimestre 2019</v>
      </c>
    </row>
    <row r="2" spans="1:255" s="59" customFormat="1" ht="18" customHeight="1" x14ac:dyDescent="0.25">
      <c r="A2" s="57"/>
      <c r="B2" s="108" t="s">
        <v>171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5">
      <c r="A3" s="57"/>
      <c r="B3" s="109" t="s">
        <v>172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82</v>
      </c>
    </row>
    <row r="5" spans="1:255" s="65" customFormat="1" ht="33" customHeight="1" x14ac:dyDescent="0.25">
      <c r="A5" s="63"/>
      <c r="B5" s="110" t="s">
        <v>83</v>
      </c>
      <c r="C5" s="111" t="s">
        <v>173</v>
      </c>
      <c r="D5" s="111" t="s">
        <v>174</v>
      </c>
      <c r="E5" s="111" t="s">
        <v>175</v>
      </c>
      <c r="F5" s="111" t="s">
        <v>87</v>
      </c>
      <c r="G5" s="111" t="s">
        <v>176</v>
      </c>
      <c r="H5" s="112" t="s">
        <v>88</v>
      </c>
      <c r="I5" s="111" t="s">
        <v>177</v>
      </c>
      <c r="J5" s="111" t="s">
        <v>178</v>
      </c>
      <c r="K5" s="112" t="s">
        <v>179</v>
      </c>
      <c r="L5" s="111" t="s">
        <v>92</v>
      </c>
      <c r="M5" s="111" t="s">
        <v>180</v>
      </c>
      <c r="N5" s="112" t="s">
        <v>94</v>
      </c>
      <c r="O5" s="113" t="s">
        <v>95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5">
      <c r="A7" s="66"/>
      <c r="B7" s="218" t="s">
        <v>96</v>
      </c>
      <c r="C7" s="219">
        <v>2482406</v>
      </c>
      <c r="D7" s="219">
        <v>1927987</v>
      </c>
      <c r="E7" s="219">
        <v>170057</v>
      </c>
      <c r="F7" s="219">
        <v>400457</v>
      </c>
      <c r="G7" s="219">
        <v>92447</v>
      </c>
      <c r="H7" s="219">
        <v>5073354</v>
      </c>
      <c r="I7" s="219">
        <v>8104</v>
      </c>
      <c r="J7" s="219">
        <v>156523</v>
      </c>
      <c r="K7" s="219">
        <v>164626</v>
      </c>
      <c r="L7" s="219">
        <v>73568</v>
      </c>
      <c r="M7" s="219">
        <v>638806</v>
      </c>
      <c r="N7" s="219">
        <v>712374</v>
      </c>
      <c r="O7" s="220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5">
      <c r="A8" s="66"/>
      <c r="B8" s="218" t="s">
        <v>97</v>
      </c>
      <c r="C8" s="219">
        <v>2740571</v>
      </c>
      <c r="D8" s="219">
        <v>2117622</v>
      </c>
      <c r="E8" s="219">
        <v>186032</v>
      </c>
      <c r="F8" s="219">
        <v>531706</v>
      </c>
      <c r="G8" s="219">
        <v>93149</v>
      </c>
      <c r="H8" s="219">
        <v>5669079</v>
      </c>
      <c r="I8" s="219">
        <v>13132</v>
      </c>
      <c r="J8" s="219">
        <v>77928</v>
      </c>
      <c r="K8" s="219">
        <v>91061</v>
      </c>
      <c r="L8" s="219">
        <v>44728</v>
      </c>
      <c r="M8" s="219">
        <v>491612</v>
      </c>
      <c r="N8" s="219">
        <v>536340</v>
      </c>
      <c r="O8" s="220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5">
      <c r="A9" s="66"/>
      <c r="B9" s="218" t="s">
        <v>98</v>
      </c>
      <c r="C9" s="219">
        <v>2869628</v>
      </c>
      <c r="D9" s="219">
        <v>2977975</v>
      </c>
      <c r="E9" s="219">
        <v>160350</v>
      </c>
      <c r="F9" s="219">
        <v>325196</v>
      </c>
      <c r="G9" s="219">
        <v>73814</v>
      </c>
      <c r="H9" s="219">
        <v>6406964</v>
      </c>
      <c r="I9" s="219">
        <v>15850</v>
      </c>
      <c r="J9" s="219">
        <v>185902</v>
      </c>
      <c r="K9" s="219">
        <v>201752</v>
      </c>
      <c r="L9" s="219">
        <v>41377</v>
      </c>
      <c r="M9" s="219">
        <v>266485</v>
      </c>
      <c r="N9" s="219">
        <v>307861</v>
      </c>
      <c r="O9" s="220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5">
      <c r="A10" s="66"/>
      <c r="B10" s="218" t="s">
        <v>99</v>
      </c>
      <c r="C10" s="219">
        <v>3279309</v>
      </c>
      <c r="D10" s="219">
        <v>3439816</v>
      </c>
      <c r="E10" s="219">
        <v>169849</v>
      </c>
      <c r="F10" s="219">
        <v>280792</v>
      </c>
      <c r="G10" s="219">
        <v>52246</v>
      </c>
      <c r="H10" s="219">
        <v>7222011</v>
      </c>
      <c r="I10" s="219">
        <v>18364</v>
      </c>
      <c r="J10" s="219">
        <v>184221</v>
      </c>
      <c r="K10" s="219">
        <v>202584</v>
      </c>
      <c r="L10" s="219">
        <v>22771</v>
      </c>
      <c r="M10" s="219">
        <v>293640</v>
      </c>
      <c r="N10" s="219">
        <v>316411</v>
      </c>
      <c r="O10" s="220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5">
      <c r="A11" s="66"/>
      <c r="B11" s="218" t="s">
        <v>100</v>
      </c>
      <c r="C11" s="219">
        <v>3473942</v>
      </c>
      <c r="D11" s="219">
        <v>3838121</v>
      </c>
      <c r="E11" s="219">
        <v>178459</v>
      </c>
      <c r="F11" s="219">
        <v>169161</v>
      </c>
      <c r="G11" s="219">
        <v>49596</v>
      </c>
      <c r="H11" s="219">
        <v>7709280</v>
      </c>
      <c r="I11" s="219">
        <v>9121</v>
      </c>
      <c r="J11" s="219">
        <v>95805</v>
      </c>
      <c r="K11" s="219">
        <v>104926</v>
      </c>
      <c r="L11" s="219">
        <v>18809</v>
      </c>
      <c r="M11" s="219">
        <v>155051</v>
      </c>
      <c r="N11" s="219">
        <v>173859</v>
      </c>
      <c r="O11" s="220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5">
      <c r="A12" s="66"/>
      <c r="B12" s="218" t="s">
        <v>101</v>
      </c>
      <c r="C12" s="219">
        <v>3694695</v>
      </c>
      <c r="D12" s="219">
        <v>4277230</v>
      </c>
      <c r="E12" s="219">
        <v>188058</v>
      </c>
      <c r="F12" s="219">
        <v>185884</v>
      </c>
      <c r="G12" s="219">
        <v>84419</v>
      </c>
      <c r="H12" s="219">
        <v>8430286</v>
      </c>
      <c r="I12" s="219">
        <v>12310</v>
      </c>
      <c r="J12" s="219">
        <v>64230</v>
      </c>
      <c r="K12" s="219">
        <v>76540</v>
      </c>
      <c r="L12" s="219">
        <v>28571</v>
      </c>
      <c r="M12" s="219" t="s">
        <v>181</v>
      </c>
      <c r="N12" s="219">
        <v>28571</v>
      </c>
      <c r="O12" s="220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5">
      <c r="A13" s="66"/>
      <c r="B13" s="218" t="s">
        <v>102</v>
      </c>
      <c r="C13" s="219">
        <v>3920977</v>
      </c>
      <c r="D13" s="219">
        <v>4267495</v>
      </c>
      <c r="E13" s="219">
        <v>212452</v>
      </c>
      <c r="F13" s="219">
        <v>154590</v>
      </c>
      <c r="G13" s="219">
        <v>93169</v>
      </c>
      <c r="H13" s="219">
        <v>8648683</v>
      </c>
      <c r="I13" s="219">
        <v>9589</v>
      </c>
      <c r="J13" s="219">
        <v>136656</v>
      </c>
      <c r="K13" s="219">
        <v>146245</v>
      </c>
      <c r="L13" s="219">
        <v>35765</v>
      </c>
      <c r="M13" s="219">
        <v>362218</v>
      </c>
      <c r="N13" s="219">
        <v>397983</v>
      </c>
      <c r="O13" s="220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5">
      <c r="A14" s="66"/>
      <c r="B14" s="218" t="s">
        <v>103</v>
      </c>
      <c r="C14" s="219">
        <v>4104261</v>
      </c>
      <c r="D14" s="219">
        <v>4493797</v>
      </c>
      <c r="E14" s="219">
        <v>234448</v>
      </c>
      <c r="F14" s="219">
        <v>236308</v>
      </c>
      <c r="G14" s="219">
        <v>69144</v>
      </c>
      <c r="H14" s="219">
        <v>9137959</v>
      </c>
      <c r="I14" s="219">
        <v>11945</v>
      </c>
      <c r="J14" s="219">
        <v>209292</v>
      </c>
      <c r="K14" s="219">
        <v>221237</v>
      </c>
      <c r="L14" s="219">
        <v>27392</v>
      </c>
      <c r="M14" s="219">
        <v>561900</v>
      </c>
      <c r="N14" s="219">
        <v>589292</v>
      </c>
      <c r="O14" s="220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104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105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106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18" t="s">
        <v>107</v>
      </c>
      <c r="C18" s="219">
        <v>4213339.2803399991</v>
      </c>
      <c r="D18" s="219">
        <v>4884980.0657600006</v>
      </c>
      <c r="E18" s="219">
        <v>256660.37894999993</v>
      </c>
      <c r="F18" s="219">
        <v>218450.95922999922</v>
      </c>
      <c r="G18" s="219">
        <v>68448.536940000005</v>
      </c>
      <c r="H18" s="219">
        <v>9641879.221219996</v>
      </c>
      <c r="I18" s="219">
        <v>3201.92623</v>
      </c>
      <c r="J18" s="219">
        <v>168263.78198000003</v>
      </c>
      <c r="K18" s="219">
        <v>171465.70821000004</v>
      </c>
      <c r="L18" s="219">
        <v>18882.032810000001</v>
      </c>
      <c r="M18" s="219">
        <v>451000</v>
      </c>
      <c r="N18" s="219">
        <v>469882.03281</v>
      </c>
      <c r="O18" s="220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108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1" t="s">
        <v>109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110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5">
      <c r="A22" s="66"/>
      <c r="B22" s="218" t="s">
        <v>111</v>
      </c>
      <c r="C22" s="219">
        <v>4401057</v>
      </c>
      <c r="D22" s="219">
        <v>5513329</v>
      </c>
      <c r="E22" s="219">
        <v>281713</v>
      </c>
      <c r="F22" s="219">
        <v>151367</v>
      </c>
      <c r="G22" s="219">
        <v>252646</v>
      </c>
      <c r="H22" s="219">
        <v>10600112</v>
      </c>
      <c r="I22" s="219">
        <v>5278</v>
      </c>
      <c r="J22" s="219">
        <v>107242</v>
      </c>
      <c r="K22" s="219">
        <v>112520</v>
      </c>
      <c r="L22" s="219">
        <v>76527</v>
      </c>
      <c r="M22" s="219">
        <v>421001</v>
      </c>
      <c r="N22" s="219">
        <v>497528</v>
      </c>
      <c r="O22" s="220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5">
      <c r="A23" s="66"/>
      <c r="B23" s="76" t="s">
        <v>112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5">
      <c r="A24" s="66"/>
      <c r="B24" s="221" t="s">
        <v>113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5">
      <c r="A25" s="66"/>
      <c r="B25" s="76" t="s">
        <v>114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5">
      <c r="A26" s="66"/>
      <c r="B26" s="218" t="s">
        <v>115</v>
      </c>
      <c r="C26" s="219">
        <v>5110120.4819900002</v>
      </c>
      <c r="D26" s="219">
        <v>6118903.1505900007</v>
      </c>
      <c r="E26" s="219">
        <v>285297.21061000001</v>
      </c>
      <c r="F26" s="219">
        <v>209875.16663000081</v>
      </c>
      <c r="G26" s="219">
        <v>63494.524529999995</v>
      </c>
      <c r="H26" s="219">
        <v>11787690.534350002</v>
      </c>
      <c r="I26" s="219">
        <v>14516.990040000001</v>
      </c>
      <c r="J26" s="219">
        <v>113504.42746000001</v>
      </c>
      <c r="K26" s="219">
        <v>128021.41750000001</v>
      </c>
      <c r="L26" s="219">
        <v>12342.855320000001</v>
      </c>
      <c r="M26" s="219">
        <v>426000</v>
      </c>
      <c r="N26" s="219">
        <v>438342.85531999997</v>
      </c>
      <c r="O26" s="220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5">
      <c r="A27" s="66"/>
      <c r="B27" s="76" t="s">
        <v>116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5">
      <c r="A28" s="66"/>
      <c r="B28" s="221" t="s">
        <v>117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5">
      <c r="A29" s="66"/>
      <c r="B29" s="76" t="s">
        <v>118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18" t="s">
        <v>119</v>
      </c>
      <c r="C30" s="219">
        <v>5748225.1076299995</v>
      </c>
      <c r="D30" s="219">
        <v>6768598.2784000002</v>
      </c>
      <c r="E30" s="219">
        <v>341163.69475000002</v>
      </c>
      <c r="F30" s="219">
        <v>150139.0803999994</v>
      </c>
      <c r="G30" s="219">
        <v>98366.052519999997</v>
      </c>
      <c r="H30" s="219">
        <v>13106492.213699998</v>
      </c>
      <c r="I30" s="219">
        <v>12409.562980000001</v>
      </c>
      <c r="J30" s="219">
        <v>86957.944399999993</v>
      </c>
      <c r="K30" s="219">
        <v>99367.507379999995</v>
      </c>
      <c r="L30" s="219">
        <v>35659.988570000001</v>
      </c>
      <c r="M30" s="219">
        <v>127215.33663999999</v>
      </c>
      <c r="N30" s="219">
        <v>162875.32520999998</v>
      </c>
      <c r="O30" s="220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120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121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122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123</v>
      </c>
      <c r="C34" s="219">
        <v>6742757.6937499996</v>
      </c>
      <c r="D34" s="219">
        <v>6994399.5438200003</v>
      </c>
      <c r="E34" s="219">
        <v>462941.63217</v>
      </c>
      <c r="F34" s="219">
        <v>279274.51983999833</v>
      </c>
      <c r="G34" s="219">
        <v>137553.97301999998</v>
      </c>
      <c r="H34" s="219">
        <v>14616927.362599997</v>
      </c>
      <c r="I34" s="219">
        <v>3404.6590000000001</v>
      </c>
      <c r="J34" s="219">
        <v>62998.537679999987</v>
      </c>
      <c r="K34" s="219">
        <v>66403.196679999994</v>
      </c>
      <c r="L34" s="219">
        <v>31049.065859999999</v>
      </c>
      <c r="M34" s="219">
        <v>59000</v>
      </c>
      <c r="N34" s="219">
        <v>90049.065860000002</v>
      </c>
      <c r="O34" s="220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124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125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126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127</v>
      </c>
      <c r="C38" s="219">
        <v>6671569.5409700004</v>
      </c>
      <c r="D38" s="219">
        <v>6187113.4270600006</v>
      </c>
      <c r="E38" s="219">
        <v>412631.33663999999</v>
      </c>
      <c r="F38" s="219">
        <v>360887.37156000175</v>
      </c>
      <c r="G38" s="219">
        <v>230543.28723000002</v>
      </c>
      <c r="H38" s="219">
        <v>13862744.963460004</v>
      </c>
      <c r="I38" s="219">
        <v>14956.513350000001</v>
      </c>
      <c r="J38" s="219">
        <v>87542.505720000016</v>
      </c>
      <c r="K38" s="219">
        <v>102499.01907000001</v>
      </c>
      <c r="L38" s="219">
        <v>50932.262769999994</v>
      </c>
      <c r="M38" s="219">
        <v>413500</v>
      </c>
      <c r="N38" s="219">
        <v>464432.26276999997</v>
      </c>
      <c r="O38" s="220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128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129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130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131</v>
      </c>
      <c r="C42" s="219">
        <v>5455108.5329299988</v>
      </c>
      <c r="D42" s="219">
        <v>5773720.6598700006</v>
      </c>
      <c r="E42" s="219">
        <v>422576.19372999994</v>
      </c>
      <c r="F42" s="219">
        <v>782690.90115999989</v>
      </c>
      <c r="G42" s="219">
        <v>62834.777040000001</v>
      </c>
      <c r="H42" s="219">
        <v>12496931.06473</v>
      </c>
      <c r="I42" s="219">
        <v>2878.2820200000001</v>
      </c>
      <c r="J42" s="219">
        <v>116024.91668999998</v>
      </c>
      <c r="K42" s="219">
        <v>118903.19870999998</v>
      </c>
      <c r="L42" s="219">
        <v>51694.7932</v>
      </c>
      <c r="M42" s="219">
        <v>1765000</v>
      </c>
      <c r="N42" s="219">
        <v>1816694.7932</v>
      </c>
      <c r="O42" s="220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132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133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134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135</v>
      </c>
      <c r="C46" s="219">
        <v>5321089.7570099998</v>
      </c>
      <c r="D46" s="219">
        <v>6145245.6921499996</v>
      </c>
      <c r="E46" s="219">
        <v>489684.75357</v>
      </c>
      <c r="F46" s="219">
        <v>758305.41107000038</v>
      </c>
      <c r="G46" s="219">
        <v>95940.742759999994</v>
      </c>
      <c r="H46" s="219">
        <v>12810266.356559999</v>
      </c>
      <c r="I46" s="219">
        <v>1373.7552000000001</v>
      </c>
      <c r="J46" s="219">
        <v>218396.39171999996</v>
      </c>
      <c r="K46" s="219">
        <v>219770.14691999997</v>
      </c>
      <c r="L46" s="219">
        <v>56993.429579999996</v>
      </c>
      <c r="M46" s="219">
        <v>2387048.2442199998</v>
      </c>
      <c r="N46" s="219">
        <v>2444041.6738</v>
      </c>
      <c r="O46" s="220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136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137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138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139</v>
      </c>
      <c r="C50" s="219">
        <v>5783519.7919700034</v>
      </c>
      <c r="D50" s="219">
        <v>5935008.5323799979</v>
      </c>
      <c r="E50" s="219">
        <v>559313.61956999998</v>
      </c>
      <c r="F50" s="219">
        <v>816810.14719999954</v>
      </c>
      <c r="G50" s="219">
        <v>216683.33513999998</v>
      </c>
      <c r="H50" s="219">
        <v>13311335.42626</v>
      </c>
      <c r="I50" s="219">
        <v>3800.1949199999999</v>
      </c>
      <c r="J50" s="219">
        <v>336699.80085999996</v>
      </c>
      <c r="K50" s="219">
        <v>340499.99577999994</v>
      </c>
      <c r="L50" s="219">
        <v>109922.54878000001</v>
      </c>
      <c r="M50" s="219">
        <v>1331677.4350000001</v>
      </c>
      <c r="N50" s="219">
        <v>1441599.9837800001</v>
      </c>
      <c r="O50" s="220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140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141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142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143</v>
      </c>
      <c r="C54" s="219">
        <v>5843582.5949999997</v>
      </c>
      <c r="D54" s="219">
        <v>5815561.7520000003</v>
      </c>
      <c r="E54" s="219">
        <v>747591.31800000009</v>
      </c>
      <c r="F54" s="219">
        <v>570791.16299999971</v>
      </c>
      <c r="G54" s="219">
        <v>178430.43300000002</v>
      </c>
      <c r="H54" s="219">
        <v>13155957.260999998</v>
      </c>
      <c r="I54" s="219">
        <v>73428.173999999999</v>
      </c>
      <c r="J54" s="219">
        <v>388136.478</v>
      </c>
      <c r="K54" s="219">
        <v>461564.652</v>
      </c>
      <c r="L54" s="219">
        <v>61237.353000000003</v>
      </c>
      <c r="M54" s="219">
        <v>1432990.3559999999</v>
      </c>
      <c r="N54" s="219">
        <v>1494227.7089999998</v>
      </c>
      <c r="O54" s="220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144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145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146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147</v>
      </c>
      <c r="C58" s="219">
        <v>5907446.8366999971</v>
      </c>
      <c r="D58" s="219">
        <v>5954180.5505100014</v>
      </c>
      <c r="E58" s="219">
        <v>530647.07251000009</v>
      </c>
      <c r="F58" s="219">
        <v>402918.53218999971</v>
      </c>
      <c r="G58" s="219">
        <v>57570.210700000003</v>
      </c>
      <c r="H58" s="219">
        <v>12852763.202609999</v>
      </c>
      <c r="I58" s="219">
        <v>2044.9027099999998</v>
      </c>
      <c r="J58" s="219">
        <v>429471.00722999999</v>
      </c>
      <c r="K58" s="219">
        <v>431515.90993999998</v>
      </c>
      <c r="L58" s="219">
        <v>65646.922930000001</v>
      </c>
      <c r="M58" s="219">
        <v>1511593.139</v>
      </c>
      <c r="N58" s="219">
        <v>1577240.0619299999</v>
      </c>
      <c r="O58" s="220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76" t="s">
        <v>148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76" t="s">
        <v>149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76" t="s">
        <v>150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151</v>
      </c>
      <c r="C62" s="219">
        <v>5905830.1388199991</v>
      </c>
      <c r="D62" s="219">
        <v>6511159.2852799948</v>
      </c>
      <c r="E62" s="219">
        <v>511503.63295999973</v>
      </c>
      <c r="F62" s="219">
        <v>397914.03697999939</v>
      </c>
      <c r="G62" s="219">
        <v>58242.773450000001</v>
      </c>
      <c r="H62" s="219">
        <v>13384649.867489992</v>
      </c>
      <c r="I62" s="219">
        <v>3356.9462100000001</v>
      </c>
      <c r="J62" s="219">
        <v>345007.53937000001</v>
      </c>
      <c r="K62" s="219">
        <v>348364.48558000004</v>
      </c>
      <c r="L62" s="219">
        <v>38035.696199999998</v>
      </c>
      <c r="M62" s="219">
        <v>1402866.5</v>
      </c>
      <c r="N62" s="219">
        <v>1440902.1961999999</v>
      </c>
      <c r="O62" s="220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152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153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154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155</v>
      </c>
      <c r="C66" s="219">
        <v>6001370.0650799982</v>
      </c>
      <c r="D66" s="219">
        <v>6598809.75141</v>
      </c>
      <c r="E66" s="219">
        <v>460819.20074999996</v>
      </c>
      <c r="F66" s="219">
        <v>488484.06702999957</v>
      </c>
      <c r="G66" s="219">
        <v>38228.586330000006</v>
      </c>
      <c r="H66" s="219">
        <v>13587711.670599999</v>
      </c>
      <c r="I66" s="219">
        <v>2782.1227800000001</v>
      </c>
      <c r="J66" s="219">
        <v>145004.93414000003</v>
      </c>
      <c r="K66" s="219">
        <v>147787.05692000003</v>
      </c>
      <c r="L66" s="219">
        <v>55403.08814</v>
      </c>
      <c r="M66" s="219">
        <v>1428918.1640000001</v>
      </c>
      <c r="N66" s="219">
        <v>1484321.25214</v>
      </c>
      <c r="O66" s="220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156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157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158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159</v>
      </c>
      <c r="C70" s="219">
        <v>6253802.3231899962</v>
      </c>
      <c r="D70" s="219">
        <v>6821950.7949599996</v>
      </c>
      <c r="E70" s="219">
        <v>482960.55312000017</v>
      </c>
      <c r="F70" s="219">
        <v>416732.07596999966</v>
      </c>
      <c r="G70" s="219">
        <v>38223.213960000001</v>
      </c>
      <c r="H70" s="219">
        <v>14013668.961199995</v>
      </c>
      <c r="I70" s="219">
        <v>8885.2564600000005</v>
      </c>
      <c r="J70" s="219">
        <v>192240.16224999999</v>
      </c>
      <c r="K70" s="219">
        <v>201125.41871</v>
      </c>
      <c r="L70" s="219">
        <v>118938.58834</v>
      </c>
      <c r="M70" s="219">
        <v>1316530</v>
      </c>
      <c r="N70" s="219">
        <v>1435468.58834</v>
      </c>
      <c r="O70" s="220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160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161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162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163</v>
      </c>
      <c r="C74" s="219">
        <v>6570557.3140999991</v>
      </c>
      <c r="D74" s="219">
        <v>7770645.6968299998</v>
      </c>
      <c r="E74" s="219">
        <v>455707.13682999997</v>
      </c>
      <c r="F74" s="219">
        <v>443102.89715999924</v>
      </c>
      <c r="G74" s="219">
        <v>3715.0359699999999</v>
      </c>
      <c r="H74" s="219">
        <f t="shared" ref="H74:H76" si="0">SUM(C74:G74)</f>
        <v>15243728.080889998</v>
      </c>
      <c r="I74" s="219">
        <v>2350.9009000000001</v>
      </c>
      <c r="J74" s="219">
        <v>149753.74503000002</v>
      </c>
      <c r="K74" s="219">
        <f t="shared" ref="K74:K76" si="1">SUM(I74:J74)</f>
        <v>152104.64593000003</v>
      </c>
      <c r="L74" s="219">
        <v>82686.961230000001</v>
      </c>
      <c r="M74" s="219">
        <v>1162335.2333200001</v>
      </c>
      <c r="N74" s="219">
        <f t="shared" ref="N74:N76" si="2">SUM(L74:M74)</f>
        <v>1245022.1945500001</v>
      </c>
      <c r="O74" s="220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164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165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166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167</v>
      </c>
      <c r="C78" s="219">
        <v>7309835.2339999992</v>
      </c>
      <c r="D78" s="219">
        <v>7651520.3588299993</v>
      </c>
      <c r="E78" s="219">
        <v>439362.48152999999</v>
      </c>
      <c r="F78" s="219">
        <v>247075.89910000004</v>
      </c>
      <c r="G78" s="219">
        <v>4124.6017499999998</v>
      </c>
      <c r="H78" s="219">
        <f t="shared" ref="H78" si="4">SUM(C78:G78)</f>
        <v>15651918.575209998</v>
      </c>
      <c r="I78" s="219">
        <v>15465.331269999999</v>
      </c>
      <c r="J78" s="219">
        <v>122866.4636</v>
      </c>
      <c r="K78" s="219">
        <f t="shared" ref="K78" si="5">SUM(I78:J78)</f>
        <v>138331.79487000001</v>
      </c>
      <c r="L78" s="219">
        <v>83416.933619999996</v>
      </c>
      <c r="M78" s="219">
        <v>1457896.5279999999</v>
      </c>
      <c r="N78" s="219">
        <f t="shared" ref="N78" si="6">SUM(L78:M78)</f>
        <v>1541313.46162</v>
      </c>
      <c r="O78" s="220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168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169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76" t="s">
        <v>170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339" customFormat="1" ht="14.1" customHeight="1" x14ac:dyDescent="0.25">
      <c r="A82" s="336"/>
      <c r="B82" s="342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1"/>
      <c r="P82" s="337"/>
      <c r="Q82" s="338"/>
      <c r="R82" s="338"/>
      <c r="S82" s="338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7"/>
      <c r="AE82" s="337"/>
      <c r="AF82" s="338"/>
      <c r="AG82" s="338"/>
      <c r="AH82" s="338"/>
      <c r="AI82" s="338"/>
      <c r="AJ82" s="338"/>
      <c r="AK82" s="338"/>
      <c r="AL82" s="338"/>
      <c r="AM82" s="338"/>
      <c r="AN82" s="338"/>
      <c r="AO82" s="338"/>
      <c r="AP82" s="338"/>
      <c r="AQ82" s="338"/>
      <c r="AR82" s="338"/>
      <c r="AS82" s="337"/>
      <c r="AT82" s="337"/>
      <c r="AU82" s="338"/>
      <c r="AV82" s="338"/>
      <c r="AW82" s="338"/>
      <c r="AX82" s="338"/>
      <c r="AY82" s="338"/>
      <c r="AZ82" s="338"/>
      <c r="BA82" s="338"/>
      <c r="BB82" s="338"/>
      <c r="BC82" s="338"/>
      <c r="BD82" s="338"/>
      <c r="BE82" s="338"/>
      <c r="BF82" s="338"/>
      <c r="BG82" s="338"/>
      <c r="BH82" s="337"/>
      <c r="BI82" s="337"/>
      <c r="BJ82" s="338"/>
      <c r="BK82" s="338"/>
      <c r="BL82" s="338"/>
      <c r="BM82" s="338"/>
      <c r="BN82" s="338"/>
      <c r="BO82" s="338"/>
      <c r="BP82" s="338"/>
      <c r="BQ82" s="338"/>
      <c r="BR82" s="338"/>
      <c r="BS82" s="338"/>
      <c r="BT82" s="338"/>
      <c r="BU82" s="338"/>
      <c r="BV82" s="338"/>
      <c r="BW82" s="337"/>
      <c r="BX82" s="337"/>
      <c r="BY82" s="338"/>
      <c r="BZ82" s="338"/>
      <c r="CA82" s="338"/>
      <c r="CB82" s="338"/>
      <c r="CC82" s="338"/>
      <c r="CD82" s="338"/>
      <c r="CE82" s="338"/>
      <c r="CF82" s="338"/>
      <c r="CG82" s="338"/>
      <c r="CH82" s="338"/>
      <c r="CI82" s="338"/>
      <c r="CJ82" s="338"/>
      <c r="CK82" s="338"/>
      <c r="CL82" s="337"/>
      <c r="CM82" s="337"/>
      <c r="CN82" s="338"/>
      <c r="CO82" s="338"/>
      <c r="CP82" s="338"/>
      <c r="CQ82" s="338"/>
      <c r="CR82" s="338"/>
      <c r="CS82" s="338"/>
      <c r="CT82" s="338"/>
      <c r="CU82" s="338"/>
      <c r="CV82" s="338"/>
      <c r="CW82" s="338"/>
      <c r="CX82" s="338"/>
      <c r="CY82" s="338"/>
      <c r="CZ82" s="338"/>
      <c r="DA82" s="337"/>
      <c r="DB82" s="337"/>
      <c r="DC82" s="338"/>
      <c r="DD82" s="338"/>
      <c r="DE82" s="338"/>
      <c r="DF82" s="338"/>
      <c r="DG82" s="338"/>
      <c r="DH82" s="338"/>
      <c r="DI82" s="338"/>
      <c r="DJ82" s="338"/>
      <c r="DK82" s="338"/>
      <c r="DL82" s="338"/>
      <c r="DM82" s="338"/>
      <c r="DN82" s="338"/>
      <c r="DO82" s="338"/>
      <c r="DP82" s="337"/>
      <c r="DQ82" s="337"/>
      <c r="DR82" s="338"/>
      <c r="DS82" s="338"/>
      <c r="DT82" s="338"/>
      <c r="DU82" s="338"/>
      <c r="DV82" s="338"/>
      <c r="DW82" s="338"/>
      <c r="DX82" s="338"/>
      <c r="DY82" s="338"/>
      <c r="DZ82" s="338"/>
      <c r="EA82" s="338"/>
      <c r="EB82" s="338"/>
      <c r="EC82" s="338"/>
      <c r="ED82" s="338"/>
      <c r="EE82" s="337"/>
      <c r="EF82" s="337"/>
      <c r="EG82" s="338"/>
      <c r="EH82" s="338"/>
      <c r="EI82" s="338"/>
      <c r="EJ82" s="338"/>
      <c r="EK82" s="338"/>
      <c r="EL82" s="338"/>
      <c r="EM82" s="338"/>
      <c r="EN82" s="338"/>
      <c r="EO82" s="338"/>
      <c r="EP82" s="338"/>
      <c r="EQ82" s="338"/>
      <c r="ER82" s="338"/>
      <c r="ES82" s="338"/>
      <c r="ET82" s="337"/>
      <c r="EU82" s="337"/>
      <c r="EV82" s="338"/>
      <c r="EW82" s="338"/>
      <c r="EX82" s="338"/>
      <c r="EY82" s="338"/>
      <c r="EZ82" s="338"/>
      <c r="FA82" s="338"/>
      <c r="FB82" s="338"/>
      <c r="FC82" s="338"/>
      <c r="FD82" s="338"/>
      <c r="FE82" s="338"/>
      <c r="FF82" s="338"/>
      <c r="FG82" s="338"/>
      <c r="FH82" s="338"/>
      <c r="FI82" s="337"/>
      <c r="FJ82" s="337"/>
      <c r="FK82" s="338"/>
      <c r="FL82" s="338"/>
      <c r="FM82" s="338"/>
      <c r="FN82" s="338"/>
      <c r="FO82" s="338"/>
      <c r="FP82" s="338"/>
      <c r="FQ82" s="338"/>
      <c r="FR82" s="338"/>
      <c r="FS82" s="338"/>
      <c r="FT82" s="338"/>
      <c r="FU82" s="338"/>
      <c r="FV82" s="338"/>
      <c r="FW82" s="338"/>
      <c r="FX82" s="337"/>
      <c r="FY82" s="337"/>
      <c r="FZ82" s="338"/>
      <c r="GA82" s="338"/>
      <c r="GB82" s="338"/>
      <c r="GC82" s="338"/>
      <c r="GD82" s="338"/>
      <c r="GE82" s="338"/>
      <c r="GF82" s="338"/>
      <c r="GG82" s="338"/>
      <c r="GH82" s="338"/>
      <c r="GI82" s="338"/>
      <c r="GJ82" s="338"/>
      <c r="GK82" s="338"/>
      <c r="GL82" s="338"/>
      <c r="GM82" s="337"/>
      <c r="GN82" s="337"/>
      <c r="GO82" s="338"/>
      <c r="GP82" s="338"/>
      <c r="GQ82" s="338"/>
      <c r="GR82" s="338"/>
      <c r="GS82" s="338"/>
      <c r="GT82" s="338"/>
      <c r="GU82" s="338"/>
      <c r="GV82" s="338"/>
      <c r="GW82" s="338"/>
      <c r="GX82" s="338"/>
      <c r="GY82" s="338"/>
      <c r="GZ82" s="338"/>
      <c r="HA82" s="338"/>
      <c r="HB82" s="337"/>
      <c r="HC82" s="337"/>
      <c r="HD82" s="338"/>
      <c r="HE82" s="338"/>
      <c r="HF82" s="338"/>
      <c r="HG82" s="338"/>
      <c r="HH82" s="338"/>
      <c r="HI82" s="338"/>
      <c r="HJ82" s="338"/>
      <c r="HK82" s="338"/>
      <c r="HL82" s="338"/>
      <c r="HM82" s="338"/>
      <c r="HN82" s="338"/>
      <c r="HO82" s="338"/>
      <c r="HP82" s="338"/>
      <c r="HQ82" s="337"/>
      <c r="HR82" s="337"/>
      <c r="HS82" s="338"/>
      <c r="HT82" s="338"/>
      <c r="HU82" s="338"/>
      <c r="HV82" s="338"/>
      <c r="HW82" s="338"/>
      <c r="HX82" s="338"/>
      <c r="HY82" s="338"/>
      <c r="HZ82" s="338"/>
      <c r="IA82" s="338"/>
      <c r="IB82" s="338"/>
      <c r="IC82" s="338"/>
      <c r="ID82" s="338"/>
      <c r="IE82" s="338"/>
      <c r="IF82" s="337"/>
      <c r="IG82" s="337"/>
      <c r="IH82" s="338"/>
      <c r="II82" s="338"/>
      <c r="IJ82" s="338"/>
      <c r="IK82" s="338"/>
      <c r="IL82" s="338"/>
      <c r="IM82" s="338"/>
      <c r="IN82" s="338"/>
      <c r="IO82" s="338"/>
      <c r="IP82" s="338"/>
      <c r="IQ82" s="338"/>
      <c r="IR82" s="338"/>
      <c r="IS82" s="338"/>
      <c r="IT82" s="338"/>
      <c r="IU82" s="337"/>
    </row>
    <row r="83" spans="1:255" s="69" customFormat="1" ht="3.9" customHeight="1" x14ac:dyDescent="0.25">
      <c r="A83" s="70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</row>
    <row r="84" spans="1:255" x14ac:dyDescent="0.35">
      <c r="B84" s="294" t="s">
        <v>44</v>
      </c>
      <c r="C84" s="294"/>
    </row>
  </sheetData>
  <mergeCells count="1">
    <mergeCell ref="B84:C84"/>
  </mergeCells>
  <phoneticPr fontId="0" type="noConversion"/>
  <hyperlinks>
    <hyperlink ref="B84" location="Índice!A1" tooltip="Volver al índice" display="◄ volver al menu" xr:uid="{00000000-0004-0000-0E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topLeftCell="A7" zoomScale="85" zoomScaleNormal="85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49" customWidth="1"/>
    <col min="2" max="2" width="4" style="149" customWidth="1"/>
    <col min="3" max="3" width="34.5546875" style="149" bestFit="1" customWidth="1"/>
    <col min="4" max="4" width="2.6640625" style="149" customWidth="1"/>
    <col min="5" max="5" width="18.6640625" style="149" customWidth="1"/>
    <col min="6" max="6" width="2.6640625" style="149" customWidth="1"/>
    <col min="7" max="7" width="18.6640625" style="149" customWidth="1"/>
    <col min="8" max="8" width="2.6640625" style="149" customWidth="1"/>
    <col min="9" max="9" width="18.6640625" style="149" customWidth="1"/>
    <col min="10" max="16384" width="12.5546875" style="149"/>
  </cols>
  <sheetData>
    <row r="1" spans="1:9" ht="15.6" x14ac:dyDescent="0.2">
      <c r="A1" s="150"/>
      <c r="B1" s="196" t="s">
        <v>9</v>
      </c>
      <c r="C1" s="200"/>
      <c r="D1" s="200"/>
      <c r="E1" s="200"/>
      <c r="F1" s="200"/>
      <c r="G1" s="200"/>
      <c r="H1" s="200"/>
      <c r="I1" s="197" t="str">
        <f>Índice!B8</f>
        <v>4º Trimestre 2019</v>
      </c>
    </row>
    <row r="2" spans="1:9" ht="17.399999999999999" x14ac:dyDescent="0.2">
      <c r="A2" s="150"/>
      <c r="B2" s="303" t="s">
        <v>55</v>
      </c>
      <c r="C2" s="303"/>
      <c r="D2" s="303"/>
      <c r="E2" s="303"/>
      <c r="F2" s="303"/>
      <c r="G2" s="303"/>
      <c r="H2" s="303"/>
      <c r="I2" s="303"/>
    </row>
    <row r="3" spans="1:9" ht="24" customHeight="1" x14ac:dyDescent="0.25">
      <c r="A3" s="150"/>
      <c r="B3" s="151"/>
      <c r="C3" s="150"/>
      <c r="D3" s="150"/>
      <c r="E3" s="150"/>
      <c r="F3" s="150"/>
      <c r="G3" s="178" t="s">
        <v>12</v>
      </c>
      <c r="H3"/>
    </row>
    <row r="4" spans="1:9" ht="32.1" customHeight="1" x14ac:dyDescent="0.25">
      <c r="A4" s="88"/>
      <c r="B4" s="152"/>
      <c r="C4" s="86"/>
      <c r="D4" s="88"/>
      <c r="E4" s="168">
        <v>2019</v>
      </c>
      <c r="F4"/>
      <c r="G4" s="168">
        <v>2018</v>
      </c>
      <c r="H4"/>
      <c r="I4" s="170" t="s">
        <v>56</v>
      </c>
    </row>
    <row r="5" spans="1:9" ht="9" customHeight="1" x14ac:dyDescent="0.25">
      <c r="A5" s="88"/>
      <c r="B5" s="152"/>
      <c r="C5" s="86"/>
      <c r="D5" s="88"/>
      <c r="E5" s="169"/>
      <c r="F5" s="171"/>
      <c r="G5" s="169"/>
      <c r="H5" s="171"/>
      <c r="I5" s="169"/>
    </row>
    <row r="6" spans="1:9" ht="19.5" customHeight="1" x14ac:dyDescent="0.25">
      <c r="A6" s="88"/>
      <c r="B6" s="301" t="s">
        <v>192</v>
      </c>
      <c r="C6" s="302"/>
      <c r="D6" s="88"/>
      <c r="E6" s="172">
        <v>16169965</v>
      </c>
      <c r="F6" s="307"/>
      <c r="G6" s="172">
        <v>15651919</v>
      </c>
      <c r="H6" s="307"/>
      <c r="I6" s="215">
        <v>3.3</v>
      </c>
    </row>
    <row r="7" spans="1:9" ht="19.5" customHeight="1" x14ac:dyDescent="0.25">
      <c r="A7" s="88"/>
      <c r="B7" s="297" t="s">
        <v>58</v>
      </c>
      <c r="C7" s="298"/>
      <c r="D7" s="88"/>
      <c r="E7" s="173">
        <v>14260620</v>
      </c>
      <c r="F7" s="307"/>
      <c r="G7" s="173">
        <v>13689051</v>
      </c>
      <c r="H7" s="307"/>
      <c r="I7" s="214">
        <v>4.2</v>
      </c>
    </row>
    <row r="8" spans="1:9" ht="13.2" x14ac:dyDescent="0.25">
      <c r="A8" s="88"/>
      <c r="B8" s="153"/>
      <c r="C8" s="154" t="s">
        <v>59</v>
      </c>
      <c r="D8" s="88"/>
      <c r="E8" s="174">
        <v>2554710</v>
      </c>
      <c r="F8" s="307"/>
      <c r="G8" s="174">
        <v>2418719</v>
      </c>
      <c r="H8" s="307"/>
      <c r="I8" s="191">
        <v>5.6</v>
      </c>
    </row>
    <row r="9" spans="1:9" ht="13.2" x14ac:dyDescent="0.25">
      <c r="A9" s="88"/>
      <c r="B9" s="153"/>
      <c r="C9" s="154" t="s">
        <v>60</v>
      </c>
      <c r="D9" s="88"/>
      <c r="E9" s="174">
        <v>4306174</v>
      </c>
      <c r="F9" s="307"/>
      <c r="G9" s="174">
        <v>4104193</v>
      </c>
      <c r="H9" s="307"/>
      <c r="I9" s="191">
        <v>4.9000000000000004</v>
      </c>
    </row>
    <row r="10" spans="1:9" ht="13.2" x14ac:dyDescent="0.25">
      <c r="A10" s="88"/>
      <c r="B10" s="153"/>
      <c r="C10" s="154" t="s">
        <v>61</v>
      </c>
      <c r="D10" s="88"/>
      <c r="E10" s="174">
        <v>213141</v>
      </c>
      <c r="F10" s="307"/>
      <c r="G10" s="174">
        <v>218890</v>
      </c>
      <c r="H10" s="307"/>
      <c r="I10" s="191">
        <v>-2.6</v>
      </c>
    </row>
    <row r="11" spans="1:9" ht="13.2" x14ac:dyDescent="0.25">
      <c r="A11" s="88"/>
      <c r="B11" s="153"/>
      <c r="C11" s="154" t="s">
        <v>62</v>
      </c>
      <c r="D11" s="88"/>
      <c r="E11" s="174">
        <v>7186595</v>
      </c>
      <c r="F11" s="307"/>
      <c r="G11" s="174">
        <v>6947249</v>
      </c>
      <c r="H11" s="307"/>
      <c r="I11" s="191">
        <v>3.4</v>
      </c>
    </row>
    <row r="12" spans="1:9" ht="19.5" customHeight="1" x14ac:dyDescent="0.25">
      <c r="A12" s="88"/>
      <c r="B12" s="297" t="s">
        <v>193</v>
      </c>
      <c r="C12" s="298"/>
      <c r="D12" s="88"/>
      <c r="E12" s="173">
        <v>1909346</v>
      </c>
      <c r="F12" s="307"/>
      <c r="G12" s="173">
        <v>1962867</v>
      </c>
      <c r="H12" s="307"/>
      <c r="I12" s="214">
        <v>-2.7</v>
      </c>
    </row>
    <row r="13" spans="1:9" ht="19.5" customHeight="1" x14ac:dyDescent="0.25">
      <c r="A13" s="88"/>
      <c r="B13" s="297" t="s">
        <v>64</v>
      </c>
      <c r="C13" s="298"/>
      <c r="D13" s="88"/>
      <c r="E13" s="175">
        <v>86885</v>
      </c>
      <c r="F13" s="307"/>
      <c r="G13" s="175">
        <v>138332</v>
      </c>
      <c r="H13" s="307"/>
      <c r="I13" s="214">
        <v>-37.200000000000003</v>
      </c>
    </row>
    <row r="14" spans="1:9" ht="19.5" customHeight="1" x14ac:dyDescent="0.25">
      <c r="A14" s="88"/>
      <c r="B14" s="297" t="s">
        <v>65</v>
      </c>
      <c r="C14" s="298"/>
      <c r="D14" s="88"/>
      <c r="E14" s="175">
        <v>1307208</v>
      </c>
      <c r="F14" s="307"/>
      <c r="G14" s="175">
        <v>1268967</v>
      </c>
      <c r="H14" s="307"/>
      <c r="I14" s="214">
        <v>3</v>
      </c>
    </row>
    <row r="15" spans="1:9" ht="13.2" x14ac:dyDescent="0.25">
      <c r="A15" s="88"/>
      <c r="B15" s="254"/>
      <c r="C15" s="154" t="s">
        <v>66</v>
      </c>
      <c r="D15" s="88"/>
      <c r="E15" s="174">
        <v>425079</v>
      </c>
      <c r="F15" s="307"/>
      <c r="G15" s="174">
        <v>422585</v>
      </c>
      <c r="H15" s="307"/>
      <c r="I15" s="191">
        <v>0.6</v>
      </c>
    </row>
    <row r="16" spans="1:9" ht="13.2" x14ac:dyDescent="0.25">
      <c r="A16" s="88"/>
      <c r="B16" s="254"/>
      <c r="C16" s="154" t="s">
        <v>67</v>
      </c>
      <c r="D16" s="88"/>
      <c r="E16" s="174">
        <v>882129</v>
      </c>
      <c r="F16" s="307"/>
      <c r="G16" s="174">
        <v>846382</v>
      </c>
      <c r="H16" s="307"/>
      <c r="I16" s="191">
        <v>4.2</v>
      </c>
    </row>
    <row r="17" spans="1:11" ht="19.5" customHeight="1" x14ac:dyDescent="0.25">
      <c r="A17" s="88"/>
      <c r="B17" s="299" t="s">
        <v>68</v>
      </c>
      <c r="C17" s="300"/>
      <c r="D17" s="88"/>
      <c r="E17" s="173">
        <v>689022</v>
      </c>
      <c r="F17" s="307"/>
      <c r="G17" s="173">
        <v>832232</v>
      </c>
      <c r="H17" s="307"/>
      <c r="I17" s="214">
        <v>-17.2</v>
      </c>
      <c r="J17" s="180"/>
      <c r="K17" s="179"/>
    </row>
    <row r="18" spans="1:11" ht="19.5" customHeight="1" x14ac:dyDescent="0.25">
      <c r="A18" s="88"/>
      <c r="B18" s="297" t="s">
        <v>69</v>
      </c>
      <c r="C18" s="298"/>
      <c r="D18" s="88"/>
      <c r="E18" s="173">
        <v>-351352</v>
      </c>
      <c r="F18" s="307"/>
      <c r="G18" s="173">
        <v>-127440</v>
      </c>
      <c r="H18" s="307"/>
      <c r="I18" s="214" t="s">
        <v>202</v>
      </c>
    </row>
    <row r="19" spans="1:11" ht="13.2" x14ac:dyDescent="0.25">
      <c r="A19" s="88"/>
      <c r="B19" s="254"/>
      <c r="C19" s="154" t="s">
        <v>71</v>
      </c>
      <c r="D19" s="88"/>
      <c r="E19" s="174">
        <v>80002</v>
      </c>
      <c r="F19" s="307"/>
      <c r="G19" s="174">
        <v>83417</v>
      </c>
      <c r="H19" s="307"/>
      <c r="I19" s="191">
        <v>-4.0999999999999996</v>
      </c>
    </row>
    <row r="20" spans="1:11" ht="13.2" x14ac:dyDescent="0.25">
      <c r="A20" s="88"/>
      <c r="B20" s="254"/>
      <c r="C20" s="154" t="s">
        <v>72</v>
      </c>
      <c r="D20" s="88"/>
      <c r="E20" s="174">
        <v>431355</v>
      </c>
      <c r="F20" s="307"/>
      <c r="G20" s="174">
        <v>210857</v>
      </c>
      <c r="H20" s="307"/>
      <c r="I20" s="191">
        <v>104.6</v>
      </c>
    </row>
    <row r="21" spans="1:11" ht="19.5" customHeight="1" x14ac:dyDescent="0.25">
      <c r="A21" s="88"/>
      <c r="B21" s="297" t="s">
        <v>73</v>
      </c>
      <c r="C21" s="298"/>
      <c r="D21" s="88"/>
      <c r="E21" s="173">
        <v>-689416</v>
      </c>
      <c r="F21" s="307"/>
      <c r="G21" s="173">
        <v>-25554</v>
      </c>
      <c r="H21" s="307"/>
      <c r="I21" s="214">
        <v>2597.9</v>
      </c>
    </row>
    <row r="22" spans="1:11" ht="13.2" x14ac:dyDescent="0.25">
      <c r="A22" s="88"/>
      <c r="B22" s="254"/>
      <c r="C22" s="154" t="s">
        <v>74</v>
      </c>
      <c r="D22" s="88"/>
      <c r="E22" s="174">
        <v>990084</v>
      </c>
      <c r="F22" s="307"/>
      <c r="G22" s="174">
        <v>1457897</v>
      </c>
      <c r="H22" s="307"/>
      <c r="I22" s="191">
        <v>-32.1</v>
      </c>
    </row>
    <row r="23" spans="1:11" ht="13.2" x14ac:dyDescent="0.25">
      <c r="A23" s="88"/>
      <c r="B23" s="254"/>
      <c r="C23" s="154" t="s">
        <v>75</v>
      </c>
      <c r="D23" s="88"/>
      <c r="E23" s="353">
        <v>1679500</v>
      </c>
      <c r="F23" s="307"/>
      <c r="G23" s="353">
        <v>1483450</v>
      </c>
      <c r="H23" s="307"/>
      <c r="I23" s="191">
        <v>13.2</v>
      </c>
    </row>
    <row r="24" spans="1:11" ht="19.5" customHeight="1" x14ac:dyDescent="0.25">
      <c r="A24" s="88"/>
      <c r="B24" s="297" t="s">
        <v>203</v>
      </c>
      <c r="C24" s="298"/>
      <c r="D24" s="88"/>
      <c r="E24" s="173">
        <v>-351745</v>
      </c>
      <c r="F24" s="307"/>
      <c r="G24" s="173">
        <v>679239</v>
      </c>
      <c r="H24" s="307"/>
      <c r="I24" s="214" t="s">
        <v>202</v>
      </c>
    </row>
    <row r="25" spans="1:11" ht="13.2" x14ac:dyDescent="0.25">
      <c r="A25" s="88"/>
      <c r="B25" s="254"/>
      <c r="C25" s="154" t="s">
        <v>77</v>
      </c>
      <c r="D25" s="88"/>
      <c r="E25" s="174">
        <v>1304860</v>
      </c>
      <c r="F25" s="307"/>
      <c r="G25" s="174">
        <v>1249736</v>
      </c>
      <c r="H25" s="307"/>
      <c r="I25" s="191">
        <v>4.4000000000000004</v>
      </c>
    </row>
    <row r="26" spans="1:11" ht="13.2" x14ac:dyDescent="0.25">
      <c r="A26" s="88"/>
      <c r="B26" s="254"/>
      <c r="C26" s="154" t="s">
        <v>78</v>
      </c>
      <c r="D26" s="88"/>
      <c r="E26" s="174">
        <v>587495</v>
      </c>
      <c r="F26" s="307"/>
      <c r="G26" s="174">
        <v>703428</v>
      </c>
      <c r="H26" s="307"/>
      <c r="I26" s="191">
        <v>-16.5</v>
      </c>
    </row>
    <row r="27" spans="1:11" ht="30" customHeight="1" x14ac:dyDescent="0.25">
      <c r="A27" s="88"/>
      <c r="B27" s="295" t="s">
        <v>194</v>
      </c>
      <c r="C27" s="296"/>
      <c r="D27" s="88"/>
      <c r="E27" s="177">
        <v>365619</v>
      </c>
      <c r="F27" s="307"/>
      <c r="G27" s="177">
        <v>1225547</v>
      </c>
      <c r="H27" s="307"/>
      <c r="I27" s="238">
        <v>-70.2</v>
      </c>
    </row>
    <row r="28" spans="1:11" ht="15.75" customHeight="1" x14ac:dyDescent="0.2">
      <c r="B28" s="287"/>
      <c r="C28" s="288"/>
      <c r="D28" s="288"/>
      <c r="E28" s="288"/>
      <c r="F28" s="288"/>
      <c r="G28" s="288"/>
      <c r="H28" s="288"/>
      <c r="I28" s="288"/>
      <c r="J28" s="216"/>
    </row>
    <row r="29" spans="1:11" ht="18.75" customHeight="1" x14ac:dyDescent="0.2">
      <c r="C29" s="306" t="s">
        <v>44</v>
      </c>
      <c r="D29" s="30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Z32"/>
  <sheetViews>
    <sheetView showGridLines="0" showZeros="0" topLeftCell="A4" zoomScale="85" zoomScaleNormal="85" workbookViewId="0">
      <selection activeCell="W13" sqref="W13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194" customFormat="1" ht="15" x14ac:dyDescent="0.25">
      <c r="B1" s="240" t="s">
        <v>1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2" t="str">
        <f>Índice!B8</f>
        <v>4º Trimestre 2019</v>
      </c>
    </row>
    <row r="2" spans="2:26" ht="27" customHeight="1" x14ac:dyDescent="0.25">
      <c r="B2" s="275" t="s">
        <v>11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41"/>
      <c r="W2" s="241"/>
      <c r="X2" s="241"/>
      <c r="Y2" s="241"/>
      <c r="Z2" s="241"/>
    </row>
    <row r="3" spans="2:26" ht="14.25" customHeight="1" x14ac:dyDescent="0.25">
      <c r="B3" s="5"/>
      <c r="C3" s="5"/>
      <c r="D3" s="241"/>
      <c r="E3" s="241"/>
      <c r="F3" s="241"/>
      <c r="G3" s="241"/>
      <c r="H3" s="241"/>
      <c r="I3"/>
      <c r="J3" s="241"/>
      <c r="K3" s="241"/>
      <c r="L3" s="241"/>
      <c r="M3" s="241"/>
      <c r="N3" s="241"/>
      <c r="O3" s="241"/>
      <c r="P3" s="241"/>
      <c r="Q3" s="241"/>
      <c r="R3" s="241"/>
      <c r="S3" s="6"/>
      <c r="T3" s="241"/>
      <c r="U3" s="241"/>
      <c r="V3" s="241"/>
      <c r="W3" s="241"/>
      <c r="X3" s="241"/>
      <c r="Y3" s="241"/>
      <c r="Z3" s="241"/>
    </row>
    <row r="4" spans="2:26" ht="21" customHeight="1" x14ac:dyDescent="0.25">
      <c r="B4" s="241"/>
      <c r="C4" s="243"/>
      <c r="D4" s="241"/>
      <c r="E4" s="241"/>
      <c r="F4" s="241"/>
      <c r="G4" s="241"/>
      <c r="H4" s="241"/>
      <c r="I4"/>
      <c r="J4" s="243"/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  <c r="Y4" s="241"/>
      <c r="Z4" s="241"/>
    </row>
    <row r="5" spans="2:26" ht="25.5" customHeight="1" x14ac:dyDescent="0.25">
      <c r="B5" s="266" t="s">
        <v>13</v>
      </c>
      <c r="C5" s="267"/>
      <c r="D5" s="268"/>
      <c r="E5"/>
      <c r="F5" s="101">
        <v>2019</v>
      </c>
      <c r="G5" s="102"/>
      <c r="H5" s="103"/>
      <c r="I5"/>
      <c r="J5" s="101">
        <v>2018</v>
      </c>
      <c r="K5" s="102"/>
      <c r="L5" s="103"/>
      <c r="M5"/>
      <c r="N5" s="104" t="s">
        <v>14</v>
      </c>
      <c r="O5" s="105"/>
      <c r="P5" s="105"/>
      <c r="Q5" s="106"/>
      <c r="R5"/>
      <c r="S5" s="280" t="s">
        <v>15</v>
      </c>
      <c r="T5" s="267"/>
      <c r="U5" s="268"/>
      <c r="V5" s="241"/>
      <c r="W5" s="241"/>
      <c r="X5" s="241"/>
      <c r="Y5" s="241"/>
      <c r="Z5" s="241"/>
    </row>
    <row r="6" spans="2:26" s="11" customFormat="1" ht="24" customHeight="1" x14ac:dyDescent="0.25">
      <c r="B6" s="269"/>
      <c r="C6" s="270"/>
      <c r="D6" s="271"/>
      <c r="E6"/>
      <c r="F6" s="233" t="s">
        <v>16</v>
      </c>
      <c r="G6" s="234" t="s">
        <v>17</v>
      </c>
      <c r="H6" s="235" t="s">
        <v>18</v>
      </c>
      <c r="I6" s="56"/>
      <c r="J6" s="233" t="s">
        <v>16</v>
      </c>
      <c r="K6" s="234" t="s">
        <v>17</v>
      </c>
      <c r="L6" s="235" t="s">
        <v>18</v>
      </c>
      <c r="M6"/>
      <c r="N6" s="276">
        <v>2019</v>
      </c>
      <c r="O6" s="277"/>
      <c r="P6" s="278">
        <v>2018</v>
      </c>
      <c r="Q6" s="279"/>
      <c r="R6"/>
      <c r="S6" s="269"/>
      <c r="T6" s="270"/>
      <c r="U6" s="271"/>
    </row>
    <row r="7" spans="2:26" s="11" customFormat="1" ht="12.75" customHeight="1" x14ac:dyDescent="0.25">
      <c r="B7" s="272"/>
      <c r="C7" s="273"/>
      <c r="D7" s="274"/>
      <c r="E7" s="55"/>
      <c r="F7" s="120" t="s">
        <v>19</v>
      </c>
      <c r="G7" s="122" t="s">
        <v>20</v>
      </c>
      <c r="H7" s="100" t="s">
        <v>21</v>
      </c>
      <c r="I7" s="55"/>
      <c r="J7" s="120" t="s">
        <v>22</v>
      </c>
      <c r="K7" s="122" t="s">
        <v>23</v>
      </c>
      <c r="L7" s="100" t="s">
        <v>24</v>
      </c>
      <c r="M7" s="55"/>
      <c r="N7" s="98" t="s">
        <v>25</v>
      </c>
      <c r="O7" s="107" t="s">
        <v>26</v>
      </c>
      <c r="P7" s="99" t="s">
        <v>27</v>
      </c>
      <c r="Q7" s="100" t="s">
        <v>28</v>
      </c>
      <c r="R7" s="55"/>
      <c r="S7" s="98" t="s">
        <v>29</v>
      </c>
      <c r="T7" s="99" t="s">
        <v>30</v>
      </c>
      <c r="U7" s="100" t="s">
        <v>31</v>
      </c>
    </row>
    <row r="8" spans="2:26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  <c r="Y8" s="241"/>
      <c r="Z8" s="241"/>
    </row>
    <row r="9" spans="2:26" s="7" customFormat="1" ht="18" customHeight="1" x14ac:dyDescent="0.25">
      <c r="B9" s="25">
        <v>1</v>
      </c>
      <c r="C9" s="13" t="s">
        <v>32</v>
      </c>
      <c r="D9" s="19"/>
      <c r="E9"/>
      <c r="F9" s="29">
        <v>2210372</v>
      </c>
      <c r="G9" s="32">
        <v>2161268</v>
      </c>
      <c r="H9" s="35">
        <v>2159215</v>
      </c>
      <c r="I9" s="236"/>
      <c r="J9" s="29">
        <v>2093091</v>
      </c>
      <c r="K9" s="32">
        <v>2043784</v>
      </c>
      <c r="L9" s="35">
        <v>2043742</v>
      </c>
      <c r="M9"/>
      <c r="N9" s="38">
        <v>97.8</v>
      </c>
      <c r="O9" s="39">
        <v>97.7</v>
      </c>
      <c r="P9" s="39">
        <v>97.6</v>
      </c>
      <c r="Q9" s="40">
        <v>97.6</v>
      </c>
      <c r="R9"/>
      <c r="S9" s="38">
        <v>5.6</v>
      </c>
      <c r="T9" s="39">
        <v>5.7</v>
      </c>
      <c r="U9" s="40">
        <v>5.7</v>
      </c>
      <c r="V9" s="256"/>
      <c r="W9" s="8"/>
      <c r="X9" s="8"/>
      <c r="Y9" s="256"/>
      <c r="Z9" s="256"/>
    </row>
    <row r="10" spans="2:26" s="7" customFormat="1" ht="18" customHeight="1" x14ac:dyDescent="0.25">
      <c r="B10" s="26">
        <v>2</v>
      </c>
      <c r="C10" s="13" t="s">
        <v>33</v>
      </c>
      <c r="D10" s="20"/>
      <c r="E10"/>
      <c r="F10" s="29">
        <v>3757408</v>
      </c>
      <c r="G10" s="32">
        <v>3702055</v>
      </c>
      <c r="H10" s="35">
        <v>3370981</v>
      </c>
      <c r="I10" s="236"/>
      <c r="J10" s="29">
        <v>3589179</v>
      </c>
      <c r="K10" s="32">
        <v>3524471</v>
      </c>
      <c r="L10" s="35">
        <v>3221836</v>
      </c>
      <c r="M10"/>
      <c r="N10" s="38">
        <v>98.5</v>
      </c>
      <c r="O10" s="39">
        <v>89.7</v>
      </c>
      <c r="P10" s="39">
        <v>98.2</v>
      </c>
      <c r="Q10" s="40">
        <v>89.8</v>
      </c>
      <c r="R10"/>
      <c r="S10" s="38">
        <v>4.7</v>
      </c>
      <c r="T10" s="39">
        <v>5</v>
      </c>
      <c r="U10" s="40">
        <v>4.5999999999999996</v>
      </c>
      <c r="V10" s="256"/>
      <c r="W10" s="8"/>
      <c r="X10" s="8"/>
      <c r="Y10" s="256"/>
      <c r="Z10" s="256"/>
    </row>
    <row r="11" spans="2:26" s="7" customFormat="1" ht="18" customHeight="1" x14ac:dyDescent="0.25">
      <c r="B11" s="26">
        <v>3</v>
      </c>
      <c r="C11" s="13" t="s">
        <v>34</v>
      </c>
      <c r="D11" s="20"/>
      <c r="E11"/>
      <c r="F11" s="29">
        <v>180667</v>
      </c>
      <c r="G11" s="32">
        <v>178698</v>
      </c>
      <c r="H11" s="35">
        <v>178666</v>
      </c>
      <c r="I11" s="236"/>
      <c r="J11" s="29">
        <v>195287</v>
      </c>
      <c r="K11" s="32">
        <v>180111</v>
      </c>
      <c r="L11" s="35">
        <v>180047</v>
      </c>
      <c r="M11"/>
      <c r="N11" s="38">
        <v>98.9</v>
      </c>
      <c r="O11" s="39">
        <v>98.9</v>
      </c>
      <c r="P11" s="39">
        <v>92.2</v>
      </c>
      <c r="Q11" s="40">
        <v>92.2</v>
      </c>
      <c r="R11"/>
      <c r="S11" s="116">
        <v>-7.5</v>
      </c>
      <c r="T11" s="117">
        <v>-0.8</v>
      </c>
      <c r="U11" s="118">
        <v>-0.8</v>
      </c>
      <c r="V11" s="256"/>
      <c r="W11" s="8"/>
      <c r="X11" s="8"/>
      <c r="Y11" s="8"/>
      <c r="Z11" s="9"/>
    </row>
    <row r="12" spans="2:26" s="7" customFormat="1" ht="18" customHeight="1" x14ac:dyDescent="0.25">
      <c r="B12" s="26">
        <v>4</v>
      </c>
      <c r="C12" s="13" t="s">
        <v>35</v>
      </c>
      <c r="D12" s="20"/>
      <c r="E12"/>
      <c r="F12" s="29">
        <v>3627696</v>
      </c>
      <c r="G12" s="32">
        <v>3486252</v>
      </c>
      <c r="H12" s="35">
        <v>3271165</v>
      </c>
      <c r="I12" s="236"/>
      <c r="J12" s="29">
        <v>3535433</v>
      </c>
      <c r="K12" s="32">
        <v>3383589</v>
      </c>
      <c r="L12" s="35">
        <v>3181511</v>
      </c>
      <c r="M12"/>
      <c r="N12" s="38">
        <v>96.1</v>
      </c>
      <c r="O12" s="39">
        <v>90.2</v>
      </c>
      <c r="P12" s="39">
        <v>95.7</v>
      </c>
      <c r="Q12" s="40">
        <v>90</v>
      </c>
      <c r="R12"/>
      <c r="S12" s="38">
        <v>2.6</v>
      </c>
      <c r="T12" s="39">
        <v>3</v>
      </c>
      <c r="U12" s="40">
        <v>2.8</v>
      </c>
      <c r="V12" s="256"/>
      <c r="W12" s="8"/>
      <c r="X12" s="8"/>
      <c r="Y12" s="256"/>
      <c r="Z12" s="256"/>
    </row>
    <row r="13" spans="2:26" s="7" customFormat="1" ht="18" customHeight="1" x14ac:dyDescent="0.25">
      <c r="B13" s="26">
        <v>6</v>
      </c>
      <c r="C13" s="13" t="s">
        <v>36</v>
      </c>
      <c r="D13" s="20"/>
      <c r="E13"/>
      <c r="F13" s="29">
        <v>268709</v>
      </c>
      <c r="G13" s="32">
        <v>135067</v>
      </c>
      <c r="H13" s="35">
        <v>99310</v>
      </c>
      <c r="I13" s="236"/>
      <c r="J13" s="29">
        <v>309989</v>
      </c>
      <c r="K13" s="32">
        <v>178622</v>
      </c>
      <c r="L13" s="35">
        <v>133508</v>
      </c>
      <c r="M13"/>
      <c r="N13" s="38">
        <v>50.3</v>
      </c>
      <c r="O13" s="39">
        <v>37</v>
      </c>
      <c r="P13" s="39">
        <v>57.6</v>
      </c>
      <c r="Q13" s="40">
        <v>43.1</v>
      </c>
      <c r="R13"/>
      <c r="S13" s="38">
        <v>-13.3</v>
      </c>
      <c r="T13" s="39">
        <v>-24.4</v>
      </c>
      <c r="U13" s="40">
        <v>-25.6</v>
      </c>
      <c r="V13" s="256"/>
      <c r="W13" s="8"/>
      <c r="X13" s="8"/>
      <c r="Y13" s="256"/>
      <c r="Z13" s="256"/>
    </row>
    <row r="14" spans="2:26" s="7" customFormat="1" ht="18" customHeight="1" x14ac:dyDescent="0.25">
      <c r="B14" s="26">
        <v>7</v>
      </c>
      <c r="C14" s="13" t="s">
        <v>37</v>
      </c>
      <c r="D14" s="20"/>
      <c r="E14"/>
      <c r="F14" s="29">
        <v>759354</v>
      </c>
      <c r="G14" s="32">
        <v>701507</v>
      </c>
      <c r="H14" s="35">
        <v>464858</v>
      </c>
      <c r="I14" s="236"/>
      <c r="J14" s="29">
        <v>742590</v>
      </c>
      <c r="K14" s="32">
        <v>694347</v>
      </c>
      <c r="L14" s="35">
        <v>474091</v>
      </c>
      <c r="M14"/>
      <c r="N14" s="38">
        <v>92.4</v>
      </c>
      <c r="O14" s="39">
        <v>61.2</v>
      </c>
      <c r="P14" s="39">
        <v>93.5</v>
      </c>
      <c r="Q14" s="40">
        <v>63.8</v>
      </c>
      <c r="R14"/>
      <c r="S14" s="38">
        <v>2.2999999999999998</v>
      </c>
      <c r="T14" s="39">
        <v>1</v>
      </c>
      <c r="U14" s="40">
        <v>-1.9</v>
      </c>
      <c r="V14" s="256"/>
      <c r="W14" s="8"/>
      <c r="X14" s="8"/>
      <c r="Y14" s="256"/>
      <c r="Z14" s="256"/>
    </row>
    <row r="15" spans="2:26" s="7" customFormat="1" ht="18" customHeight="1" x14ac:dyDescent="0.25">
      <c r="B15" s="26">
        <v>8</v>
      </c>
      <c r="C15" s="13" t="s">
        <v>38</v>
      </c>
      <c r="D15" s="20"/>
      <c r="E15"/>
      <c r="F15" s="29">
        <v>317303</v>
      </c>
      <c r="G15" s="32">
        <v>314033</v>
      </c>
      <c r="H15" s="35">
        <v>314033</v>
      </c>
      <c r="I15" s="236"/>
      <c r="J15" s="29">
        <v>110861</v>
      </c>
      <c r="K15" s="32">
        <v>97619</v>
      </c>
      <c r="L15" s="35">
        <v>97200</v>
      </c>
      <c r="M15"/>
      <c r="N15" s="38">
        <v>99</v>
      </c>
      <c r="O15" s="39">
        <v>99</v>
      </c>
      <c r="P15" s="39">
        <v>88.1</v>
      </c>
      <c r="Q15" s="40">
        <v>87.7</v>
      </c>
      <c r="R15"/>
      <c r="S15" s="38">
        <v>186.2</v>
      </c>
      <c r="T15" s="39">
        <v>221.7</v>
      </c>
      <c r="U15" s="40">
        <v>223.1</v>
      </c>
      <c r="V15" s="256"/>
      <c r="W15" s="8"/>
      <c r="X15" s="8"/>
      <c r="Y15" s="256"/>
      <c r="Z15" s="256"/>
    </row>
    <row r="16" spans="2:26" s="7" customFormat="1" ht="18" customHeight="1" x14ac:dyDescent="0.25">
      <c r="B16" s="26">
        <v>9</v>
      </c>
      <c r="C16" s="13" t="s">
        <v>39</v>
      </c>
      <c r="D16" s="20"/>
      <c r="E16"/>
      <c r="F16" s="29">
        <v>1359858</v>
      </c>
      <c r="G16" s="32">
        <v>1359776</v>
      </c>
      <c r="H16" s="35">
        <v>1359776</v>
      </c>
      <c r="I16" s="236"/>
      <c r="J16" s="29">
        <v>1215004</v>
      </c>
      <c r="K16" s="32">
        <v>1215003</v>
      </c>
      <c r="L16" s="35">
        <v>1215003</v>
      </c>
      <c r="M16"/>
      <c r="N16" s="38">
        <v>100</v>
      </c>
      <c r="O16" s="39">
        <v>100</v>
      </c>
      <c r="P16" s="39">
        <v>100</v>
      </c>
      <c r="Q16" s="40">
        <v>100</v>
      </c>
      <c r="R16"/>
      <c r="S16" s="38">
        <v>11.9</v>
      </c>
      <c r="T16" s="39">
        <v>11.9</v>
      </c>
      <c r="U16" s="40">
        <v>11.9</v>
      </c>
      <c r="V16" s="256"/>
      <c r="W16" s="256"/>
      <c r="X16" s="8"/>
      <c r="Y16" s="256"/>
      <c r="Z16" s="256"/>
    </row>
    <row r="17" spans="2:23" ht="5.0999999999999996" customHeight="1" x14ac:dyDescent="0.25">
      <c r="B17" s="24"/>
      <c r="C17" s="12"/>
      <c r="D17" s="22"/>
      <c r="E17"/>
      <c r="F17" s="244"/>
      <c r="G17" s="245"/>
      <c r="H17" s="36"/>
      <c r="I17" s="236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41"/>
      <c r="W17" s="241"/>
    </row>
    <row r="18" spans="2:23" ht="18" customHeight="1" x14ac:dyDescent="0.25">
      <c r="B18" s="27"/>
      <c r="C18" s="18" t="s">
        <v>40</v>
      </c>
      <c r="D18" s="21"/>
      <c r="E18"/>
      <c r="F18" s="31">
        <v>12481366</v>
      </c>
      <c r="G18" s="34">
        <v>12038657</v>
      </c>
      <c r="H18" s="37">
        <v>11218005</v>
      </c>
      <c r="I18" s="236"/>
      <c r="J18" s="31">
        <v>11791434</v>
      </c>
      <c r="K18" s="34">
        <v>11317546</v>
      </c>
      <c r="L18" s="37">
        <v>10546939</v>
      </c>
      <c r="M18"/>
      <c r="N18" s="44">
        <v>96.5</v>
      </c>
      <c r="O18" s="45">
        <v>89.9</v>
      </c>
      <c r="P18" s="45">
        <v>96</v>
      </c>
      <c r="Q18" s="46">
        <v>89.4</v>
      </c>
      <c r="R18"/>
      <c r="S18" s="44">
        <v>5.9</v>
      </c>
      <c r="T18" s="45">
        <v>6.4</v>
      </c>
      <c r="U18" s="46">
        <v>6.4</v>
      </c>
      <c r="V18" s="241"/>
      <c r="W18" s="241"/>
    </row>
    <row r="19" spans="2:23" ht="5.0999999999999996" customHeight="1" x14ac:dyDescent="0.25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41"/>
      <c r="W19" s="241"/>
    </row>
    <row r="20" spans="2:23" s="7" customFormat="1" ht="18" customHeight="1" x14ac:dyDescent="0.25">
      <c r="B20" s="26"/>
      <c r="C20" s="13" t="s">
        <v>41</v>
      </c>
      <c r="D20" s="20"/>
      <c r="E20"/>
      <c r="F20" s="29">
        <v>9776142</v>
      </c>
      <c r="G20" s="32">
        <v>9528273</v>
      </c>
      <c r="H20" s="35">
        <v>8980027</v>
      </c>
      <c r="I20"/>
      <c r="J20" s="29">
        <v>9412990</v>
      </c>
      <c r="K20" s="32">
        <v>9131955</v>
      </c>
      <c r="L20" s="35">
        <v>8627136</v>
      </c>
      <c r="M20"/>
      <c r="N20" s="38">
        <v>97.5</v>
      </c>
      <c r="O20" s="39">
        <v>91.9</v>
      </c>
      <c r="P20" s="39">
        <v>97</v>
      </c>
      <c r="Q20" s="40">
        <v>91.7</v>
      </c>
      <c r="R20"/>
      <c r="S20" s="38">
        <v>3.9</v>
      </c>
      <c r="T20" s="39">
        <v>4.3</v>
      </c>
      <c r="U20" s="40">
        <v>4.0999999999999996</v>
      </c>
      <c r="V20" s="256"/>
      <c r="W20" s="256"/>
    </row>
    <row r="21" spans="2:23" s="7" customFormat="1" ht="18" customHeight="1" x14ac:dyDescent="0.25">
      <c r="B21" s="26"/>
      <c r="C21" s="13" t="s">
        <v>42</v>
      </c>
      <c r="D21" s="20"/>
      <c r="E21"/>
      <c r="F21" s="29">
        <v>1028063</v>
      </c>
      <c r="G21" s="32">
        <v>836575</v>
      </c>
      <c r="H21" s="35">
        <v>564169</v>
      </c>
      <c r="I21"/>
      <c r="J21" s="29">
        <v>1052579</v>
      </c>
      <c r="K21" s="32">
        <v>872969</v>
      </c>
      <c r="L21" s="35">
        <v>607599</v>
      </c>
      <c r="M21"/>
      <c r="N21" s="38">
        <v>81.400000000000006</v>
      </c>
      <c r="O21" s="39">
        <v>54.9</v>
      </c>
      <c r="P21" s="39">
        <v>82.9</v>
      </c>
      <c r="Q21" s="40">
        <v>57.7</v>
      </c>
      <c r="R21"/>
      <c r="S21" s="38">
        <v>-2.2999999999999998</v>
      </c>
      <c r="T21" s="39">
        <v>-4.2</v>
      </c>
      <c r="U21" s="40">
        <v>-7.1</v>
      </c>
      <c r="V21" s="256"/>
      <c r="W21" s="256"/>
    </row>
    <row r="22" spans="2:23" s="7" customFormat="1" ht="18" customHeight="1" x14ac:dyDescent="0.25">
      <c r="B22" s="26"/>
      <c r="C22" s="13" t="s">
        <v>43</v>
      </c>
      <c r="D22" s="20"/>
      <c r="E22"/>
      <c r="F22" s="29">
        <v>1677161</v>
      </c>
      <c r="G22" s="32">
        <v>1673809</v>
      </c>
      <c r="H22" s="35">
        <v>1673809</v>
      </c>
      <c r="I22"/>
      <c r="J22" s="29">
        <v>1325866</v>
      </c>
      <c r="K22" s="32">
        <v>1312622</v>
      </c>
      <c r="L22" s="35">
        <v>1312203</v>
      </c>
      <c r="M22"/>
      <c r="N22" s="38">
        <v>99.8</v>
      </c>
      <c r="O22" s="39">
        <v>99.8</v>
      </c>
      <c r="P22" s="39">
        <v>99</v>
      </c>
      <c r="Q22" s="40">
        <v>99</v>
      </c>
      <c r="R22"/>
      <c r="S22" s="38">
        <v>26.5</v>
      </c>
      <c r="T22" s="39">
        <v>27.5</v>
      </c>
      <c r="U22" s="40">
        <v>27.6</v>
      </c>
      <c r="V22" s="256"/>
      <c r="W22" s="257"/>
    </row>
    <row r="23" spans="2:23" ht="5.0999999999999996" customHeight="1" x14ac:dyDescent="0.25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41"/>
      <c r="W23" s="241"/>
    </row>
    <row r="24" spans="2:23" ht="18" customHeight="1" x14ac:dyDescent="0.25">
      <c r="B24" s="47"/>
      <c r="C24" s="48" t="s">
        <v>40</v>
      </c>
      <c r="D24" s="23"/>
      <c r="E24"/>
      <c r="F24" s="49">
        <v>12481366</v>
      </c>
      <c r="G24" s="50">
        <v>12038657</v>
      </c>
      <c r="H24" s="51">
        <v>11218005</v>
      </c>
      <c r="I24"/>
      <c r="J24" s="49">
        <v>11791434</v>
      </c>
      <c r="K24" s="50">
        <v>11317546</v>
      </c>
      <c r="L24" s="51">
        <v>10546939</v>
      </c>
      <c r="M24"/>
      <c r="N24" s="52">
        <v>96.5</v>
      </c>
      <c r="O24" s="53">
        <v>89.9</v>
      </c>
      <c r="P24" s="53">
        <v>96</v>
      </c>
      <c r="Q24" s="54">
        <v>89.4</v>
      </c>
      <c r="R24"/>
      <c r="S24" s="52">
        <v>5.9</v>
      </c>
      <c r="T24" s="53">
        <v>6.4</v>
      </c>
      <c r="U24" s="54">
        <v>6.4</v>
      </c>
      <c r="V24" s="241"/>
      <c r="W24" s="241"/>
    </row>
    <row r="25" spans="2:23" ht="13.8" x14ac:dyDescent="0.25">
      <c r="B25" s="241"/>
      <c r="C25" s="24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41"/>
      <c r="W25" s="241"/>
    </row>
    <row r="26" spans="2:23" x14ac:dyDescent="0.25">
      <c r="B26" s="241"/>
      <c r="C26" s="202" t="s">
        <v>44</v>
      </c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</row>
    <row r="28" spans="2:23" x14ac:dyDescent="0.25">
      <c r="B28" s="241"/>
      <c r="C28" s="241"/>
      <c r="D28" s="241"/>
      <c r="E28" s="241"/>
      <c r="F28" s="241"/>
      <c r="G28" s="241"/>
      <c r="H28" s="258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</row>
    <row r="30" spans="2:23" x14ac:dyDescent="0.25">
      <c r="B30" s="241"/>
      <c r="C30" s="241"/>
      <c r="D30" s="241"/>
      <c r="E30" s="241"/>
      <c r="F30" s="259"/>
      <c r="G30" s="241"/>
      <c r="H30" s="241"/>
      <c r="I30" s="241"/>
      <c r="J30" s="259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</row>
    <row r="31" spans="2:23" x14ac:dyDescent="0.25">
      <c r="B31" s="241"/>
      <c r="C31" s="241"/>
      <c r="D31" s="241"/>
      <c r="E31" s="241"/>
      <c r="F31" s="259"/>
      <c r="G31" s="241"/>
      <c r="H31" s="241"/>
      <c r="I31" s="241"/>
      <c r="J31" s="259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</row>
    <row r="32" spans="2:23" x14ac:dyDescent="0.25">
      <c r="B32" s="241"/>
      <c r="C32" s="241"/>
      <c r="D32" s="241"/>
      <c r="E32" s="241"/>
      <c r="F32" s="259"/>
      <c r="G32" s="241"/>
      <c r="H32" s="241"/>
      <c r="I32" s="241"/>
      <c r="J32" s="259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topLeftCell="A4" zoomScale="85" zoomScaleNormal="85" workbookViewId="0">
      <selection activeCell="F10" sqref="F10:U25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194" customFormat="1" ht="15.6" x14ac:dyDescent="0.25">
      <c r="B1" s="250" t="s">
        <v>1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2" t="str">
        <f>Índice!B8</f>
        <v>4º Trimestre 2019</v>
      </c>
    </row>
    <row r="2" spans="2:24" s="4" customFormat="1" ht="27" customHeight="1" x14ac:dyDescent="0.25">
      <c r="B2" s="275" t="s">
        <v>45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41"/>
      <c r="W2" s="241"/>
      <c r="X2" s="241"/>
    </row>
    <row r="3" spans="2:24" s="4" customFormat="1" ht="14.25" customHeight="1" x14ac:dyDescent="0.25">
      <c r="B3" s="5"/>
      <c r="C3" s="5"/>
      <c r="D3" s="241"/>
      <c r="E3" s="241"/>
      <c r="F3" s="241"/>
      <c r="G3" s="241"/>
      <c r="H3" s="241"/>
      <c r="I3"/>
      <c r="J3" s="241"/>
      <c r="K3" s="241"/>
      <c r="L3" s="241"/>
      <c r="M3" s="241"/>
      <c r="N3" s="241"/>
      <c r="O3" s="241"/>
      <c r="P3" s="241"/>
      <c r="Q3" s="241"/>
      <c r="R3" s="241"/>
      <c r="S3" s="6"/>
      <c r="T3" s="241"/>
      <c r="U3" s="241"/>
      <c r="V3" s="241"/>
      <c r="W3" s="241"/>
      <c r="X3" s="241"/>
    </row>
    <row r="4" spans="2:24" s="4" customFormat="1" ht="21" customHeight="1" x14ac:dyDescent="0.25">
      <c r="B4" s="241"/>
      <c r="C4" s="243"/>
      <c r="D4" s="241"/>
      <c r="E4" s="241"/>
      <c r="F4" s="241"/>
      <c r="G4" s="241"/>
      <c r="H4" s="241"/>
      <c r="I4"/>
      <c r="J4" s="243"/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</row>
    <row r="5" spans="2:24" s="4" customFormat="1" ht="25.5" customHeight="1" x14ac:dyDescent="0.25">
      <c r="B5" s="266" t="s">
        <v>46</v>
      </c>
      <c r="C5" s="267"/>
      <c r="D5" s="268"/>
      <c r="E5"/>
      <c r="F5" s="101">
        <v>2019</v>
      </c>
      <c r="G5" s="102"/>
      <c r="H5" s="103"/>
      <c r="I5"/>
      <c r="J5" s="101">
        <v>2018</v>
      </c>
      <c r="K5" s="102"/>
      <c r="L5" s="103"/>
      <c r="M5"/>
      <c r="N5" s="104" t="s">
        <v>14</v>
      </c>
      <c r="O5" s="105"/>
      <c r="P5" s="105"/>
      <c r="Q5" s="106"/>
      <c r="R5"/>
      <c r="S5" s="280" t="s">
        <v>15</v>
      </c>
      <c r="T5" s="267"/>
      <c r="U5" s="268"/>
      <c r="V5" s="241"/>
      <c r="W5" s="241"/>
      <c r="X5" s="241"/>
    </row>
    <row r="6" spans="2:24" s="11" customFormat="1" ht="24" customHeight="1" x14ac:dyDescent="0.25">
      <c r="B6" s="269"/>
      <c r="C6" s="270"/>
      <c r="D6" s="271"/>
      <c r="E6"/>
      <c r="F6" s="119" t="s">
        <v>16</v>
      </c>
      <c r="G6" s="121" t="s">
        <v>47</v>
      </c>
      <c r="H6" s="97" t="s">
        <v>48</v>
      </c>
      <c r="I6" s="56"/>
      <c r="J6" s="119" t="s">
        <v>16</v>
      </c>
      <c r="K6" s="121" t="s">
        <v>47</v>
      </c>
      <c r="L6" s="97" t="s">
        <v>48</v>
      </c>
      <c r="M6"/>
      <c r="N6" s="276">
        <v>2019</v>
      </c>
      <c r="O6" s="277"/>
      <c r="P6" s="281">
        <v>2018</v>
      </c>
      <c r="Q6" s="282"/>
      <c r="R6"/>
      <c r="S6" s="269"/>
      <c r="T6" s="270"/>
      <c r="U6" s="271"/>
    </row>
    <row r="7" spans="2:24" s="11" customFormat="1" ht="12.75" customHeight="1" x14ac:dyDescent="0.25">
      <c r="B7" s="272"/>
      <c r="C7" s="273"/>
      <c r="D7" s="274"/>
      <c r="E7" s="55"/>
      <c r="F7" s="120" t="s">
        <v>19</v>
      </c>
      <c r="G7" s="122" t="s">
        <v>20</v>
      </c>
      <c r="H7" s="100" t="s">
        <v>21</v>
      </c>
      <c r="I7" s="55"/>
      <c r="J7" s="120" t="s">
        <v>22</v>
      </c>
      <c r="K7" s="122" t="s">
        <v>23</v>
      </c>
      <c r="L7" s="100" t="s">
        <v>24</v>
      </c>
      <c r="M7" s="55"/>
      <c r="N7" s="98" t="s">
        <v>25</v>
      </c>
      <c r="O7" s="107" t="s">
        <v>26</v>
      </c>
      <c r="P7" s="99" t="s">
        <v>27</v>
      </c>
      <c r="Q7" s="100" t="s">
        <v>28</v>
      </c>
      <c r="R7" s="55"/>
      <c r="S7" s="98" t="s">
        <v>29</v>
      </c>
      <c r="T7" s="99" t="s">
        <v>30</v>
      </c>
      <c r="U7" s="100" t="s">
        <v>31</v>
      </c>
    </row>
    <row r="8" spans="2:24" s="4" customFormat="1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</row>
    <row r="9" spans="2:24" s="7" customFormat="1" ht="18" customHeight="1" x14ac:dyDescent="0.25">
      <c r="B9" s="25">
        <v>1</v>
      </c>
      <c r="C9" s="13" t="s">
        <v>49</v>
      </c>
      <c r="D9" s="19"/>
      <c r="E9"/>
      <c r="F9" s="246"/>
      <c r="G9" s="247">
        <v>0</v>
      </c>
      <c r="H9" s="248"/>
      <c r="I9" s="236"/>
      <c r="J9" s="246"/>
      <c r="K9" s="247">
        <v>0</v>
      </c>
      <c r="L9" s="248"/>
      <c r="M9"/>
      <c r="N9" s="38" t="str">
        <f t="shared" ref="N9:O17" si="0">IF(+$F9=0," ",+G9/$F9*100)</f>
        <v xml:space="preserve"> </v>
      </c>
      <c r="O9" s="39" t="str">
        <f t="shared" si="0"/>
        <v xml:space="preserve"> </v>
      </c>
      <c r="P9" s="39" t="str">
        <f t="shared" ref="P9:Q15" si="1">IF(+$J9=0," ",+K9/$J9*100)</f>
        <v xml:space="preserve"> </v>
      </c>
      <c r="Q9" s="40" t="str">
        <f t="shared" si="1"/>
        <v xml:space="preserve"> </v>
      </c>
      <c r="R9"/>
      <c r="S9" s="38" t="str">
        <f t="shared" ref="S9:U17" si="2">IF(+J9=0," ",(+F9/J9-1)*100)</f>
        <v xml:space="preserve"> </v>
      </c>
      <c r="T9" s="39" t="str">
        <f t="shared" si="2"/>
        <v xml:space="preserve"> </v>
      </c>
      <c r="U9" s="40" t="str">
        <f t="shared" si="2"/>
        <v xml:space="preserve"> </v>
      </c>
      <c r="V9" s="256"/>
      <c r="W9" s="8"/>
      <c r="X9" s="8"/>
    </row>
    <row r="10" spans="2:24" s="7" customFormat="1" ht="18" customHeight="1" x14ac:dyDescent="0.25">
      <c r="B10" s="25">
        <v>2</v>
      </c>
      <c r="C10" s="13" t="s">
        <v>50</v>
      </c>
      <c r="D10" s="19"/>
      <c r="E10"/>
      <c r="F10" s="29">
        <v>4200</v>
      </c>
      <c r="G10" s="32">
        <v>4147</v>
      </c>
      <c r="H10" s="35">
        <v>3115</v>
      </c>
      <c r="I10" s="236"/>
      <c r="J10" s="29">
        <v>4200</v>
      </c>
      <c r="K10" s="32">
        <v>4134</v>
      </c>
      <c r="L10" s="35">
        <v>3084</v>
      </c>
      <c r="M10"/>
      <c r="N10" s="38">
        <v>98.7</v>
      </c>
      <c r="O10" s="39">
        <v>74.2</v>
      </c>
      <c r="P10" s="39">
        <v>98.4</v>
      </c>
      <c r="Q10" s="40">
        <v>73.400000000000006</v>
      </c>
      <c r="R10"/>
      <c r="S10" s="38"/>
      <c r="T10" s="39">
        <v>0.3</v>
      </c>
      <c r="U10" s="40">
        <v>1</v>
      </c>
      <c r="V10" s="256"/>
      <c r="W10" s="8"/>
      <c r="X10" s="8"/>
    </row>
    <row r="11" spans="2:24" s="7" customFormat="1" ht="18" customHeight="1" x14ac:dyDescent="0.25">
      <c r="B11" s="25">
        <v>3</v>
      </c>
      <c r="C11" s="13" t="s">
        <v>51</v>
      </c>
      <c r="D11" s="19"/>
      <c r="E11"/>
      <c r="F11" s="29">
        <v>148041</v>
      </c>
      <c r="G11" s="32">
        <v>179812</v>
      </c>
      <c r="H11" s="35">
        <v>149255</v>
      </c>
      <c r="I11" s="236"/>
      <c r="J11" s="29">
        <v>143171</v>
      </c>
      <c r="K11" s="32">
        <v>170011</v>
      </c>
      <c r="L11" s="35">
        <v>145401</v>
      </c>
      <c r="M11"/>
      <c r="N11" s="38">
        <v>121.5</v>
      </c>
      <c r="O11" s="39">
        <v>100.8</v>
      </c>
      <c r="P11" s="39">
        <v>118.7</v>
      </c>
      <c r="Q11" s="40">
        <v>101.6</v>
      </c>
      <c r="R11"/>
      <c r="S11" s="38">
        <v>3.4</v>
      </c>
      <c r="T11" s="39">
        <v>5.8</v>
      </c>
      <c r="U11" s="40">
        <v>2.7</v>
      </c>
      <c r="V11" s="256"/>
      <c r="W11" s="8"/>
      <c r="X11" s="8"/>
    </row>
    <row r="12" spans="2:24" s="7" customFormat="1" ht="18" customHeight="1" x14ac:dyDescent="0.25">
      <c r="B12" s="25">
        <v>4</v>
      </c>
      <c r="C12" s="13" t="s">
        <v>35</v>
      </c>
      <c r="D12" s="19"/>
      <c r="E12"/>
      <c r="F12" s="29">
        <v>10297004</v>
      </c>
      <c r="G12" s="32">
        <v>10499214</v>
      </c>
      <c r="H12" s="35">
        <v>10340667</v>
      </c>
      <c r="I12" s="236"/>
      <c r="J12" s="29">
        <v>9666024</v>
      </c>
      <c r="K12" s="32">
        <v>10099606</v>
      </c>
      <c r="L12" s="35">
        <v>9815498</v>
      </c>
      <c r="M12"/>
      <c r="N12" s="38">
        <v>102</v>
      </c>
      <c r="O12" s="39">
        <v>100.4</v>
      </c>
      <c r="P12" s="39">
        <v>104.5</v>
      </c>
      <c r="Q12" s="40">
        <v>101.5</v>
      </c>
      <c r="R12"/>
      <c r="S12" s="38">
        <v>6.5</v>
      </c>
      <c r="T12" s="39">
        <v>4</v>
      </c>
      <c r="U12" s="40">
        <v>5.4</v>
      </c>
      <c r="V12" s="256"/>
      <c r="W12" s="8"/>
      <c r="X12" s="8"/>
    </row>
    <row r="13" spans="2:24" s="7" customFormat="1" ht="18" customHeight="1" x14ac:dyDescent="0.25">
      <c r="B13" s="25">
        <v>5</v>
      </c>
      <c r="C13" s="13" t="s">
        <v>52</v>
      </c>
      <c r="D13" s="19"/>
      <c r="E13"/>
      <c r="F13" s="29">
        <v>1419</v>
      </c>
      <c r="G13" s="32">
        <v>3397</v>
      </c>
      <c r="H13" s="35">
        <v>3393</v>
      </c>
      <c r="I13" s="236"/>
      <c r="J13" s="29">
        <v>1455</v>
      </c>
      <c r="K13" s="32">
        <v>1663</v>
      </c>
      <c r="L13" s="35">
        <v>1651</v>
      </c>
      <c r="M13"/>
      <c r="N13" s="38">
        <v>239.4</v>
      </c>
      <c r="O13" s="39">
        <v>239.1</v>
      </c>
      <c r="P13" s="39">
        <v>114.3</v>
      </c>
      <c r="Q13" s="40">
        <v>113.5</v>
      </c>
      <c r="R13"/>
      <c r="S13" s="38">
        <v>-2.5</v>
      </c>
      <c r="T13" s="39">
        <v>104.2</v>
      </c>
      <c r="U13" s="40">
        <v>105.5</v>
      </c>
      <c r="V13" s="256"/>
      <c r="W13" s="8"/>
      <c r="X13" s="8"/>
    </row>
    <row r="14" spans="2:24" s="7" customFormat="1" ht="18" customHeight="1" x14ac:dyDescent="0.25">
      <c r="B14" s="25">
        <v>6</v>
      </c>
      <c r="C14" s="13" t="s">
        <v>53</v>
      </c>
      <c r="D14" s="19"/>
      <c r="E14"/>
      <c r="F14" s="29">
        <v>7007</v>
      </c>
      <c r="G14" s="32">
        <v>47</v>
      </c>
      <c r="H14" s="35">
        <v>47</v>
      </c>
      <c r="I14" s="236"/>
      <c r="J14" s="29">
        <v>7007</v>
      </c>
      <c r="K14" s="32">
        <v>12074</v>
      </c>
      <c r="L14" s="35">
        <v>12042</v>
      </c>
      <c r="M14"/>
      <c r="N14" s="38">
        <v>0.7</v>
      </c>
      <c r="O14" s="39">
        <v>0.7</v>
      </c>
      <c r="P14" s="39">
        <v>172.3</v>
      </c>
      <c r="Q14" s="40">
        <v>171.9</v>
      </c>
      <c r="R14"/>
      <c r="S14" s="38"/>
      <c r="T14" s="39">
        <v>-99.6</v>
      </c>
      <c r="U14" s="40">
        <v>-99.6</v>
      </c>
      <c r="V14" s="256"/>
      <c r="W14" s="8"/>
      <c r="X14" s="8"/>
    </row>
    <row r="15" spans="2:24" s="7" customFormat="1" ht="18" customHeight="1" x14ac:dyDescent="0.25">
      <c r="B15" s="25">
        <v>7</v>
      </c>
      <c r="C15" s="13" t="s">
        <v>37</v>
      </c>
      <c r="D15" s="19"/>
      <c r="E15"/>
      <c r="F15" s="29">
        <v>161682</v>
      </c>
      <c r="G15" s="32">
        <v>56379</v>
      </c>
      <c r="H15" s="35">
        <v>50314</v>
      </c>
      <c r="I15" s="236"/>
      <c r="J15" s="29">
        <v>214602</v>
      </c>
      <c r="K15" s="32">
        <v>106385</v>
      </c>
      <c r="L15" s="35">
        <v>84304</v>
      </c>
      <c r="M15"/>
      <c r="N15" s="38">
        <v>34.9</v>
      </c>
      <c r="O15" s="39">
        <v>31.1</v>
      </c>
      <c r="P15" s="39">
        <v>49.6</v>
      </c>
      <c r="Q15" s="40">
        <v>39.299999999999997</v>
      </c>
      <c r="R15"/>
      <c r="S15" s="38">
        <v>-24.7</v>
      </c>
      <c r="T15" s="39">
        <v>-47</v>
      </c>
      <c r="U15" s="40">
        <v>-40.299999999999997</v>
      </c>
      <c r="V15" s="256"/>
      <c r="W15" s="8"/>
      <c r="X15" s="8"/>
    </row>
    <row r="16" spans="2:24" s="7" customFormat="1" ht="18" customHeight="1" x14ac:dyDescent="0.25">
      <c r="B16" s="25">
        <v>8</v>
      </c>
      <c r="C16" s="13" t="s">
        <v>38</v>
      </c>
      <c r="D16" s="19"/>
      <c r="E16"/>
      <c r="F16" s="29">
        <v>837099</v>
      </c>
      <c r="G16" s="32">
        <v>20725</v>
      </c>
      <c r="H16" s="35">
        <v>15975</v>
      </c>
      <c r="I16" s="236"/>
      <c r="J16" s="29">
        <v>110668</v>
      </c>
      <c r="K16" s="32">
        <v>23447</v>
      </c>
      <c r="L16" s="35">
        <v>19495</v>
      </c>
      <c r="M16"/>
      <c r="N16" s="38">
        <v>2.5</v>
      </c>
      <c r="O16" s="39">
        <v>1.9</v>
      </c>
      <c r="P16" s="39">
        <v>21.2</v>
      </c>
      <c r="Q16" s="40">
        <v>17.600000000000001</v>
      </c>
      <c r="R16"/>
      <c r="S16" s="38">
        <v>656.4</v>
      </c>
      <c r="T16" s="39">
        <v>-11.6</v>
      </c>
      <c r="U16" s="40">
        <v>-18.100000000000001</v>
      </c>
      <c r="V16" s="256"/>
      <c r="W16" s="8"/>
      <c r="X16" s="8"/>
    </row>
    <row r="17" spans="2:24" s="7" customFormat="1" ht="18" customHeight="1" x14ac:dyDescent="0.25">
      <c r="B17" s="25">
        <v>9</v>
      </c>
      <c r="C17" s="13" t="s">
        <v>39</v>
      </c>
      <c r="D17" s="19"/>
      <c r="E17"/>
      <c r="F17" s="29">
        <v>1260885</v>
      </c>
      <c r="G17" s="32">
        <v>870696</v>
      </c>
      <c r="H17" s="35">
        <v>870696</v>
      </c>
      <c r="I17" s="236"/>
      <c r="J17" s="29">
        <v>1644306</v>
      </c>
      <c r="K17" s="32">
        <v>1273711</v>
      </c>
      <c r="L17" s="35">
        <v>1273711</v>
      </c>
      <c r="M17"/>
      <c r="N17" s="38">
        <v>69.099999999999994</v>
      </c>
      <c r="O17" s="39">
        <v>69.099999999999994</v>
      </c>
      <c r="P17" s="39">
        <v>77.5</v>
      </c>
      <c r="Q17" s="40">
        <v>77.5</v>
      </c>
      <c r="R17"/>
      <c r="S17" s="38">
        <v>-23.3</v>
      </c>
      <c r="T17" s="39">
        <v>-31.6</v>
      </c>
      <c r="U17" s="40">
        <v>-31.6</v>
      </c>
      <c r="V17" s="256"/>
      <c r="W17" s="8"/>
      <c r="X17" s="8"/>
    </row>
    <row r="18" spans="2:24" s="4" customFormat="1" ht="5.0999999999999996" customHeight="1" x14ac:dyDescent="0.25">
      <c r="B18" s="24"/>
      <c r="C18" s="12"/>
      <c r="D18" s="22"/>
      <c r="E18"/>
      <c r="F18" s="244"/>
      <c r="G18" s="245"/>
      <c r="H18" s="249"/>
      <c r="I18" s="236"/>
      <c r="J18" s="244"/>
      <c r="K18" s="245"/>
      <c r="L18" s="249"/>
      <c r="M18"/>
      <c r="N18" s="41"/>
      <c r="O18" s="42"/>
      <c r="P18" s="42"/>
      <c r="Q18" s="43"/>
      <c r="R18"/>
      <c r="S18" s="41"/>
      <c r="T18" s="42"/>
      <c r="U18" s="43"/>
      <c r="V18" s="241"/>
      <c r="W18" s="241"/>
      <c r="X18" s="241"/>
    </row>
    <row r="19" spans="2:24" s="4" customFormat="1" ht="18" customHeight="1" x14ac:dyDescent="0.25">
      <c r="B19" s="27"/>
      <c r="C19" s="18" t="s">
        <v>54</v>
      </c>
      <c r="D19" s="21"/>
      <c r="E19"/>
      <c r="F19" s="31">
        <v>12717337</v>
      </c>
      <c r="G19" s="34">
        <v>11634417</v>
      </c>
      <c r="H19" s="37">
        <v>11433461</v>
      </c>
      <c r="I19"/>
      <c r="J19" s="31">
        <v>11791434</v>
      </c>
      <c r="K19" s="34">
        <v>11691031</v>
      </c>
      <c r="L19" s="37">
        <v>11355186</v>
      </c>
      <c r="M19"/>
      <c r="N19" s="44">
        <v>91.5</v>
      </c>
      <c r="O19" s="45">
        <v>89.9</v>
      </c>
      <c r="P19" s="45">
        <v>99.1</v>
      </c>
      <c r="Q19" s="46">
        <v>96.3</v>
      </c>
      <c r="R19"/>
      <c r="S19" s="44">
        <v>7.9</v>
      </c>
      <c r="T19" s="45">
        <v>-0.5</v>
      </c>
      <c r="U19" s="46">
        <v>0.7</v>
      </c>
      <c r="V19" s="241"/>
      <c r="W19" s="241"/>
      <c r="X19" s="241"/>
    </row>
    <row r="20" spans="2:24" s="4" customFormat="1" ht="5.0999999999999996" customHeight="1" x14ac:dyDescent="0.25">
      <c r="B20" s="24"/>
      <c r="C20" s="12"/>
      <c r="D20" s="22"/>
      <c r="E20"/>
      <c r="F20" s="30"/>
      <c r="G20" s="33"/>
      <c r="H20" s="36"/>
      <c r="I20"/>
      <c r="J20" s="30"/>
      <c r="K20" s="33"/>
      <c r="L20" s="36"/>
      <c r="M20"/>
      <c r="N20" s="41"/>
      <c r="O20" s="42"/>
      <c r="P20" s="42"/>
      <c r="Q20" s="43"/>
      <c r="R20"/>
      <c r="S20" s="41"/>
      <c r="T20" s="42"/>
      <c r="U20" s="43"/>
      <c r="V20" s="241"/>
      <c r="W20" s="241"/>
      <c r="X20" s="241"/>
    </row>
    <row r="21" spans="2:24" s="7" customFormat="1" ht="18" customHeight="1" x14ac:dyDescent="0.25">
      <c r="B21" s="26"/>
      <c r="C21" s="13" t="s">
        <v>41</v>
      </c>
      <c r="D21" s="20"/>
      <c r="E21"/>
      <c r="F21" s="29">
        <v>10450664</v>
      </c>
      <c r="G21" s="32">
        <v>10686570</v>
      </c>
      <c r="H21" s="35">
        <v>10496430</v>
      </c>
      <c r="I21"/>
      <c r="J21" s="29">
        <v>9814851</v>
      </c>
      <c r="K21" s="32">
        <v>10275414</v>
      </c>
      <c r="L21" s="35">
        <v>9965633</v>
      </c>
      <c r="M21"/>
      <c r="N21" s="38">
        <v>102.3</v>
      </c>
      <c r="O21" s="39">
        <v>100.4</v>
      </c>
      <c r="P21" s="39">
        <v>104.7</v>
      </c>
      <c r="Q21" s="40">
        <v>101.5</v>
      </c>
      <c r="R21"/>
      <c r="S21" s="38">
        <v>6.5</v>
      </c>
      <c r="T21" s="39">
        <v>4</v>
      </c>
      <c r="U21" s="40">
        <v>5.3</v>
      </c>
      <c r="V21" s="256"/>
      <c r="W21" s="256"/>
      <c r="X21" s="256"/>
    </row>
    <row r="22" spans="2:24" s="7" customFormat="1" ht="18" customHeight="1" x14ac:dyDescent="0.25">
      <c r="B22" s="26"/>
      <c r="C22" s="13" t="s">
        <v>42</v>
      </c>
      <c r="D22" s="20"/>
      <c r="E22"/>
      <c r="F22" s="29">
        <v>168689</v>
      </c>
      <c r="G22" s="32">
        <v>56426</v>
      </c>
      <c r="H22" s="35">
        <v>50361</v>
      </c>
      <c r="I22"/>
      <c r="J22" s="29">
        <v>221609</v>
      </c>
      <c r="K22" s="32">
        <v>118459</v>
      </c>
      <c r="L22" s="35">
        <v>96347</v>
      </c>
      <c r="M22"/>
      <c r="N22" s="38">
        <v>33.4</v>
      </c>
      <c r="O22" s="39">
        <v>29.9</v>
      </c>
      <c r="P22" s="39">
        <v>53.5</v>
      </c>
      <c r="Q22" s="40">
        <v>43.5</v>
      </c>
      <c r="R22"/>
      <c r="S22" s="38">
        <v>-23.9</v>
      </c>
      <c r="T22" s="39">
        <v>-52.4</v>
      </c>
      <c r="U22" s="40">
        <v>-47.7</v>
      </c>
      <c r="V22" s="256"/>
      <c r="W22" s="256"/>
      <c r="X22" s="256"/>
    </row>
    <row r="23" spans="2:24" s="7" customFormat="1" ht="18" customHeight="1" x14ac:dyDescent="0.25">
      <c r="B23" s="26"/>
      <c r="C23" s="13" t="s">
        <v>43</v>
      </c>
      <c r="D23" s="20"/>
      <c r="E23"/>
      <c r="F23" s="29">
        <v>2097984</v>
      </c>
      <c r="G23" s="32">
        <v>891421</v>
      </c>
      <c r="H23" s="35">
        <v>886671</v>
      </c>
      <c r="I23"/>
      <c r="J23" s="29">
        <v>1754974</v>
      </c>
      <c r="K23" s="32">
        <v>1297158</v>
      </c>
      <c r="L23" s="35">
        <v>1293206</v>
      </c>
      <c r="M23"/>
      <c r="N23" s="38">
        <v>42.5</v>
      </c>
      <c r="O23" s="39">
        <v>42.3</v>
      </c>
      <c r="P23" s="39">
        <v>73.900000000000006</v>
      </c>
      <c r="Q23" s="40">
        <v>73.7</v>
      </c>
      <c r="R23"/>
      <c r="S23" s="38">
        <v>19.5</v>
      </c>
      <c r="T23" s="39">
        <v>-31.3</v>
      </c>
      <c r="U23" s="40">
        <v>-31.4</v>
      </c>
      <c r="V23" s="256"/>
      <c r="W23" s="256"/>
      <c r="X23" s="256"/>
    </row>
    <row r="24" spans="2:24" s="4" customFormat="1" ht="5.0999999999999996" customHeight="1" x14ac:dyDescent="0.25">
      <c r="B24" s="24"/>
      <c r="C24" s="12"/>
      <c r="D24" s="22"/>
      <c r="E24"/>
      <c r="F24" s="30"/>
      <c r="G24" s="33"/>
      <c r="H24" s="36"/>
      <c r="I24"/>
      <c r="J24" s="30"/>
      <c r="K24" s="33"/>
      <c r="L24" s="36"/>
      <c r="M24"/>
      <c r="N24" s="41"/>
      <c r="O24" s="42"/>
      <c r="P24" s="42"/>
      <c r="Q24" s="43"/>
      <c r="R24"/>
      <c r="S24" s="41"/>
      <c r="T24" s="42"/>
      <c r="U24" s="43"/>
      <c r="V24" s="241"/>
      <c r="W24" s="241"/>
      <c r="X24" s="241"/>
    </row>
    <row r="25" spans="2:24" s="4" customFormat="1" ht="18" customHeight="1" x14ac:dyDescent="0.25">
      <c r="B25" s="47"/>
      <c r="C25" s="48" t="s">
        <v>54</v>
      </c>
      <c r="D25" s="23"/>
      <c r="E25"/>
      <c r="F25" s="49">
        <v>12717337</v>
      </c>
      <c r="G25" s="50">
        <v>11634417</v>
      </c>
      <c r="H25" s="51">
        <v>11433461</v>
      </c>
      <c r="I25"/>
      <c r="J25" s="49">
        <v>11791434</v>
      </c>
      <c r="K25" s="50">
        <v>11691031</v>
      </c>
      <c r="L25" s="51">
        <v>11355186</v>
      </c>
      <c r="M25"/>
      <c r="N25" s="52">
        <v>91.5</v>
      </c>
      <c r="O25" s="53">
        <v>89.9</v>
      </c>
      <c r="P25" s="53">
        <v>99.1</v>
      </c>
      <c r="Q25" s="54">
        <v>96.3</v>
      </c>
      <c r="R25"/>
      <c r="S25" s="52">
        <v>7.9</v>
      </c>
      <c r="T25" s="53">
        <v>-0.5</v>
      </c>
      <c r="U25" s="54">
        <v>0.7</v>
      </c>
      <c r="V25" s="241"/>
      <c r="W25" s="241"/>
      <c r="X25" s="241"/>
    </row>
    <row r="26" spans="2:24" ht="6" customHeight="1" x14ac:dyDescent="0.25"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03"/>
      <c r="W26" s="203"/>
      <c r="X26" s="203"/>
    </row>
    <row r="27" spans="2:24" s="4" customFormat="1" ht="13.8" x14ac:dyDescent="0.25">
      <c r="B27" s="241"/>
      <c r="C27" s="24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41"/>
      <c r="W27" s="241"/>
      <c r="X27" s="241"/>
    </row>
    <row r="28" spans="2:24" ht="15.75" customHeight="1" x14ac:dyDescent="0.25">
      <c r="B28" s="11"/>
      <c r="C28" s="202" t="s">
        <v>44</v>
      </c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03"/>
      <c r="W28" s="203"/>
      <c r="X28" s="203"/>
    </row>
    <row r="31" spans="2:24" x14ac:dyDescent="0.25">
      <c r="B31" s="241"/>
      <c r="C31" s="241"/>
      <c r="D31" s="241"/>
      <c r="E31" s="241"/>
      <c r="F31" s="259"/>
      <c r="G31" s="241"/>
      <c r="H31" s="241"/>
      <c r="I31" s="241"/>
      <c r="J31" s="259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03"/>
      <c r="W31" s="203"/>
      <c r="X31" s="203"/>
    </row>
    <row r="32" spans="2:24" x14ac:dyDescent="0.25">
      <c r="B32" s="241"/>
      <c r="C32" s="241"/>
      <c r="D32" s="241"/>
      <c r="E32" s="241"/>
      <c r="F32" s="259"/>
      <c r="G32" s="241"/>
      <c r="H32" s="241"/>
      <c r="I32" s="241"/>
      <c r="J32" s="259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03"/>
      <c r="W32" s="203"/>
      <c r="X32" s="203"/>
    </row>
    <row r="33" spans="6:10" x14ac:dyDescent="0.25">
      <c r="F33" s="259"/>
      <c r="G33" s="241"/>
      <c r="H33" s="241"/>
      <c r="I33" s="241"/>
      <c r="J33" s="259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J29"/>
  <sheetViews>
    <sheetView showGridLines="0" topLeftCell="A7" zoomScale="85" zoomScaleNormal="85" workbookViewId="0">
      <selection activeCell="K19" sqref="K19"/>
    </sheetView>
  </sheetViews>
  <sheetFormatPr baseColWidth="10" defaultColWidth="12.5546875" defaultRowHeight="10.199999999999999" x14ac:dyDescent="0.2"/>
  <cols>
    <col min="1" max="1" width="4.109375" style="149" customWidth="1"/>
    <col min="2" max="2" width="4" style="149" customWidth="1"/>
    <col min="3" max="3" width="34.5546875" style="149" bestFit="1" customWidth="1"/>
    <col min="4" max="4" width="2.6640625" style="149" customWidth="1"/>
    <col min="5" max="5" width="18.6640625" style="149" customWidth="1"/>
    <col min="6" max="6" width="2.6640625" style="149" customWidth="1"/>
    <col min="7" max="7" width="18.6640625" style="149" customWidth="1"/>
    <col min="8" max="8" width="2.6640625" style="149" customWidth="1"/>
    <col min="9" max="9" width="18.6640625" style="149" customWidth="1"/>
    <col min="10" max="16384" width="12.5546875" style="149"/>
  </cols>
  <sheetData>
    <row r="1" spans="1:9" s="201" customFormat="1" ht="15.6" x14ac:dyDescent="0.3">
      <c r="A1" s="200"/>
      <c r="B1" s="196" t="s">
        <v>1</v>
      </c>
      <c r="C1" s="200"/>
      <c r="D1" s="200"/>
      <c r="E1" s="200"/>
      <c r="F1" s="200"/>
      <c r="G1" s="200"/>
      <c r="H1" s="200"/>
      <c r="I1" s="197" t="str">
        <f>Índice!B8</f>
        <v>4º Trimestre 2019</v>
      </c>
    </row>
    <row r="2" spans="1:9" ht="17.399999999999999" x14ac:dyDescent="0.2">
      <c r="A2" s="150"/>
      <c r="B2" s="291" t="s">
        <v>55</v>
      </c>
      <c r="C2" s="291"/>
      <c r="D2" s="291"/>
      <c r="E2" s="291"/>
      <c r="F2" s="291"/>
      <c r="G2" s="291"/>
      <c r="H2" s="291"/>
      <c r="I2" s="291"/>
    </row>
    <row r="3" spans="1:9" ht="24" customHeight="1" x14ac:dyDescent="0.25">
      <c r="A3" s="150"/>
      <c r="B3" s="151"/>
      <c r="C3" s="150"/>
      <c r="D3" s="150"/>
      <c r="E3" s="150"/>
      <c r="F3" s="150"/>
      <c r="G3" s="178" t="s">
        <v>12</v>
      </c>
      <c r="H3"/>
      <c r="I3" s="150"/>
    </row>
    <row r="4" spans="1:9" ht="32.1" customHeight="1" x14ac:dyDescent="0.25">
      <c r="A4" s="88"/>
      <c r="B4" s="152"/>
      <c r="C4" s="264"/>
      <c r="D4" s="88"/>
      <c r="E4" s="168">
        <v>2019</v>
      </c>
      <c r="F4"/>
      <c r="G4" s="168">
        <v>2018</v>
      </c>
      <c r="H4"/>
      <c r="I4" s="170" t="s">
        <v>56</v>
      </c>
    </row>
    <row r="5" spans="1:9" ht="9" customHeight="1" x14ac:dyDescent="0.25">
      <c r="A5" s="88"/>
      <c r="B5" s="152"/>
      <c r="C5" s="264"/>
      <c r="D5" s="88"/>
      <c r="F5"/>
      <c r="H5"/>
    </row>
    <row r="6" spans="1:9" ht="19.5" customHeight="1" x14ac:dyDescent="0.25">
      <c r="A6" s="88"/>
      <c r="B6" s="292" t="s">
        <v>57</v>
      </c>
      <c r="C6" s="293"/>
      <c r="D6" s="88"/>
      <c r="E6" s="172">
        <v>10686570</v>
      </c>
      <c r="F6"/>
      <c r="G6" s="172">
        <v>10275414</v>
      </c>
      <c r="H6"/>
      <c r="I6" s="215">
        <v>4</v>
      </c>
    </row>
    <row r="7" spans="1:9" ht="19.5" customHeight="1" x14ac:dyDescent="0.25">
      <c r="A7" s="88"/>
      <c r="B7" s="283" t="s">
        <v>58</v>
      </c>
      <c r="C7" s="284"/>
      <c r="D7" s="88"/>
      <c r="E7" s="173">
        <v>9528273</v>
      </c>
      <c r="F7"/>
      <c r="G7" s="173">
        <v>9131955</v>
      </c>
      <c r="H7"/>
      <c r="I7" s="214">
        <v>4.3</v>
      </c>
    </row>
    <row r="8" spans="1:9" ht="13.2" x14ac:dyDescent="0.25">
      <c r="A8" s="88"/>
      <c r="B8" s="153"/>
      <c r="C8" s="154" t="s">
        <v>59</v>
      </c>
      <c r="D8" s="88"/>
      <c r="E8" s="174">
        <v>2161268</v>
      </c>
      <c r="F8"/>
      <c r="G8" s="174">
        <v>2043784</v>
      </c>
      <c r="H8"/>
      <c r="I8" s="191">
        <v>5.7</v>
      </c>
    </row>
    <row r="9" spans="1:9" ht="13.2" x14ac:dyDescent="0.25">
      <c r="A9" s="88"/>
      <c r="B9" s="153"/>
      <c r="C9" s="154" t="s">
        <v>60</v>
      </c>
      <c r="D9" s="88"/>
      <c r="E9" s="174">
        <v>3702055</v>
      </c>
      <c r="F9"/>
      <c r="G9" s="174">
        <v>3524471</v>
      </c>
      <c r="H9"/>
      <c r="I9" s="191">
        <v>5</v>
      </c>
    </row>
    <row r="10" spans="1:9" ht="13.2" x14ac:dyDescent="0.25">
      <c r="A10" s="88"/>
      <c r="B10" s="153"/>
      <c r="C10" s="154" t="s">
        <v>61</v>
      </c>
      <c r="D10" s="88"/>
      <c r="E10" s="174">
        <v>178698</v>
      </c>
      <c r="F10"/>
      <c r="G10" s="174">
        <v>180111</v>
      </c>
      <c r="H10"/>
      <c r="I10" s="191">
        <v>-0.8</v>
      </c>
    </row>
    <row r="11" spans="1:9" ht="13.2" x14ac:dyDescent="0.25">
      <c r="A11" s="88"/>
      <c r="B11" s="153"/>
      <c r="C11" s="154" t="s">
        <v>62</v>
      </c>
      <c r="D11" s="88"/>
      <c r="E11" s="174">
        <v>3486252</v>
      </c>
      <c r="F11"/>
      <c r="G11" s="174">
        <v>3383589</v>
      </c>
      <c r="H11"/>
      <c r="I11" s="191">
        <v>3</v>
      </c>
    </row>
    <row r="12" spans="1:9" ht="19.5" customHeight="1" x14ac:dyDescent="0.25">
      <c r="A12" s="88"/>
      <c r="B12" s="283" t="s">
        <v>63</v>
      </c>
      <c r="C12" s="284"/>
      <c r="D12" s="88"/>
      <c r="E12" s="173">
        <v>1158297</v>
      </c>
      <c r="F12"/>
      <c r="G12" s="173">
        <v>1143459</v>
      </c>
      <c r="H12"/>
      <c r="I12" s="191">
        <v>1.3</v>
      </c>
    </row>
    <row r="13" spans="1:9" ht="19.5" customHeight="1" x14ac:dyDescent="0.25">
      <c r="A13" s="88"/>
      <c r="B13" s="283" t="s">
        <v>64</v>
      </c>
      <c r="C13" s="284"/>
      <c r="D13" s="88"/>
      <c r="E13" s="173">
        <v>56426</v>
      </c>
      <c r="F13"/>
      <c r="G13" s="173">
        <v>118459</v>
      </c>
      <c r="H13"/>
      <c r="I13" s="214">
        <v>-52.4</v>
      </c>
    </row>
    <row r="14" spans="1:9" ht="19.5" customHeight="1" x14ac:dyDescent="0.25">
      <c r="A14" s="88"/>
      <c r="B14" s="283" t="s">
        <v>65</v>
      </c>
      <c r="C14" s="284"/>
      <c r="D14" s="88"/>
      <c r="E14" s="173">
        <v>836575</v>
      </c>
      <c r="F14"/>
      <c r="G14" s="173">
        <v>872969</v>
      </c>
      <c r="H14"/>
      <c r="I14" s="214">
        <v>-4.2</v>
      </c>
    </row>
    <row r="15" spans="1:9" ht="13.2" x14ac:dyDescent="0.25">
      <c r="A15" s="88"/>
      <c r="B15" s="265"/>
      <c r="C15" s="154" t="s">
        <v>66</v>
      </c>
      <c r="D15" s="88"/>
      <c r="E15" s="174">
        <v>135067</v>
      </c>
      <c r="F15"/>
      <c r="G15" s="174">
        <v>178622</v>
      </c>
      <c r="H15"/>
      <c r="I15" s="191">
        <v>-24.4</v>
      </c>
    </row>
    <row r="16" spans="1:9" ht="13.2" x14ac:dyDescent="0.25">
      <c r="A16" s="88"/>
      <c r="B16" s="265"/>
      <c r="C16" s="154" t="s">
        <v>67</v>
      </c>
      <c r="D16" s="88"/>
      <c r="E16" s="174">
        <v>701507</v>
      </c>
      <c r="F16"/>
      <c r="G16" s="174">
        <v>694347</v>
      </c>
      <c r="H16"/>
      <c r="I16" s="191">
        <v>1</v>
      </c>
    </row>
    <row r="17" spans="1:10" ht="19.5" customHeight="1" x14ac:dyDescent="0.25">
      <c r="A17" s="88"/>
      <c r="B17" s="285" t="s">
        <v>68</v>
      </c>
      <c r="C17" s="286"/>
      <c r="D17" s="88"/>
      <c r="E17" s="173">
        <v>378148</v>
      </c>
      <c r="F17"/>
      <c r="G17" s="173">
        <v>388949</v>
      </c>
      <c r="H17"/>
      <c r="I17" s="191">
        <v>-2.8</v>
      </c>
    </row>
    <row r="18" spans="1:10" ht="19.5" customHeight="1" x14ac:dyDescent="0.25">
      <c r="A18" s="88"/>
      <c r="B18" s="283" t="s">
        <v>69</v>
      </c>
      <c r="C18" s="284"/>
      <c r="D18" s="88"/>
      <c r="E18" s="173">
        <v>-293308</v>
      </c>
      <c r="F18"/>
      <c r="G18" s="173">
        <v>-74172</v>
      </c>
      <c r="H18"/>
      <c r="I18" s="252" t="s">
        <v>70</v>
      </c>
    </row>
    <row r="19" spans="1:10" ht="13.2" x14ac:dyDescent="0.25">
      <c r="A19" s="88"/>
      <c r="B19" s="265"/>
      <c r="C19" s="154" t="s">
        <v>71</v>
      </c>
      <c r="D19" s="88"/>
      <c r="E19" s="174">
        <v>20725</v>
      </c>
      <c r="F19"/>
      <c r="G19" s="174">
        <v>23447</v>
      </c>
      <c r="H19"/>
      <c r="I19" s="191">
        <v>-11.6</v>
      </c>
    </row>
    <row r="20" spans="1:10" ht="13.2" x14ac:dyDescent="0.25">
      <c r="A20" s="88"/>
      <c r="B20" s="265"/>
      <c r="C20" s="154" t="s">
        <v>72</v>
      </c>
      <c r="D20" s="88"/>
      <c r="E20" s="174">
        <v>314033</v>
      </c>
      <c r="F20"/>
      <c r="G20" s="174">
        <v>97619</v>
      </c>
      <c r="H20"/>
      <c r="I20" s="191">
        <v>221.7</v>
      </c>
    </row>
    <row r="21" spans="1:10" ht="19.5" customHeight="1" x14ac:dyDescent="0.25">
      <c r="A21" s="88"/>
      <c r="B21" s="283" t="s">
        <v>73</v>
      </c>
      <c r="C21" s="284"/>
      <c r="D21" s="88"/>
      <c r="E21" s="173">
        <v>-489080</v>
      </c>
      <c r="F21"/>
      <c r="G21" s="173">
        <v>58707</v>
      </c>
      <c r="H21"/>
      <c r="I21" s="214" t="s">
        <v>70</v>
      </c>
    </row>
    <row r="22" spans="1:10" ht="13.2" x14ac:dyDescent="0.25">
      <c r="A22" s="88"/>
      <c r="B22" s="265"/>
      <c r="C22" s="154" t="s">
        <v>74</v>
      </c>
      <c r="D22" s="88"/>
      <c r="E22" s="174">
        <v>870696</v>
      </c>
      <c r="F22"/>
      <c r="G22" s="174">
        <v>1273711</v>
      </c>
      <c r="H22"/>
      <c r="I22" s="191">
        <v>-31.6</v>
      </c>
    </row>
    <row r="23" spans="1:10" ht="13.2" x14ac:dyDescent="0.25">
      <c r="A23" s="88"/>
      <c r="B23" s="265"/>
      <c r="C23" s="154" t="s">
        <v>75</v>
      </c>
      <c r="D23" s="88"/>
      <c r="E23" s="176">
        <v>1359776</v>
      </c>
      <c r="F23"/>
      <c r="G23" s="176">
        <v>1215003</v>
      </c>
      <c r="H23"/>
      <c r="I23" s="191">
        <v>11.9</v>
      </c>
    </row>
    <row r="24" spans="1:10" ht="19.5" customHeight="1" x14ac:dyDescent="0.25">
      <c r="A24" s="88"/>
      <c r="B24" s="283" t="s">
        <v>76</v>
      </c>
      <c r="C24" s="284"/>
      <c r="D24" s="88"/>
      <c r="E24" s="173">
        <v>-404240</v>
      </c>
      <c r="F24"/>
      <c r="G24" s="173">
        <v>373485</v>
      </c>
      <c r="H24"/>
      <c r="I24" s="191" t="s">
        <v>70</v>
      </c>
    </row>
    <row r="25" spans="1:10" ht="13.2" x14ac:dyDescent="0.25">
      <c r="A25" s="88"/>
      <c r="B25" s="265"/>
      <c r="C25" s="154" t="s">
        <v>77</v>
      </c>
      <c r="D25" s="88"/>
      <c r="E25" s="174">
        <v>820652</v>
      </c>
      <c r="F25"/>
      <c r="G25" s="174">
        <v>770607</v>
      </c>
      <c r="H25"/>
      <c r="I25" s="191">
        <v>6.5</v>
      </c>
      <c r="J25" s="213"/>
    </row>
    <row r="26" spans="1:10" ht="13.2" x14ac:dyDescent="0.25">
      <c r="A26" s="88"/>
      <c r="B26" s="265"/>
      <c r="C26" s="154" t="s">
        <v>78</v>
      </c>
      <c r="D26" s="88"/>
      <c r="E26" s="174">
        <v>200955</v>
      </c>
      <c r="F26"/>
      <c r="G26" s="174">
        <v>335845</v>
      </c>
      <c r="H26"/>
      <c r="I26" s="191">
        <v>-40.200000000000003</v>
      </c>
    </row>
    <row r="27" spans="1:10" ht="30" customHeight="1" x14ac:dyDescent="0.25">
      <c r="A27" s="88"/>
      <c r="B27" s="289" t="s">
        <v>79</v>
      </c>
      <c r="C27" s="290"/>
      <c r="D27" s="88"/>
      <c r="E27" s="177">
        <v>215457</v>
      </c>
      <c r="F27"/>
      <c r="G27" s="177">
        <v>808247</v>
      </c>
      <c r="H27"/>
      <c r="I27" s="238">
        <v>-73.3</v>
      </c>
    </row>
    <row r="28" spans="1:10" s="211" customFormat="1" ht="23.4" customHeight="1" x14ac:dyDescent="0.2">
      <c r="B28" s="287"/>
      <c r="C28" s="288"/>
      <c r="D28" s="288"/>
      <c r="E28" s="288"/>
      <c r="F28" s="288"/>
      <c r="G28" s="288"/>
      <c r="H28" s="288"/>
      <c r="I28" s="288"/>
      <c r="J28" s="212"/>
    </row>
    <row r="29" spans="1:10" ht="19.95" customHeight="1" x14ac:dyDescent="0.2">
      <c r="C29" s="202" t="s">
        <v>44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Índice!A1" tooltip="Volver al índice" display="◄ volver al menu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84"/>
  <sheetViews>
    <sheetView showGridLines="0" showZeros="0" zoomScale="95" zoomScaleNormal="95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B82" sqref="B82:N82"/>
    </sheetView>
  </sheetViews>
  <sheetFormatPr baseColWidth="10" defaultColWidth="11.44140625" defaultRowHeight="15.6" x14ac:dyDescent="0.25"/>
  <cols>
    <col min="1" max="1" width="2.33203125" style="62" customWidth="1"/>
    <col min="2" max="2" width="9.6640625" style="62" customWidth="1"/>
    <col min="3" max="13" width="10.33203125" style="62" customWidth="1"/>
    <col min="14" max="14" width="13" style="62" customWidth="1"/>
    <col min="15" max="15" width="6.6640625" style="59" customWidth="1"/>
    <col min="16" max="16384" width="11.44140625" style="59"/>
  </cols>
  <sheetData>
    <row r="1" spans="1:255" s="196" customFormat="1" x14ac:dyDescent="0.25">
      <c r="B1" s="196" t="s">
        <v>1</v>
      </c>
      <c r="N1" s="197" t="str">
        <f>Índice!B8</f>
        <v>4º Trimestre 2019</v>
      </c>
    </row>
    <row r="2" spans="1:255" ht="18" customHeight="1" x14ac:dyDescent="0.25">
      <c r="A2" s="57"/>
      <c r="B2" s="108" t="s">
        <v>80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</row>
    <row r="3" spans="1:255" ht="13.5" customHeight="1" x14ac:dyDescent="0.25">
      <c r="A3" s="57"/>
      <c r="B3" s="109" t="s">
        <v>81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255" ht="16.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82</v>
      </c>
    </row>
    <row r="5" spans="1:255" s="65" customFormat="1" ht="33" customHeight="1" x14ac:dyDescent="0.25">
      <c r="A5" s="63"/>
      <c r="B5" s="110" t="s">
        <v>83</v>
      </c>
      <c r="C5" s="111" t="s">
        <v>84</v>
      </c>
      <c r="D5" s="111" t="s">
        <v>85</v>
      </c>
      <c r="E5" s="111" t="s">
        <v>86</v>
      </c>
      <c r="F5" s="111" t="s">
        <v>87</v>
      </c>
      <c r="G5" s="112" t="s">
        <v>88</v>
      </c>
      <c r="H5" s="111" t="s">
        <v>89</v>
      </c>
      <c r="I5" s="111" t="s">
        <v>90</v>
      </c>
      <c r="J5" s="112" t="s">
        <v>91</v>
      </c>
      <c r="K5" s="111" t="s">
        <v>92</v>
      </c>
      <c r="L5" s="111" t="s">
        <v>93</v>
      </c>
      <c r="M5" s="112" t="s">
        <v>94</v>
      </c>
      <c r="N5" s="113" t="s">
        <v>95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5">
      <c r="A7" s="66"/>
      <c r="B7" s="218" t="s">
        <v>96</v>
      </c>
      <c r="C7" s="219">
        <v>840192</v>
      </c>
      <c r="D7" s="219">
        <v>140625</v>
      </c>
      <c r="E7" s="219">
        <v>176867</v>
      </c>
      <c r="F7" s="219">
        <v>1984272</v>
      </c>
      <c r="G7" s="219">
        <v>3141956</v>
      </c>
      <c r="H7" s="219">
        <v>286425</v>
      </c>
      <c r="I7" s="219">
        <v>326963</v>
      </c>
      <c r="J7" s="219">
        <v>613388</v>
      </c>
      <c r="K7" s="219">
        <v>117658</v>
      </c>
      <c r="L7" s="219">
        <v>213456</v>
      </c>
      <c r="M7" s="219">
        <v>331113</v>
      </c>
      <c r="N7" s="220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5">
      <c r="A8" s="66"/>
      <c r="B8" s="218" t="s">
        <v>97</v>
      </c>
      <c r="C8" s="219">
        <v>918256</v>
      </c>
      <c r="D8" s="219">
        <v>246469</v>
      </c>
      <c r="E8" s="219">
        <v>174174</v>
      </c>
      <c r="F8" s="219">
        <v>2036006</v>
      </c>
      <c r="G8" s="219">
        <v>3374906</v>
      </c>
      <c r="H8" s="219">
        <v>269861</v>
      </c>
      <c r="I8" s="219">
        <v>361766</v>
      </c>
      <c r="J8" s="219">
        <v>631627</v>
      </c>
      <c r="K8" s="219">
        <v>76154</v>
      </c>
      <c r="L8" s="219">
        <v>179648</v>
      </c>
      <c r="M8" s="219">
        <v>255802</v>
      </c>
      <c r="N8" s="220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5">
      <c r="A9" s="66"/>
      <c r="B9" s="218" t="s">
        <v>98</v>
      </c>
      <c r="C9" s="219">
        <v>973395</v>
      </c>
      <c r="D9" s="219">
        <v>262597</v>
      </c>
      <c r="E9" s="219">
        <v>161370</v>
      </c>
      <c r="F9" s="219">
        <v>2056212</v>
      </c>
      <c r="G9" s="219">
        <v>3453574</v>
      </c>
      <c r="H9" s="219">
        <v>224496</v>
      </c>
      <c r="I9" s="219">
        <v>495571</v>
      </c>
      <c r="J9" s="219">
        <v>720067</v>
      </c>
      <c r="K9" s="219">
        <v>83511</v>
      </c>
      <c r="L9" s="219">
        <v>71671</v>
      </c>
      <c r="M9" s="219">
        <v>155182</v>
      </c>
      <c r="N9" s="220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5">
      <c r="A10" s="66"/>
      <c r="B10" s="218" t="s">
        <v>99</v>
      </c>
      <c r="C10" s="219">
        <v>1033048</v>
      </c>
      <c r="D10" s="219">
        <v>1313780</v>
      </c>
      <c r="E10" s="219">
        <v>146018</v>
      </c>
      <c r="F10" s="219">
        <v>1134042</v>
      </c>
      <c r="G10" s="219">
        <v>3626887</v>
      </c>
      <c r="H10" s="219">
        <v>218996</v>
      </c>
      <c r="I10" s="219">
        <v>510711</v>
      </c>
      <c r="J10" s="219">
        <v>729707</v>
      </c>
      <c r="K10" s="219">
        <v>101206</v>
      </c>
      <c r="L10" s="219">
        <v>191122</v>
      </c>
      <c r="M10" s="219">
        <v>292328</v>
      </c>
      <c r="N10" s="220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5">
      <c r="A11" s="66"/>
      <c r="B11" s="218" t="s">
        <v>100</v>
      </c>
      <c r="C11" s="219">
        <v>1167562</v>
      </c>
      <c r="D11" s="219">
        <v>1367809</v>
      </c>
      <c r="E11" s="219">
        <v>118840</v>
      </c>
      <c r="F11" s="219">
        <v>1188953</v>
      </c>
      <c r="G11" s="219">
        <v>3843164</v>
      </c>
      <c r="H11" s="219">
        <v>201027</v>
      </c>
      <c r="I11" s="219">
        <v>453269</v>
      </c>
      <c r="J11" s="219">
        <v>654296</v>
      </c>
      <c r="K11" s="219">
        <v>175958</v>
      </c>
      <c r="L11" s="219">
        <v>311024</v>
      </c>
      <c r="M11" s="219">
        <v>486982</v>
      </c>
      <c r="N11" s="220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5">
      <c r="A12" s="66"/>
      <c r="B12" s="218" t="s">
        <v>101</v>
      </c>
      <c r="C12" s="219">
        <v>1155613</v>
      </c>
      <c r="D12" s="219">
        <v>1470537</v>
      </c>
      <c r="E12" s="219">
        <v>101461</v>
      </c>
      <c r="F12" s="219">
        <v>1304611</v>
      </c>
      <c r="G12" s="219">
        <v>4032222</v>
      </c>
      <c r="H12" s="219">
        <v>221118</v>
      </c>
      <c r="I12" s="219">
        <v>530010</v>
      </c>
      <c r="J12" s="219">
        <v>751128</v>
      </c>
      <c r="K12" s="219">
        <v>183573</v>
      </c>
      <c r="L12" s="219">
        <v>330557</v>
      </c>
      <c r="M12" s="219">
        <v>514130</v>
      </c>
      <c r="N12" s="220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5">
      <c r="A13" s="66"/>
      <c r="B13" s="218" t="s">
        <v>102</v>
      </c>
      <c r="C13" s="219">
        <v>1237103</v>
      </c>
      <c r="D13" s="219">
        <v>1638897</v>
      </c>
      <c r="E13" s="219">
        <v>84969</v>
      </c>
      <c r="F13" s="219">
        <v>1392055</v>
      </c>
      <c r="G13" s="219">
        <v>4353025</v>
      </c>
      <c r="H13" s="219">
        <v>229305</v>
      </c>
      <c r="I13" s="219">
        <v>531503</v>
      </c>
      <c r="J13" s="219">
        <v>760809</v>
      </c>
      <c r="K13" s="219">
        <v>220006</v>
      </c>
      <c r="L13" s="219">
        <v>390658</v>
      </c>
      <c r="M13" s="219">
        <v>610664</v>
      </c>
      <c r="N13" s="220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5">
      <c r="A14" s="66"/>
      <c r="B14" s="218" t="s">
        <v>103</v>
      </c>
      <c r="C14" s="219">
        <v>1288433</v>
      </c>
      <c r="D14" s="219">
        <v>1817468</v>
      </c>
      <c r="E14" s="219">
        <v>59498</v>
      </c>
      <c r="F14" s="219">
        <v>1591812</v>
      </c>
      <c r="G14" s="219">
        <v>4757212</v>
      </c>
      <c r="H14" s="219">
        <v>233963</v>
      </c>
      <c r="I14" s="219">
        <v>553511</v>
      </c>
      <c r="J14" s="219">
        <v>787474</v>
      </c>
      <c r="K14" s="219">
        <v>259160</v>
      </c>
      <c r="L14" s="219">
        <v>222461</v>
      </c>
      <c r="M14" s="219">
        <v>481620</v>
      </c>
      <c r="N14" s="220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104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105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221" t="s">
        <v>106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18" t="s">
        <v>107</v>
      </c>
      <c r="C18" s="219">
        <v>1348434.1883399999</v>
      </c>
      <c r="D18" s="219">
        <v>1974442.8287599999</v>
      </c>
      <c r="E18" s="219">
        <v>69564.436310000005</v>
      </c>
      <c r="F18" s="219">
        <v>1861173.28149</v>
      </c>
      <c r="G18" s="219">
        <v>5253614.7348999996</v>
      </c>
      <c r="H18" s="219">
        <v>239035.02827000001</v>
      </c>
      <c r="I18" s="219">
        <v>574822.55500000005</v>
      </c>
      <c r="J18" s="219">
        <v>813857.58327000006</v>
      </c>
      <c r="K18" s="219">
        <v>196111.84375999999</v>
      </c>
      <c r="L18" s="219">
        <v>128922.3251</v>
      </c>
      <c r="M18" s="219">
        <v>325034.16885999998</v>
      </c>
      <c r="N18" s="220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108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1" t="s">
        <v>109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5">
      <c r="A21" s="66"/>
      <c r="B21" s="221" t="s">
        <v>110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18" t="s">
        <v>111</v>
      </c>
      <c r="C22" s="219">
        <v>1392779</v>
      </c>
      <c r="D22" s="219">
        <v>2108648</v>
      </c>
      <c r="E22" s="219">
        <v>71715</v>
      </c>
      <c r="F22" s="219">
        <v>2078100</v>
      </c>
      <c r="G22" s="219">
        <v>5651242</v>
      </c>
      <c r="H22" s="219">
        <v>246983</v>
      </c>
      <c r="I22" s="219">
        <v>573826</v>
      </c>
      <c r="J22" s="219">
        <v>820809</v>
      </c>
      <c r="K22" s="219">
        <v>137321</v>
      </c>
      <c r="L22" s="219">
        <v>115935</v>
      </c>
      <c r="M22" s="219">
        <v>253256</v>
      </c>
      <c r="N22" s="220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112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1" t="s">
        <v>113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221" t="s">
        <v>114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18" t="s">
        <v>115</v>
      </c>
      <c r="C26" s="219">
        <v>1468517.966</v>
      </c>
      <c r="D26" s="219">
        <v>2256781.3050000002</v>
      </c>
      <c r="E26" s="219">
        <v>60129.425000000003</v>
      </c>
      <c r="F26" s="219">
        <v>2290310.4219999998</v>
      </c>
      <c r="G26" s="219">
        <v>6075739.1179999998</v>
      </c>
      <c r="H26" s="219">
        <v>271504.891</v>
      </c>
      <c r="I26" s="219">
        <v>569532.11495000008</v>
      </c>
      <c r="J26" s="219">
        <v>841037.00595000014</v>
      </c>
      <c r="K26" s="219">
        <v>165416.29058999999</v>
      </c>
      <c r="L26" s="219">
        <v>230718.63018000001</v>
      </c>
      <c r="M26" s="219">
        <v>396134.92076999997</v>
      </c>
      <c r="N26" s="220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5">
      <c r="A27" s="66"/>
      <c r="B27" s="76" t="s">
        <v>116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5">
      <c r="A28" s="66"/>
      <c r="B28" s="221" t="s">
        <v>117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5">
      <c r="A29" s="66"/>
      <c r="B29" s="221" t="s">
        <v>118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5">
      <c r="A30" s="66"/>
      <c r="B30" s="218" t="s">
        <v>119</v>
      </c>
      <c r="C30" s="219">
        <v>1553899.4210000001</v>
      </c>
      <c r="D30" s="219">
        <v>2461989.128</v>
      </c>
      <c r="E30" s="219">
        <v>42363.413</v>
      </c>
      <c r="F30" s="219">
        <v>2480229.5490000001</v>
      </c>
      <c r="G30" s="219">
        <v>6538481.5109999999</v>
      </c>
      <c r="H30" s="219">
        <v>280433.58799999999</v>
      </c>
      <c r="I30" s="219">
        <v>634023.76500000001</v>
      </c>
      <c r="J30" s="219">
        <v>914457.353</v>
      </c>
      <c r="K30" s="219">
        <v>134817.37100000001</v>
      </c>
      <c r="L30" s="219">
        <v>183182.179</v>
      </c>
      <c r="M30" s="219">
        <v>317999.55</v>
      </c>
      <c r="N30" s="220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120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121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221" t="s">
        <v>122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123</v>
      </c>
      <c r="C34" s="219">
        <v>1688303.9069999999</v>
      </c>
      <c r="D34" s="219">
        <v>2751917.895</v>
      </c>
      <c r="E34" s="219">
        <v>29128.455000000002</v>
      </c>
      <c r="F34" s="219">
        <v>2718063.2280000001</v>
      </c>
      <c r="G34" s="219">
        <v>7187413.4850000003</v>
      </c>
      <c r="H34" s="219">
        <v>316100.43900000001</v>
      </c>
      <c r="I34" s="219">
        <v>679754.80700000003</v>
      </c>
      <c r="J34" s="219">
        <v>995855.24600000004</v>
      </c>
      <c r="K34" s="219">
        <v>185101.84299999999</v>
      </c>
      <c r="L34" s="219">
        <v>216515.51199999999</v>
      </c>
      <c r="M34" s="219">
        <v>401617.35499999998</v>
      </c>
      <c r="N34" s="220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124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125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221" t="s">
        <v>126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127</v>
      </c>
      <c r="C38" s="219">
        <v>1815082.6869999999</v>
      </c>
      <c r="D38" s="219">
        <v>3072013.2510000002</v>
      </c>
      <c r="E38" s="219">
        <v>17659.73</v>
      </c>
      <c r="F38" s="219">
        <v>2887679.426</v>
      </c>
      <c r="G38" s="219">
        <v>7792435.0940000005</v>
      </c>
      <c r="H38" s="219">
        <v>317645.99</v>
      </c>
      <c r="I38" s="219">
        <v>925425.58700000006</v>
      </c>
      <c r="J38" s="219">
        <v>1243071.577</v>
      </c>
      <c r="K38" s="219">
        <v>104924.56200000001</v>
      </c>
      <c r="L38" s="219">
        <v>176869.08799999999</v>
      </c>
      <c r="M38" s="219">
        <v>281793.65000000002</v>
      </c>
      <c r="N38" s="220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128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129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221" t="s">
        <v>130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131</v>
      </c>
      <c r="C42" s="219">
        <v>1930850.8359999999</v>
      </c>
      <c r="D42" s="219">
        <v>3383809.8560000001</v>
      </c>
      <c r="E42" s="219">
        <v>24388.558000000001</v>
      </c>
      <c r="F42" s="219">
        <v>3261843.176</v>
      </c>
      <c r="G42" s="219">
        <v>8600892.425999999</v>
      </c>
      <c r="H42" s="219">
        <v>350732.641</v>
      </c>
      <c r="I42" s="219">
        <v>1059523.1100000001</v>
      </c>
      <c r="J42" s="219">
        <v>1410255.7510000002</v>
      </c>
      <c r="K42" s="219">
        <v>232208.94699999999</v>
      </c>
      <c r="L42" s="219">
        <v>61150</v>
      </c>
      <c r="M42" s="219">
        <v>293358.94699999999</v>
      </c>
      <c r="N42" s="220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132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133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221" t="s">
        <v>134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135</v>
      </c>
      <c r="C46" s="219">
        <v>1915485.0419999999</v>
      </c>
      <c r="D46" s="219">
        <v>3378408.699</v>
      </c>
      <c r="E46" s="219">
        <v>81412.595000000001</v>
      </c>
      <c r="F46" s="219">
        <v>3178090</v>
      </c>
      <c r="G46" s="219">
        <v>8553396.3359999992</v>
      </c>
      <c r="H46" s="219">
        <v>433462.33600000001</v>
      </c>
      <c r="I46" s="219">
        <v>1101892.4939999999</v>
      </c>
      <c r="J46" s="219">
        <v>1535354.83</v>
      </c>
      <c r="K46" s="219">
        <v>115155.251</v>
      </c>
      <c r="L46" s="219">
        <v>123650</v>
      </c>
      <c r="M46" s="219">
        <v>238805.25099999999</v>
      </c>
      <c r="N46" s="220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136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137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221" t="s">
        <v>138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139</v>
      </c>
      <c r="C50" s="219">
        <v>1905886.5430000001</v>
      </c>
      <c r="D50" s="219">
        <v>3349017.6869999999</v>
      </c>
      <c r="E50" s="219">
        <v>151704.68299999999</v>
      </c>
      <c r="F50" s="219">
        <v>3316873.071</v>
      </c>
      <c r="G50" s="219">
        <v>8723481.9840000011</v>
      </c>
      <c r="H50" s="219">
        <v>444611.75</v>
      </c>
      <c r="I50" s="219">
        <v>730068.80500000005</v>
      </c>
      <c r="J50" s="219">
        <v>1174680.5550000002</v>
      </c>
      <c r="K50" s="219">
        <v>105550.652</v>
      </c>
      <c r="L50" s="219">
        <v>169483.33300000001</v>
      </c>
      <c r="M50" s="219">
        <v>275033.98499999999</v>
      </c>
      <c r="N50" s="220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140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141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221" t="s">
        <v>142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143</v>
      </c>
      <c r="C54" s="219">
        <v>1781937</v>
      </c>
      <c r="D54" s="219">
        <v>3257516</v>
      </c>
      <c r="E54" s="219">
        <v>196679.00599999999</v>
      </c>
      <c r="F54" s="219">
        <v>3458134.9210000001</v>
      </c>
      <c r="G54" s="219">
        <v>8694266.9270000011</v>
      </c>
      <c r="H54" s="219">
        <v>519081.01299999998</v>
      </c>
      <c r="I54" s="219">
        <v>783579.52</v>
      </c>
      <c r="J54" s="219">
        <v>1302660.5330000001</v>
      </c>
      <c r="K54" s="219">
        <v>73510.724000000002</v>
      </c>
      <c r="L54" s="219">
        <v>174483.33300000001</v>
      </c>
      <c r="M54" s="219">
        <v>247994.05700000003</v>
      </c>
      <c r="N54" s="220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144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145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146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147</v>
      </c>
      <c r="C58" s="219">
        <v>1867851.85</v>
      </c>
      <c r="D58" s="219">
        <v>3201299.3110000002</v>
      </c>
      <c r="E58" s="219">
        <v>221983.58600000001</v>
      </c>
      <c r="F58" s="219">
        <v>3002978.8289999999</v>
      </c>
      <c r="G58" s="219">
        <v>8294113.5760000004</v>
      </c>
      <c r="H58" s="219">
        <v>452645.57199999999</v>
      </c>
      <c r="I58" s="219">
        <v>457689.78899999999</v>
      </c>
      <c r="J58" s="219">
        <v>910335.36100000003</v>
      </c>
      <c r="K58" s="219">
        <v>175087.361</v>
      </c>
      <c r="L58" s="219">
        <v>199928.33300000001</v>
      </c>
      <c r="M58" s="219">
        <v>375015.69400000002</v>
      </c>
      <c r="N58" s="220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221" t="s">
        <v>148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221" t="s">
        <v>149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221" t="s">
        <v>150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151</v>
      </c>
      <c r="C62" s="219">
        <v>1884605.1769999999</v>
      </c>
      <c r="D62" s="219">
        <v>3285697.9619999998</v>
      </c>
      <c r="E62" s="219">
        <v>251774.04399999999</v>
      </c>
      <c r="F62" s="219">
        <v>3133802.7659999998</v>
      </c>
      <c r="G62" s="219">
        <v>8555879.9489999991</v>
      </c>
      <c r="H62" s="219">
        <v>332039.98300000001</v>
      </c>
      <c r="I62" s="219">
        <v>600792.88899999997</v>
      </c>
      <c r="J62" s="219">
        <v>932832.87199999997</v>
      </c>
      <c r="K62" s="219">
        <v>85020.076000000001</v>
      </c>
      <c r="L62" s="219">
        <v>479804.79100000003</v>
      </c>
      <c r="M62" s="219">
        <v>564824.86700000009</v>
      </c>
      <c r="N62" s="220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152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153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154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155</v>
      </c>
      <c r="C66" s="219">
        <v>1929534.4790000001</v>
      </c>
      <c r="D66" s="219">
        <v>3308818.9049999998</v>
      </c>
      <c r="E66" s="219">
        <v>231054.58799999999</v>
      </c>
      <c r="F66" s="219">
        <v>3183751.6710000001</v>
      </c>
      <c r="G66" s="219">
        <v>8653159.6429999992</v>
      </c>
      <c r="H66" s="219">
        <v>206942.022</v>
      </c>
      <c r="I66" s="219">
        <v>542081.41799999995</v>
      </c>
      <c r="J66" s="219">
        <v>749023.44</v>
      </c>
      <c r="K66" s="219">
        <v>72965.297999999995</v>
      </c>
      <c r="L66" s="219">
        <v>686326.00300000003</v>
      </c>
      <c r="M66" s="219">
        <v>759291.30099999998</v>
      </c>
      <c r="N66" s="220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156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157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221" t="s">
        <v>158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159</v>
      </c>
      <c r="C70" s="219">
        <v>1972076.16</v>
      </c>
      <c r="D70" s="219">
        <v>3388325.13</v>
      </c>
      <c r="E70" s="219">
        <v>201624.44200000001</v>
      </c>
      <c r="F70" s="219">
        <v>3308510.96</v>
      </c>
      <c r="G70" s="219">
        <f t="shared" si="0"/>
        <v>8870536.6919999998</v>
      </c>
      <c r="H70" s="219">
        <v>228923.68599999999</v>
      </c>
      <c r="I70" s="219">
        <v>581564.61600000004</v>
      </c>
      <c r="J70" s="219">
        <f t="shared" si="1"/>
        <v>810488.30200000003</v>
      </c>
      <c r="K70" s="219">
        <v>111283.289</v>
      </c>
      <c r="L70" s="219">
        <v>572330.61499999999</v>
      </c>
      <c r="M70" s="219">
        <f t="shared" si="2"/>
        <v>683613.90399999998</v>
      </c>
      <c r="N70" s="220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221" t="s">
        <v>160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221" t="s">
        <v>161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221" t="s">
        <v>162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163</v>
      </c>
      <c r="C74" s="219">
        <v>2020970.7442599998</v>
      </c>
      <c r="D74" s="219">
        <v>3448880.7535499996</v>
      </c>
      <c r="E74" s="219">
        <v>185398.24828</v>
      </c>
      <c r="F74" s="219">
        <v>3509834.6214099997</v>
      </c>
      <c r="G74" s="219">
        <f t="shared" ref="G74" si="5">SUM(C74:F74)</f>
        <v>9165084.3674999997</v>
      </c>
      <c r="H74" s="219">
        <v>202005.91898999998</v>
      </c>
      <c r="I74" s="219">
        <v>697675.08358999994</v>
      </c>
      <c r="J74" s="219">
        <f t="shared" ref="J74:J76" si="6">SUM(H74:I74)</f>
        <v>899681.00257999985</v>
      </c>
      <c r="K74" s="219">
        <v>104945.44999000001</v>
      </c>
      <c r="L74" s="219">
        <v>654023.30734000006</v>
      </c>
      <c r="M74" s="219">
        <f t="shared" ref="M74" si="7">SUM(K74:L74)</f>
        <v>758968.75733000005</v>
      </c>
      <c r="N74" s="220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221" t="s">
        <v>164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221" t="s">
        <v>165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221" t="s">
        <v>166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167</v>
      </c>
      <c r="C78" s="219">
        <v>2043783.91</v>
      </c>
      <c r="D78" s="219">
        <v>3524471.1359999999</v>
      </c>
      <c r="E78" s="219">
        <v>180110.524</v>
      </c>
      <c r="F78" s="219">
        <v>3383589.102</v>
      </c>
      <c r="G78" s="219">
        <v>9131954.6720000003</v>
      </c>
      <c r="H78" s="219">
        <v>178621.628</v>
      </c>
      <c r="I78" s="219">
        <v>694347.19799999997</v>
      </c>
      <c r="J78" s="219">
        <v>872968.826</v>
      </c>
      <c r="K78" s="219">
        <v>97619.278000000006</v>
      </c>
      <c r="L78" s="219">
        <v>1215003.048</v>
      </c>
      <c r="M78" s="219">
        <v>1312622.3259999999</v>
      </c>
      <c r="N78" s="220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221" t="s">
        <v>168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221" t="s">
        <v>169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1" t="s">
        <v>170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5">
      <c r="A82" s="66"/>
      <c r="B82" s="218" t="s">
        <v>205</v>
      </c>
      <c r="C82" s="219">
        <v>2161268</v>
      </c>
      <c r="D82" s="219">
        <v>3702055</v>
      </c>
      <c r="E82" s="219">
        <v>178698</v>
      </c>
      <c r="F82" s="219">
        <v>3486252</v>
      </c>
      <c r="G82" s="219">
        <v>9528273</v>
      </c>
      <c r="H82" s="219">
        <v>135067</v>
      </c>
      <c r="I82" s="219">
        <v>701507</v>
      </c>
      <c r="J82" s="219">
        <v>836575</v>
      </c>
      <c r="K82" s="219">
        <v>314033</v>
      </c>
      <c r="L82" s="219">
        <v>1359776</v>
      </c>
      <c r="M82" s="219">
        <v>1673809</v>
      </c>
      <c r="N82" s="220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69" customFormat="1" ht="3.9" customHeight="1" x14ac:dyDescent="0.25">
      <c r="A83" s="70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</row>
    <row r="84" spans="1:255" ht="17.399999999999999" x14ac:dyDescent="0.25">
      <c r="B84" s="294" t="s">
        <v>44</v>
      </c>
      <c r="C84" s="294"/>
      <c r="E84" s="71"/>
    </row>
  </sheetData>
  <mergeCells count="1">
    <mergeCell ref="B84:C84"/>
  </mergeCells>
  <phoneticPr fontId="0" type="noConversion"/>
  <hyperlinks>
    <hyperlink ref="B84" location="Índice!A1" display="◄ volver al menu" xr:uid="{00000000-0004-0000-0400-000000000000}"/>
    <hyperlink ref="B84:C84" location="Índice!A1" tooltip="Volver al índice" display="◄ volver al menu" xr:uid="{00000000-0004-0000-0400-000001000000}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84"/>
  <sheetViews>
    <sheetView showGridLines="0" showZeros="0" zoomScale="85" zoomScaleNormal="85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B82" sqref="B82:O82"/>
    </sheetView>
  </sheetViews>
  <sheetFormatPr baseColWidth="10" defaultColWidth="11.44140625" defaultRowHeight="15.6" x14ac:dyDescent="0.35"/>
  <cols>
    <col min="1" max="1" width="2.33203125" style="16" customWidth="1"/>
    <col min="2" max="2" width="9.6640625" style="62" customWidth="1"/>
    <col min="3" max="3" width="7.88671875" style="62" customWidth="1"/>
    <col min="4" max="5" width="9.6640625" style="62" customWidth="1"/>
    <col min="6" max="6" width="10.44140625" style="62" customWidth="1"/>
    <col min="7" max="7" width="9.6640625" style="62" customWidth="1"/>
    <col min="8" max="8" width="10.88671875" style="62" customWidth="1"/>
    <col min="9" max="10" width="9.6640625" style="62" customWidth="1"/>
    <col min="11" max="11" width="10.109375" style="62" customWidth="1"/>
    <col min="12" max="13" width="9.6640625" style="62" customWidth="1"/>
    <col min="14" max="14" width="10.109375" style="62" customWidth="1"/>
    <col min="15" max="15" width="12.88671875" style="62" customWidth="1"/>
    <col min="16" max="16" width="5.44140625" style="15" customWidth="1"/>
    <col min="17" max="19" width="11.44140625" style="15"/>
    <col min="20" max="20" width="16" style="15" customWidth="1"/>
    <col min="21" max="16384" width="11.44140625" style="15"/>
  </cols>
  <sheetData>
    <row r="1" spans="1:255" s="196" customFormat="1" x14ac:dyDescent="0.25">
      <c r="B1" s="196" t="s">
        <v>1</v>
      </c>
      <c r="O1" s="197" t="str">
        <f>Índice!B8</f>
        <v>4º Trimestre 2019</v>
      </c>
    </row>
    <row r="2" spans="1:255" s="59" customFormat="1" ht="18" customHeight="1" x14ac:dyDescent="0.25">
      <c r="A2" s="57"/>
      <c r="B2" s="108" t="s">
        <v>171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255" s="59" customFormat="1" ht="13.5" customHeight="1" x14ac:dyDescent="0.25">
      <c r="A3" s="57"/>
      <c r="B3" s="109" t="s">
        <v>172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1:255" s="59" customFormat="1" ht="14.2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82</v>
      </c>
    </row>
    <row r="5" spans="1:255" s="65" customFormat="1" ht="33" customHeight="1" x14ac:dyDescent="0.25">
      <c r="A5" s="63"/>
      <c r="B5" s="110" t="s">
        <v>83</v>
      </c>
      <c r="C5" s="111" t="s">
        <v>173</v>
      </c>
      <c r="D5" s="111" t="s">
        <v>174</v>
      </c>
      <c r="E5" s="111" t="s">
        <v>175</v>
      </c>
      <c r="F5" s="111" t="s">
        <v>87</v>
      </c>
      <c r="G5" s="111" t="s">
        <v>176</v>
      </c>
      <c r="H5" s="112" t="s">
        <v>88</v>
      </c>
      <c r="I5" s="111" t="s">
        <v>177</v>
      </c>
      <c r="J5" s="111" t="s">
        <v>178</v>
      </c>
      <c r="K5" s="112" t="s">
        <v>179</v>
      </c>
      <c r="L5" s="111" t="s">
        <v>92</v>
      </c>
      <c r="M5" s="111" t="s">
        <v>180</v>
      </c>
      <c r="N5" s="112" t="s">
        <v>94</v>
      </c>
      <c r="O5" s="113" t="s">
        <v>95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5">
      <c r="A7" s="66"/>
      <c r="B7" s="218" t="s">
        <v>96</v>
      </c>
      <c r="C7" s="219" t="s">
        <v>181</v>
      </c>
      <c r="D7" s="219">
        <v>7078</v>
      </c>
      <c r="E7" s="219">
        <v>59716</v>
      </c>
      <c r="F7" s="219">
        <v>3354243</v>
      </c>
      <c r="G7" s="219">
        <v>36714</v>
      </c>
      <c r="H7" s="219">
        <v>3457751</v>
      </c>
      <c r="I7" s="219">
        <v>4685</v>
      </c>
      <c r="J7" s="219">
        <v>114490</v>
      </c>
      <c r="K7" s="219">
        <v>119175</v>
      </c>
      <c r="L7" s="219">
        <v>60072</v>
      </c>
      <c r="M7" s="219">
        <v>471124</v>
      </c>
      <c r="N7" s="219">
        <v>531196</v>
      </c>
      <c r="O7" s="220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5">
      <c r="A8" s="66"/>
      <c r="B8" s="218" t="s">
        <v>97</v>
      </c>
      <c r="C8" s="219" t="s">
        <v>181</v>
      </c>
      <c r="D8" s="219">
        <v>6454</v>
      </c>
      <c r="E8" s="219">
        <v>60211</v>
      </c>
      <c r="F8" s="219">
        <v>3851893</v>
      </c>
      <c r="G8" s="219">
        <v>28990</v>
      </c>
      <c r="H8" s="219">
        <v>3947548</v>
      </c>
      <c r="I8" s="219">
        <v>11606</v>
      </c>
      <c r="J8" s="219">
        <v>44175</v>
      </c>
      <c r="K8" s="219">
        <v>55781</v>
      </c>
      <c r="L8" s="219">
        <v>30002</v>
      </c>
      <c r="M8" s="219">
        <v>378638</v>
      </c>
      <c r="N8" s="219">
        <v>408640</v>
      </c>
      <c r="O8" s="220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5">
      <c r="A9" s="66"/>
      <c r="B9" s="218" t="s">
        <v>98</v>
      </c>
      <c r="C9" s="219" t="s">
        <v>181</v>
      </c>
      <c r="D9" s="219">
        <v>6625</v>
      </c>
      <c r="E9" s="219">
        <v>55987</v>
      </c>
      <c r="F9" s="219">
        <v>3895955</v>
      </c>
      <c r="G9" s="219">
        <v>27420</v>
      </c>
      <c r="H9" s="219">
        <v>3985987</v>
      </c>
      <c r="I9" s="219">
        <v>14348</v>
      </c>
      <c r="J9" s="219">
        <v>131170</v>
      </c>
      <c r="K9" s="219">
        <v>145518</v>
      </c>
      <c r="L9" s="219">
        <v>25645</v>
      </c>
      <c r="M9" s="219">
        <v>228385</v>
      </c>
      <c r="N9" s="219">
        <v>254030</v>
      </c>
      <c r="O9" s="220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5">
      <c r="A10" s="66"/>
      <c r="B10" s="218" t="s">
        <v>99</v>
      </c>
      <c r="C10" s="219" t="s">
        <v>181</v>
      </c>
      <c r="D10" s="219">
        <v>6735</v>
      </c>
      <c r="E10" s="219">
        <v>54729</v>
      </c>
      <c r="F10" s="219">
        <v>4395977</v>
      </c>
      <c r="G10" s="219">
        <v>26461</v>
      </c>
      <c r="H10" s="219">
        <v>4483901</v>
      </c>
      <c r="I10" s="219">
        <v>15426</v>
      </c>
      <c r="J10" s="219">
        <v>129726</v>
      </c>
      <c r="K10" s="219">
        <v>145152</v>
      </c>
      <c r="L10" s="219">
        <v>11053</v>
      </c>
      <c r="M10" s="219">
        <v>120202</v>
      </c>
      <c r="N10" s="219">
        <v>131255</v>
      </c>
      <c r="O10" s="220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5">
      <c r="A11" s="66"/>
      <c r="B11" s="218" t="s">
        <v>100</v>
      </c>
      <c r="C11" s="219" t="s">
        <v>181</v>
      </c>
      <c r="D11" s="219">
        <v>7011</v>
      </c>
      <c r="E11" s="219">
        <v>67229</v>
      </c>
      <c r="F11" s="219">
        <v>4803534</v>
      </c>
      <c r="G11" s="219">
        <v>25763</v>
      </c>
      <c r="H11" s="219">
        <v>4903538</v>
      </c>
      <c r="I11" s="219">
        <v>1176</v>
      </c>
      <c r="J11" s="219">
        <v>57345</v>
      </c>
      <c r="K11" s="219">
        <v>58522</v>
      </c>
      <c r="L11" s="219">
        <v>6462</v>
      </c>
      <c r="M11" s="219">
        <v>125000</v>
      </c>
      <c r="N11" s="219">
        <v>131462</v>
      </c>
      <c r="O11" s="220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5">
      <c r="A12" s="66"/>
      <c r="B12" s="218" t="s">
        <v>101</v>
      </c>
      <c r="C12" s="219" t="s">
        <v>181</v>
      </c>
      <c r="D12" s="219">
        <v>7060</v>
      </c>
      <c r="E12" s="219">
        <v>79245</v>
      </c>
      <c r="F12" s="219">
        <v>5093669</v>
      </c>
      <c r="G12" s="219">
        <v>50807</v>
      </c>
      <c r="H12" s="219">
        <v>5230782</v>
      </c>
      <c r="I12" s="219">
        <v>2855</v>
      </c>
      <c r="J12" s="219">
        <v>39099</v>
      </c>
      <c r="K12" s="219">
        <v>41954</v>
      </c>
      <c r="L12" s="219">
        <v>13528</v>
      </c>
      <c r="M12" s="219" t="s">
        <v>181</v>
      </c>
      <c r="N12" s="219">
        <v>13528</v>
      </c>
      <c r="O12" s="220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5">
      <c r="A13" s="66"/>
      <c r="B13" s="218" t="s">
        <v>102</v>
      </c>
      <c r="C13" s="219" t="s">
        <v>181</v>
      </c>
      <c r="D13" s="219">
        <v>6890</v>
      </c>
      <c r="E13" s="219">
        <v>89323</v>
      </c>
      <c r="F13" s="219">
        <v>5185458</v>
      </c>
      <c r="G13" s="219">
        <v>54641</v>
      </c>
      <c r="H13" s="219">
        <v>5336312</v>
      </c>
      <c r="I13" s="219">
        <v>1028</v>
      </c>
      <c r="J13" s="219">
        <v>66553</v>
      </c>
      <c r="K13" s="219">
        <v>67581</v>
      </c>
      <c r="L13" s="219">
        <v>14883</v>
      </c>
      <c r="M13" s="219">
        <v>240000</v>
      </c>
      <c r="N13" s="219">
        <v>254883</v>
      </c>
      <c r="O13" s="220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5">
      <c r="A14" s="66"/>
      <c r="B14" s="218" t="s">
        <v>103</v>
      </c>
      <c r="C14" s="219" t="s">
        <v>181</v>
      </c>
      <c r="D14" s="219">
        <v>7076</v>
      </c>
      <c r="E14" s="219">
        <v>94053</v>
      </c>
      <c r="F14" s="219">
        <v>5593039</v>
      </c>
      <c r="G14" s="219">
        <v>36030</v>
      </c>
      <c r="H14" s="219">
        <v>5730198</v>
      </c>
      <c r="I14" s="219">
        <v>504</v>
      </c>
      <c r="J14" s="219">
        <v>139698</v>
      </c>
      <c r="K14" s="219">
        <v>140201</v>
      </c>
      <c r="L14" s="219">
        <v>20712</v>
      </c>
      <c r="M14" s="219">
        <v>366900</v>
      </c>
      <c r="N14" s="219">
        <v>387612</v>
      </c>
      <c r="O14" s="220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104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1" t="s">
        <v>105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106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18" t="s">
        <v>107</v>
      </c>
      <c r="C18" s="219"/>
      <c r="D18" s="219">
        <v>6892.9650499999998</v>
      </c>
      <c r="E18" s="219">
        <v>102801.52112999999</v>
      </c>
      <c r="F18" s="219">
        <v>5858089.4023500001</v>
      </c>
      <c r="G18" s="219">
        <v>43090.973460000001</v>
      </c>
      <c r="H18" s="219">
        <v>6010874.8619900001</v>
      </c>
      <c r="I18" s="219">
        <v>353.03568000000001</v>
      </c>
      <c r="J18" s="219">
        <v>110093.5772</v>
      </c>
      <c r="K18" s="219">
        <v>110446.61288</v>
      </c>
      <c r="L18" s="219">
        <v>12346.260330000001</v>
      </c>
      <c r="M18" s="219">
        <v>390000</v>
      </c>
      <c r="N18" s="219">
        <v>402346.26033000002</v>
      </c>
      <c r="O18" s="220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108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1" t="s">
        <v>109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110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18" t="s">
        <v>111</v>
      </c>
      <c r="C22" s="219"/>
      <c r="D22" s="219">
        <v>6838</v>
      </c>
      <c r="E22" s="219">
        <v>122082</v>
      </c>
      <c r="F22" s="219">
        <v>6277118</v>
      </c>
      <c r="G22" s="219">
        <v>230050</v>
      </c>
      <c r="H22" s="219">
        <v>6636088</v>
      </c>
      <c r="I22" s="219">
        <v>2184</v>
      </c>
      <c r="J22" s="219">
        <v>44670</v>
      </c>
      <c r="K22" s="219">
        <v>46854</v>
      </c>
      <c r="L22" s="219">
        <v>74379</v>
      </c>
      <c r="M22" s="219">
        <v>275000</v>
      </c>
      <c r="N22" s="219">
        <v>349379</v>
      </c>
      <c r="O22" s="220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112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1" t="s">
        <v>113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76" t="s">
        <v>114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18" t="s">
        <v>115</v>
      </c>
      <c r="C26" s="219">
        <v>0</v>
      </c>
      <c r="D26" s="219">
        <v>6986.2731100000001</v>
      </c>
      <c r="E26" s="219">
        <v>116756.167</v>
      </c>
      <c r="F26" s="219">
        <v>7224206.0682100002</v>
      </c>
      <c r="G26" s="219">
        <v>36569.317999999999</v>
      </c>
      <c r="H26" s="219">
        <v>7384517.82632</v>
      </c>
      <c r="I26" s="219">
        <v>1897.21183</v>
      </c>
      <c r="J26" s="219">
        <v>69891.521840000001</v>
      </c>
      <c r="K26" s="219">
        <v>71788.733670000001</v>
      </c>
      <c r="L26" s="219">
        <v>9371.1252800000002</v>
      </c>
      <c r="M26" s="219">
        <v>300000</v>
      </c>
      <c r="N26" s="219">
        <v>309371.12527999998</v>
      </c>
      <c r="O26" s="220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5">
      <c r="A27" s="66"/>
      <c r="B27" s="76" t="s">
        <v>116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5">
      <c r="A28" s="66"/>
      <c r="B28" s="221" t="s">
        <v>117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5">
      <c r="A29" s="66"/>
      <c r="B29" s="76" t="s">
        <v>118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18" t="s">
        <v>119</v>
      </c>
      <c r="C30" s="219"/>
      <c r="D30" s="219">
        <v>6421.8869999999997</v>
      </c>
      <c r="E30" s="219">
        <v>135369.967</v>
      </c>
      <c r="F30" s="219">
        <v>7984064.6320000002</v>
      </c>
      <c r="G30" s="219">
        <v>57341.627</v>
      </c>
      <c r="H30" s="219">
        <v>8183198.1130000008</v>
      </c>
      <c r="I30" s="219">
        <v>1116.173</v>
      </c>
      <c r="J30" s="219">
        <v>48855.552000000003</v>
      </c>
      <c r="K30" s="219">
        <v>49971.725000000006</v>
      </c>
      <c r="L30" s="219">
        <v>14478.564</v>
      </c>
      <c r="M30" s="219"/>
      <c r="N30" s="219">
        <v>14478.564</v>
      </c>
      <c r="O30" s="220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5">
      <c r="A31" s="66"/>
      <c r="B31" s="76" t="s">
        <v>120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1" t="s">
        <v>121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122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18" t="s">
        <v>123</v>
      </c>
      <c r="C34" s="219">
        <v>0</v>
      </c>
      <c r="D34" s="219">
        <v>6263.473</v>
      </c>
      <c r="E34" s="219">
        <v>151561.18900000001</v>
      </c>
      <c r="F34" s="219">
        <v>8699954.4499999993</v>
      </c>
      <c r="G34" s="219">
        <v>87011.581999999995</v>
      </c>
      <c r="H34" s="219">
        <v>8944790.6940000001</v>
      </c>
      <c r="I34" s="219">
        <v>528.33100000000002</v>
      </c>
      <c r="J34" s="219">
        <v>42720.466999999997</v>
      </c>
      <c r="K34" s="219">
        <v>43248.797999999995</v>
      </c>
      <c r="L34" s="219">
        <v>10529.858</v>
      </c>
      <c r="M34" s="219">
        <v>0</v>
      </c>
      <c r="N34" s="219">
        <v>10529.858</v>
      </c>
      <c r="O34" s="220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124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1" t="s">
        <v>125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126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18" t="s">
        <v>127</v>
      </c>
      <c r="C38" s="219"/>
      <c r="D38" s="219">
        <v>5555.33</v>
      </c>
      <c r="E38" s="219">
        <v>154951.13200000001</v>
      </c>
      <c r="F38" s="219">
        <v>8006720.8760000002</v>
      </c>
      <c r="G38" s="219">
        <v>180035.899</v>
      </c>
      <c r="H38" s="219">
        <v>8347263.2370000007</v>
      </c>
      <c r="I38" s="219">
        <v>8803.1779999999999</v>
      </c>
      <c r="J38" s="219">
        <v>75880.255000000005</v>
      </c>
      <c r="K38" s="219">
        <v>84683.433000000005</v>
      </c>
      <c r="L38" s="219">
        <v>48039.754999999997</v>
      </c>
      <c r="M38" s="219">
        <v>200000</v>
      </c>
      <c r="N38" s="219">
        <v>248039.755</v>
      </c>
      <c r="O38" s="220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128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1" t="s">
        <v>129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130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18" t="s">
        <v>131</v>
      </c>
      <c r="C42" s="219"/>
      <c r="D42" s="219">
        <v>4641.2359999999999</v>
      </c>
      <c r="E42" s="219">
        <v>169757.837</v>
      </c>
      <c r="F42" s="219">
        <v>7181787.0750000002</v>
      </c>
      <c r="G42" s="219">
        <v>48973.807000000001</v>
      </c>
      <c r="H42" s="219">
        <v>7405159.9550000001</v>
      </c>
      <c r="I42" s="219">
        <v>386.37900000000002</v>
      </c>
      <c r="J42" s="219">
        <v>93420.433000000005</v>
      </c>
      <c r="K42" s="219">
        <v>93806.812000000005</v>
      </c>
      <c r="L42" s="219">
        <v>20412.938999999998</v>
      </c>
      <c r="M42" s="219">
        <v>1411000</v>
      </c>
      <c r="N42" s="219">
        <v>1431412.939</v>
      </c>
      <c r="O42" s="220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132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1" t="s">
        <v>133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134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18" t="s">
        <v>135</v>
      </c>
      <c r="C46" s="219">
        <v>0</v>
      </c>
      <c r="D46" s="219">
        <v>4274.4669999999996</v>
      </c>
      <c r="E46" s="219">
        <v>189464.11900000001</v>
      </c>
      <c r="F46" s="219">
        <v>8090882.8789999997</v>
      </c>
      <c r="G46" s="219">
        <v>83867.75</v>
      </c>
      <c r="H46" s="219">
        <v>8368489.2149999999</v>
      </c>
      <c r="I46" s="219">
        <v>713.44</v>
      </c>
      <c r="J46" s="219">
        <v>196146.30499999999</v>
      </c>
      <c r="K46" s="219">
        <v>196859.745</v>
      </c>
      <c r="L46" s="219">
        <v>17484.952000000001</v>
      </c>
      <c r="M46" s="219">
        <v>1893000</v>
      </c>
      <c r="N46" s="219">
        <v>1910484.952</v>
      </c>
      <c r="O46" s="220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136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1" t="s">
        <v>137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138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18" t="s">
        <v>139</v>
      </c>
      <c r="C50" s="219"/>
      <c r="D50" s="219">
        <v>3009.8409999999999</v>
      </c>
      <c r="E50" s="219">
        <v>210864.23199999999</v>
      </c>
      <c r="F50" s="219">
        <v>8024907.9409999996</v>
      </c>
      <c r="G50" s="219">
        <v>197261.24</v>
      </c>
      <c r="H50" s="219">
        <f t="shared" si="0"/>
        <v>8436043.2539999988</v>
      </c>
      <c r="I50" s="219">
        <v>1064.4359999999999</v>
      </c>
      <c r="J50" s="219">
        <v>272617.34600000002</v>
      </c>
      <c r="K50" s="219">
        <f t="shared" si="1"/>
        <v>273681.78200000001</v>
      </c>
      <c r="L50" s="219">
        <v>49078.082000000002</v>
      </c>
      <c r="M50" s="219">
        <v>960077.43500000006</v>
      </c>
      <c r="N50" s="219">
        <f t="shared" si="2"/>
        <v>1009155.5170000001</v>
      </c>
      <c r="O50" s="220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140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1" t="s">
        <v>141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142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18" t="s">
        <v>143</v>
      </c>
      <c r="C54" s="219">
        <v>0</v>
      </c>
      <c r="D54" s="219">
        <v>2476.4960000000001</v>
      </c>
      <c r="E54" s="219">
        <v>180244.503</v>
      </c>
      <c r="F54" s="219">
        <v>8423796.3859999999</v>
      </c>
      <c r="G54" s="219">
        <v>165031.55600000001</v>
      </c>
      <c r="H54" s="219">
        <v>8771548.9409999996</v>
      </c>
      <c r="I54" s="219">
        <v>71952.479999999996</v>
      </c>
      <c r="J54" s="219">
        <v>371590.10399999999</v>
      </c>
      <c r="K54" s="219">
        <v>443542.58399999997</v>
      </c>
      <c r="L54" s="219">
        <v>48737.601000000002</v>
      </c>
      <c r="M54" s="219">
        <v>1084420.3559999999</v>
      </c>
      <c r="N54" s="219">
        <v>1133157.9569999999</v>
      </c>
      <c r="O54" s="220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144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1" t="s">
        <v>145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1" t="s">
        <v>146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18" t="s">
        <v>147</v>
      </c>
      <c r="C58" s="219"/>
      <c r="D58" s="219">
        <v>6079.0950000000003</v>
      </c>
      <c r="E58" s="219">
        <v>195658.60800000001</v>
      </c>
      <c r="F58" s="219">
        <v>7923013.7429999998</v>
      </c>
      <c r="G58" s="219">
        <v>48005.052000000003</v>
      </c>
      <c r="H58" s="219">
        <v>8172756.4979999997</v>
      </c>
      <c r="I58" s="219">
        <v>15.946999999999999</v>
      </c>
      <c r="J58" s="219">
        <v>397713.109</v>
      </c>
      <c r="K58" s="219">
        <v>397729.05599999998</v>
      </c>
      <c r="L58" s="219">
        <v>63530.591999999997</v>
      </c>
      <c r="M58" s="219">
        <v>1175253.139</v>
      </c>
      <c r="N58" s="219">
        <v>1238783.7309999999</v>
      </c>
      <c r="O58" s="220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221" t="s">
        <v>148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221" t="s">
        <v>149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221" t="s">
        <v>150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18" t="s">
        <v>151</v>
      </c>
      <c r="C62" s="219">
        <v>0</v>
      </c>
      <c r="D62" s="219">
        <v>5699.96</v>
      </c>
      <c r="E62" s="219">
        <v>213372.02900000001</v>
      </c>
      <c r="F62" s="219">
        <v>8364077.5099999998</v>
      </c>
      <c r="G62" s="219">
        <v>48138.764000000003</v>
      </c>
      <c r="H62" s="219">
        <v>8631288.2630000003</v>
      </c>
      <c r="I62" s="219">
        <v>1965.9970000000001</v>
      </c>
      <c r="J62" s="219">
        <v>298786.109</v>
      </c>
      <c r="K62" s="219">
        <v>300752.10599999997</v>
      </c>
      <c r="L62" s="219">
        <v>36122.35</v>
      </c>
      <c r="M62" s="219">
        <v>1139366.5</v>
      </c>
      <c r="N62" s="219">
        <v>1175488.8500000001</v>
      </c>
      <c r="O62" s="220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152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153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154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18" t="s">
        <v>155</v>
      </c>
      <c r="C66" s="219"/>
      <c r="D66" s="219">
        <v>3940.9450000000002</v>
      </c>
      <c r="E66" s="219">
        <v>180366.85500000001</v>
      </c>
      <c r="F66" s="219">
        <v>8539794.3049999997</v>
      </c>
      <c r="G66" s="219">
        <v>35408.904000000002</v>
      </c>
      <c r="H66" s="219">
        <v>8759511.0089999996</v>
      </c>
      <c r="I66" s="219">
        <v>1466.5840000000001</v>
      </c>
      <c r="J66" s="219">
        <v>125726.289</v>
      </c>
      <c r="K66" s="219">
        <v>127192.87300000001</v>
      </c>
      <c r="L66" s="219">
        <v>52589.764999999999</v>
      </c>
      <c r="M66" s="219">
        <v>1163018.1640000001</v>
      </c>
      <c r="N66" s="219">
        <v>1215607.929</v>
      </c>
      <c r="O66" s="220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156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157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158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18" t="s">
        <v>159</v>
      </c>
      <c r="C70" s="219"/>
      <c r="D70" s="219">
        <v>3917.7570000000001</v>
      </c>
      <c r="E70" s="219">
        <v>181563.86199999999</v>
      </c>
      <c r="F70" s="219">
        <v>8837819.9399999995</v>
      </c>
      <c r="G70" s="219">
        <v>36197.716</v>
      </c>
      <c r="H70" s="219">
        <v>9059499.2750000004</v>
      </c>
      <c r="I70" s="219">
        <v>945.65099999999995</v>
      </c>
      <c r="J70" s="219">
        <v>173210.247</v>
      </c>
      <c r="K70" s="219">
        <v>174155.89800000002</v>
      </c>
      <c r="L70" s="219">
        <v>66574.107000000004</v>
      </c>
      <c r="M70" s="219">
        <v>1106042</v>
      </c>
      <c r="N70" s="219">
        <v>1172616.1070000001</v>
      </c>
      <c r="O70" s="220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160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161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162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18" t="s">
        <v>163</v>
      </c>
      <c r="C74" s="219">
        <v>0</v>
      </c>
      <c r="D74" s="219">
        <v>3991.7905900000005</v>
      </c>
      <c r="E74" s="219">
        <v>178021.76699999999</v>
      </c>
      <c r="F74" s="219">
        <v>9944281.6582699995</v>
      </c>
      <c r="G74" s="219">
        <v>2152.1970799999999</v>
      </c>
      <c r="H74" s="219">
        <f t="shared" ref="H74" si="4">SUM(C74:G74)</f>
        <v>10128447.412939999</v>
      </c>
      <c r="I74" s="219">
        <v>177.01770999999999</v>
      </c>
      <c r="J74" s="219">
        <v>137005.15420000002</v>
      </c>
      <c r="K74" s="219">
        <f t="shared" ref="K74:K76" si="5">J74+I74</f>
        <v>137182.17191</v>
      </c>
      <c r="L74" s="219">
        <v>23787.02363</v>
      </c>
      <c r="M74" s="219">
        <v>975047.23332</v>
      </c>
      <c r="N74" s="219">
        <f t="shared" ref="N74:N76" si="6">SUM(L74:M74)</f>
        <v>998834.25694999995</v>
      </c>
      <c r="O74" s="220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164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165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166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18" t="s">
        <v>167</v>
      </c>
      <c r="C78" s="219"/>
      <c r="D78" s="219">
        <v>4133.6679999999997</v>
      </c>
      <c r="E78" s="219">
        <v>170011.15299999999</v>
      </c>
      <c r="F78" s="219">
        <v>10099605.665999999</v>
      </c>
      <c r="G78" s="219">
        <v>1663.2809999999999</v>
      </c>
      <c r="H78" s="219">
        <v>10275413.767999999</v>
      </c>
      <c r="I78" s="219">
        <v>12073.880999999999</v>
      </c>
      <c r="J78" s="219">
        <v>106385.281</v>
      </c>
      <c r="K78" s="219">
        <v>118459.162</v>
      </c>
      <c r="L78" s="219">
        <v>23447.327000000001</v>
      </c>
      <c r="M78" s="219">
        <v>1273710.5279999999</v>
      </c>
      <c r="N78" s="219">
        <v>1297157.855</v>
      </c>
      <c r="O78" s="220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168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169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1" t="s">
        <v>170</v>
      </c>
      <c r="C81" s="251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5">
      <c r="A82" s="66"/>
      <c r="B82" s="218" t="s">
        <v>205</v>
      </c>
      <c r="C82" s="219"/>
      <c r="D82" s="219">
        <v>4147</v>
      </c>
      <c r="E82" s="219">
        <v>179812</v>
      </c>
      <c r="F82" s="219">
        <v>10499214</v>
      </c>
      <c r="G82" s="219">
        <v>3397</v>
      </c>
      <c r="H82" s="219">
        <v>10686570</v>
      </c>
      <c r="I82" s="219">
        <v>47</v>
      </c>
      <c r="J82" s="219">
        <v>56379</v>
      </c>
      <c r="K82" s="219">
        <v>56426</v>
      </c>
      <c r="L82" s="219">
        <v>20725</v>
      </c>
      <c r="M82" s="219">
        <v>870696</v>
      </c>
      <c r="N82" s="219">
        <v>891421</v>
      </c>
      <c r="O82" s="220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69" customFormat="1" ht="3.9" customHeight="1" x14ac:dyDescent="0.25">
      <c r="A83" s="70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</row>
    <row r="84" spans="1:255" x14ac:dyDescent="0.35">
      <c r="B84" s="294" t="s">
        <v>44</v>
      </c>
      <c r="C84" s="294"/>
    </row>
  </sheetData>
  <mergeCells count="1">
    <mergeCell ref="B84:C84"/>
  </mergeCells>
  <phoneticPr fontId="0" type="noConversion"/>
  <hyperlinks>
    <hyperlink ref="B84" location="Índice!A1" display="◄ volver al menu" xr:uid="{00000000-0004-0000-0500-000000000000}"/>
    <hyperlink ref="B84:C84" location="Índice!A1" tooltip="Volver al índice" display="◄ volver al menu" xr:uid="{00000000-0004-0000-0500-000001000000}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topLeftCell="A4" zoomScale="85" zoomScaleNormal="85" workbookViewId="0">
      <selection activeCell="S22" sqref="S22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194" customFormat="1" ht="15.6" x14ac:dyDescent="0.25">
      <c r="B1" s="196" t="s">
        <v>7</v>
      </c>
      <c r="U1" s="197" t="str">
        <f>Índice!B8</f>
        <v>4º Trimestre 2019</v>
      </c>
    </row>
    <row r="2" spans="2:31" s="4" customFormat="1" ht="27" customHeight="1" x14ac:dyDescent="0.25">
      <c r="B2" s="275" t="s">
        <v>11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41"/>
      <c r="W2" s="241"/>
      <c r="X2" s="241"/>
      <c r="Y2" s="241"/>
      <c r="Z2" s="241"/>
      <c r="AA2" s="241"/>
      <c r="AB2" s="241"/>
      <c r="AC2" s="241"/>
      <c r="AD2" s="241"/>
      <c r="AE2" s="241"/>
    </row>
    <row r="3" spans="2:31" s="4" customFormat="1" ht="14.25" customHeight="1" x14ac:dyDescent="0.25">
      <c r="B3" s="5"/>
      <c r="C3" s="5"/>
      <c r="D3" s="241"/>
      <c r="E3" s="241"/>
      <c r="F3" s="241"/>
      <c r="G3" s="241"/>
      <c r="H3" s="241"/>
      <c r="I3"/>
      <c r="J3" s="241" t="s">
        <v>182</v>
      </c>
      <c r="K3" s="241"/>
      <c r="L3" s="241"/>
      <c r="M3" s="241"/>
      <c r="N3" s="241"/>
      <c r="O3" s="241"/>
      <c r="P3" s="241"/>
      <c r="Q3" s="241"/>
      <c r="R3" s="241"/>
      <c r="S3" s="6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</row>
    <row r="4" spans="2:31" s="4" customFormat="1" ht="21" customHeight="1" x14ac:dyDescent="0.25">
      <c r="B4" s="241"/>
      <c r="C4" s="243"/>
      <c r="D4" s="241"/>
      <c r="E4" s="241"/>
      <c r="F4" s="241"/>
      <c r="G4" s="241"/>
      <c r="H4" s="241"/>
      <c r="I4"/>
      <c r="J4" s="243"/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  <c r="Y4" s="241"/>
      <c r="Z4" s="241"/>
      <c r="AA4"/>
      <c r="AB4"/>
      <c r="AC4"/>
      <c r="AD4"/>
      <c r="AE4"/>
    </row>
    <row r="5" spans="2:31" s="4" customFormat="1" ht="25.5" customHeight="1" x14ac:dyDescent="0.25">
      <c r="B5" s="266" t="s">
        <v>13</v>
      </c>
      <c r="C5" s="267"/>
      <c r="D5" s="268"/>
      <c r="E5"/>
      <c r="F5" s="101">
        <v>2019</v>
      </c>
      <c r="G5" s="102"/>
      <c r="H5" s="103"/>
      <c r="I5"/>
      <c r="J5" s="101">
        <v>2018</v>
      </c>
      <c r="K5" s="102"/>
      <c r="L5" s="103"/>
      <c r="M5"/>
      <c r="N5" s="104" t="s">
        <v>14</v>
      </c>
      <c r="O5" s="105"/>
      <c r="P5" s="105"/>
      <c r="Q5" s="106"/>
      <c r="R5"/>
      <c r="S5" s="280" t="s">
        <v>15</v>
      </c>
      <c r="T5" s="267"/>
      <c r="U5" s="268"/>
      <c r="V5" s="241"/>
      <c r="W5" s="241"/>
      <c r="X5" s="241"/>
      <c r="Y5" s="241"/>
      <c r="Z5" s="241"/>
      <c r="AA5"/>
      <c r="AB5"/>
      <c r="AC5"/>
      <c r="AD5"/>
      <c r="AE5"/>
    </row>
    <row r="6" spans="2:31" s="11" customFormat="1" ht="24" customHeight="1" x14ac:dyDescent="0.25">
      <c r="B6" s="269"/>
      <c r="C6" s="270"/>
      <c r="D6" s="271"/>
      <c r="E6"/>
      <c r="F6" s="233" t="s">
        <v>16</v>
      </c>
      <c r="G6" s="234" t="s">
        <v>17</v>
      </c>
      <c r="H6" s="235" t="s">
        <v>18</v>
      </c>
      <c r="I6" s="56"/>
      <c r="J6" s="233" t="s">
        <v>16</v>
      </c>
      <c r="K6" s="234" t="s">
        <v>17</v>
      </c>
      <c r="L6" s="235" t="s">
        <v>18</v>
      </c>
      <c r="M6"/>
      <c r="N6" s="276">
        <v>2019</v>
      </c>
      <c r="O6" s="277"/>
      <c r="P6" s="278">
        <v>2018</v>
      </c>
      <c r="Q6" s="279"/>
      <c r="R6"/>
      <c r="S6" s="269"/>
      <c r="T6" s="270"/>
      <c r="U6" s="271"/>
      <c r="AA6"/>
      <c r="AB6"/>
      <c r="AC6"/>
      <c r="AD6"/>
      <c r="AE6"/>
    </row>
    <row r="7" spans="2:31" s="11" customFormat="1" ht="12.75" customHeight="1" x14ac:dyDescent="0.25">
      <c r="B7" s="272"/>
      <c r="C7" s="273"/>
      <c r="D7" s="274"/>
      <c r="E7" s="55"/>
      <c r="F7" s="120" t="s">
        <v>19</v>
      </c>
      <c r="G7" s="122" t="s">
        <v>20</v>
      </c>
      <c r="H7" s="100" t="s">
        <v>21</v>
      </c>
      <c r="I7" s="55"/>
      <c r="J7" s="120" t="s">
        <v>22</v>
      </c>
      <c r="K7" s="122" t="s">
        <v>23</v>
      </c>
      <c r="L7" s="100" t="s">
        <v>24</v>
      </c>
      <c r="M7" s="55"/>
      <c r="N7" s="98" t="s">
        <v>25</v>
      </c>
      <c r="O7" s="107" t="s">
        <v>26</v>
      </c>
      <c r="P7" s="99" t="s">
        <v>27</v>
      </c>
      <c r="Q7" s="100" t="s">
        <v>28</v>
      </c>
      <c r="R7" s="55"/>
      <c r="S7" s="98" t="s">
        <v>29</v>
      </c>
      <c r="T7" s="99" t="s">
        <v>30</v>
      </c>
      <c r="U7" s="100" t="s">
        <v>31</v>
      </c>
      <c r="AA7"/>
      <c r="AB7"/>
      <c r="AC7"/>
      <c r="AD7"/>
      <c r="AE7"/>
    </row>
    <row r="8" spans="2:31" s="4" customFormat="1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  <c r="Y8" s="241"/>
      <c r="Z8" s="241"/>
      <c r="AA8"/>
      <c r="AB8"/>
      <c r="AC8"/>
      <c r="AD8"/>
      <c r="AE8"/>
    </row>
    <row r="9" spans="2:31" s="7" customFormat="1" ht="18" customHeight="1" x14ac:dyDescent="0.25">
      <c r="B9" s="25">
        <v>1</v>
      </c>
      <c r="C9" s="13" t="s">
        <v>32</v>
      </c>
      <c r="D9" s="19"/>
      <c r="E9"/>
      <c r="F9" s="29">
        <v>404580</v>
      </c>
      <c r="G9" s="32">
        <v>393442</v>
      </c>
      <c r="H9" s="35">
        <v>389839</v>
      </c>
      <c r="I9" s="236"/>
      <c r="J9" s="29">
        <v>384535</v>
      </c>
      <c r="K9" s="32">
        <v>374936</v>
      </c>
      <c r="L9" s="35">
        <v>371666</v>
      </c>
      <c r="M9"/>
      <c r="N9" s="38">
        <v>97.2</v>
      </c>
      <c r="O9" s="39">
        <v>96.4</v>
      </c>
      <c r="P9" s="39">
        <v>97.5</v>
      </c>
      <c r="Q9" s="40">
        <v>96.7</v>
      </c>
      <c r="R9"/>
      <c r="S9" s="38">
        <v>5.2</v>
      </c>
      <c r="T9" s="39">
        <v>4.9000000000000004</v>
      </c>
      <c r="U9" s="40">
        <v>4.9000000000000004</v>
      </c>
      <c r="V9" s="256"/>
      <c r="W9" s="8"/>
      <c r="X9" s="8"/>
      <c r="Y9" s="256"/>
      <c r="Z9" s="256"/>
      <c r="AA9"/>
      <c r="AB9"/>
      <c r="AC9"/>
      <c r="AD9"/>
      <c r="AE9"/>
    </row>
    <row r="10" spans="2:31" s="7" customFormat="1" ht="18" customHeight="1" x14ac:dyDescent="0.25">
      <c r="B10" s="26">
        <v>2</v>
      </c>
      <c r="C10" s="13" t="s">
        <v>33</v>
      </c>
      <c r="D10" s="20"/>
      <c r="E10"/>
      <c r="F10" s="29">
        <v>633477</v>
      </c>
      <c r="G10" s="32">
        <v>604118</v>
      </c>
      <c r="H10" s="35">
        <v>506082</v>
      </c>
      <c r="I10" s="236"/>
      <c r="J10" s="29">
        <v>596643</v>
      </c>
      <c r="K10" s="32">
        <v>579722</v>
      </c>
      <c r="L10" s="35">
        <v>480367</v>
      </c>
      <c r="M10"/>
      <c r="N10" s="38">
        <v>95.4</v>
      </c>
      <c r="O10" s="39">
        <v>79.900000000000006</v>
      </c>
      <c r="P10" s="39">
        <v>97.2</v>
      </c>
      <c r="Q10" s="40">
        <v>80.5</v>
      </c>
      <c r="R10"/>
      <c r="S10" s="38">
        <v>6.2</v>
      </c>
      <c r="T10" s="39">
        <v>4.2</v>
      </c>
      <c r="U10" s="40">
        <v>5.4</v>
      </c>
      <c r="V10" s="256"/>
      <c r="W10" s="8"/>
      <c r="X10" s="8"/>
      <c r="Y10" s="256"/>
      <c r="Z10" s="256"/>
      <c r="AA10"/>
      <c r="AB10"/>
      <c r="AC10"/>
      <c r="AD10"/>
      <c r="AE10"/>
    </row>
    <row r="11" spans="2:31" s="7" customFormat="1" ht="18" customHeight="1" x14ac:dyDescent="0.25">
      <c r="B11" s="26">
        <v>3</v>
      </c>
      <c r="C11" s="13" t="s">
        <v>34</v>
      </c>
      <c r="D11" s="20"/>
      <c r="E11"/>
      <c r="F11" s="29">
        <v>45278</v>
      </c>
      <c r="G11" s="32">
        <v>34443</v>
      </c>
      <c r="H11" s="35">
        <v>33736</v>
      </c>
      <c r="I11" s="236"/>
      <c r="J11" s="29">
        <v>50580</v>
      </c>
      <c r="K11" s="32">
        <v>38779</v>
      </c>
      <c r="L11" s="35">
        <v>37996</v>
      </c>
      <c r="M11"/>
      <c r="N11" s="38">
        <v>76.099999999999994</v>
      </c>
      <c r="O11" s="39">
        <v>74.5</v>
      </c>
      <c r="P11" s="39">
        <v>76.7</v>
      </c>
      <c r="Q11" s="40">
        <v>75.099999999999994</v>
      </c>
      <c r="R11"/>
      <c r="S11" s="38">
        <v>-10.5</v>
      </c>
      <c r="T11" s="39">
        <v>-11.2</v>
      </c>
      <c r="U11" s="40">
        <v>-11.2</v>
      </c>
      <c r="V11" s="256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5">
      <c r="B12" s="26">
        <v>4</v>
      </c>
      <c r="C12" s="13" t="s">
        <v>35</v>
      </c>
      <c r="D12" s="20"/>
      <c r="E12"/>
      <c r="F12" s="29">
        <v>14237352</v>
      </c>
      <c r="G12" s="32">
        <v>14193096</v>
      </c>
      <c r="H12" s="35">
        <v>13949861</v>
      </c>
      <c r="I12" s="236"/>
      <c r="J12" s="29">
        <v>13651385</v>
      </c>
      <c r="K12" s="32">
        <v>13670922</v>
      </c>
      <c r="L12" s="35">
        <v>13396762</v>
      </c>
      <c r="M12"/>
      <c r="N12" s="38">
        <v>99.7</v>
      </c>
      <c r="O12" s="39">
        <v>98</v>
      </c>
      <c r="P12" s="39">
        <v>100.1</v>
      </c>
      <c r="Q12" s="40">
        <v>98.1</v>
      </c>
      <c r="R12"/>
      <c r="S12" s="38">
        <v>4.3</v>
      </c>
      <c r="T12" s="39">
        <v>3.8</v>
      </c>
      <c r="U12" s="40">
        <v>4.0999999999999996</v>
      </c>
      <c r="V12" s="256"/>
      <c r="W12" s="8"/>
      <c r="X12" s="8"/>
      <c r="Y12" s="256"/>
      <c r="Z12" s="256"/>
      <c r="AA12"/>
      <c r="AB12"/>
      <c r="AC12"/>
      <c r="AD12"/>
      <c r="AE12"/>
    </row>
    <row r="13" spans="2:31" s="7" customFormat="1" ht="18" customHeight="1" x14ac:dyDescent="0.25">
      <c r="B13" s="26">
        <v>6</v>
      </c>
      <c r="C13" s="13" t="s">
        <v>36</v>
      </c>
      <c r="D13" s="20"/>
      <c r="E13"/>
      <c r="F13" s="29">
        <v>328117</v>
      </c>
      <c r="G13" s="32">
        <v>290012</v>
      </c>
      <c r="H13" s="35">
        <v>219143</v>
      </c>
      <c r="I13" s="236"/>
      <c r="J13" s="29">
        <v>293126</v>
      </c>
      <c r="K13" s="32">
        <v>243963</v>
      </c>
      <c r="L13" s="35">
        <v>190040</v>
      </c>
      <c r="M13"/>
      <c r="N13" s="38">
        <v>88.4</v>
      </c>
      <c r="O13" s="39">
        <v>66.8</v>
      </c>
      <c r="P13" s="39">
        <v>83.2</v>
      </c>
      <c r="Q13" s="40">
        <v>64.8</v>
      </c>
      <c r="R13"/>
      <c r="S13" s="38">
        <v>11.9</v>
      </c>
      <c r="T13" s="39">
        <v>18.899999999999999</v>
      </c>
      <c r="U13" s="40">
        <v>15.3</v>
      </c>
      <c r="V13" s="256"/>
      <c r="W13" s="8"/>
      <c r="X13" s="8"/>
      <c r="Y13" s="256"/>
      <c r="Z13" s="256"/>
      <c r="AA13"/>
      <c r="AB13"/>
      <c r="AC13"/>
      <c r="AD13"/>
      <c r="AE13"/>
    </row>
    <row r="14" spans="2:31" s="7" customFormat="1" ht="18" customHeight="1" x14ac:dyDescent="0.25">
      <c r="B14" s="26">
        <v>7</v>
      </c>
      <c r="C14" s="13" t="s">
        <v>37</v>
      </c>
      <c r="D14" s="20"/>
      <c r="E14"/>
      <c r="F14" s="29">
        <v>234239</v>
      </c>
      <c r="G14" s="32">
        <v>180842</v>
      </c>
      <c r="H14" s="35">
        <v>125129</v>
      </c>
      <c r="I14" s="236"/>
      <c r="J14" s="29">
        <v>195040</v>
      </c>
      <c r="K14" s="32">
        <v>154659</v>
      </c>
      <c r="L14" s="35">
        <v>107022</v>
      </c>
      <c r="M14"/>
      <c r="N14" s="38">
        <v>77.2</v>
      </c>
      <c r="O14" s="39">
        <v>53.4</v>
      </c>
      <c r="P14" s="39">
        <v>79.3</v>
      </c>
      <c r="Q14" s="40">
        <v>54.9</v>
      </c>
      <c r="R14"/>
      <c r="S14" s="38">
        <v>20.100000000000001</v>
      </c>
      <c r="T14" s="39">
        <v>16.899999999999999</v>
      </c>
      <c r="U14" s="40">
        <v>16.899999999999999</v>
      </c>
      <c r="V14" s="256"/>
      <c r="W14" s="8"/>
      <c r="X14" s="8"/>
      <c r="Y14" s="256"/>
      <c r="Z14" s="256"/>
      <c r="AA14"/>
      <c r="AB14"/>
      <c r="AC14"/>
      <c r="AD14"/>
      <c r="AE14"/>
    </row>
    <row r="15" spans="2:31" s="7" customFormat="1" ht="18" customHeight="1" x14ac:dyDescent="0.25">
      <c r="B15" s="26">
        <v>8</v>
      </c>
      <c r="C15" s="13" t="s">
        <v>38</v>
      </c>
      <c r="D15" s="20"/>
      <c r="E15"/>
      <c r="F15" s="29">
        <v>121024</v>
      </c>
      <c r="G15" s="32">
        <v>117322</v>
      </c>
      <c r="H15" s="35">
        <v>105277</v>
      </c>
      <c r="I15" s="236"/>
      <c r="J15" s="29">
        <v>125507</v>
      </c>
      <c r="K15" s="32">
        <v>113238</v>
      </c>
      <c r="L15" s="35">
        <v>113238</v>
      </c>
      <c r="M15"/>
      <c r="N15" s="38">
        <v>96.9</v>
      </c>
      <c r="O15" s="39">
        <v>87</v>
      </c>
      <c r="P15" s="39">
        <v>90.2</v>
      </c>
      <c r="Q15" s="40">
        <v>90.2</v>
      </c>
      <c r="R15"/>
      <c r="S15" s="38">
        <v>-3.6</v>
      </c>
      <c r="T15" s="39">
        <v>3.6</v>
      </c>
      <c r="U15" s="40">
        <v>-7</v>
      </c>
      <c r="V15" s="256"/>
      <c r="W15" s="8"/>
      <c r="X15" s="8"/>
      <c r="Y15" s="256"/>
      <c r="Z15" s="256"/>
      <c r="AA15"/>
      <c r="AB15"/>
      <c r="AC15"/>
      <c r="AD15"/>
      <c r="AE15"/>
    </row>
    <row r="16" spans="2:31" s="7" customFormat="1" ht="18" customHeight="1" x14ac:dyDescent="0.25">
      <c r="B16" s="26">
        <v>9</v>
      </c>
      <c r="C16" s="13" t="s">
        <v>39</v>
      </c>
      <c r="D16" s="20"/>
      <c r="E16"/>
      <c r="F16" s="29">
        <v>319724</v>
      </c>
      <c r="G16" s="32">
        <v>319724</v>
      </c>
      <c r="H16" s="35">
        <v>319724</v>
      </c>
      <c r="I16" s="236"/>
      <c r="J16" s="29">
        <v>268447</v>
      </c>
      <c r="K16" s="32">
        <v>268447</v>
      </c>
      <c r="L16" s="35">
        <v>268447</v>
      </c>
      <c r="M16"/>
      <c r="N16" s="38">
        <v>100</v>
      </c>
      <c r="O16" s="39">
        <v>100</v>
      </c>
      <c r="P16" s="39">
        <v>100</v>
      </c>
      <c r="Q16" s="40">
        <v>100</v>
      </c>
      <c r="R16"/>
      <c r="S16" s="38">
        <v>19.100000000000001</v>
      </c>
      <c r="T16" s="39">
        <v>19.100000000000001</v>
      </c>
      <c r="U16" s="40">
        <v>19.100000000000001</v>
      </c>
      <c r="V16" s="256"/>
      <c r="W16" s="256"/>
      <c r="X16" s="8"/>
      <c r="Y16" s="256"/>
      <c r="Z16" s="256"/>
      <c r="AA16"/>
      <c r="AB16"/>
      <c r="AC16"/>
      <c r="AD16"/>
      <c r="AE16"/>
    </row>
    <row r="17" spans="2:31" s="4" customFormat="1" ht="5.0999999999999996" customHeight="1" x14ac:dyDescent="0.25">
      <c r="B17" s="24"/>
      <c r="C17" s="12"/>
      <c r="D17" s="22"/>
      <c r="E17"/>
      <c r="F17" s="30"/>
      <c r="G17" s="33"/>
      <c r="H17" s="36"/>
      <c r="I17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41"/>
      <c r="W17" s="241"/>
      <c r="X17" s="241"/>
      <c r="Y17" s="241"/>
      <c r="Z17" s="241"/>
      <c r="AA17"/>
      <c r="AB17"/>
      <c r="AC17"/>
      <c r="AD17"/>
      <c r="AE17"/>
    </row>
    <row r="18" spans="2:31" s="4" customFormat="1" ht="18" customHeight="1" x14ac:dyDescent="0.25">
      <c r="B18" s="27"/>
      <c r="C18" s="18" t="s">
        <v>40</v>
      </c>
      <c r="D18" s="21"/>
      <c r="E18"/>
      <c r="F18" s="31">
        <v>16323790</v>
      </c>
      <c r="G18" s="34">
        <v>16132999</v>
      </c>
      <c r="H18" s="37">
        <v>15648791</v>
      </c>
      <c r="I18"/>
      <c r="J18" s="31">
        <v>15565263</v>
      </c>
      <c r="K18" s="34">
        <v>15444666</v>
      </c>
      <c r="L18" s="37">
        <v>14965537</v>
      </c>
      <c r="M18"/>
      <c r="N18" s="44">
        <v>98.8</v>
      </c>
      <c r="O18" s="45">
        <v>95.9</v>
      </c>
      <c r="P18" s="45">
        <v>99.2</v>
      </c>
      <c r="Q18" s="46">
        <v>96.1</v>
      </c>
      <c r="R18"/>
      <c r="S18" s="44">
        <v>4.9000000000000004</v>
      </c>
      <c r="T18" s="45">
        <v>4.5</v>
      </c>
      <c r="U18" s="46">
        <v>4.5999999999999996</v>
      </c>
      <c r="V18" s="241"/>
      <c r="W18" s="241"/>
      <c r="X18" s="241"/>
      <c r="Y18" s="241"/>
      <c r="Z18" s="241"/>
      <c r="AA18"/>
      <c r="AB18"/>
      <c r="AC18"/>
      <c r="AD18"/>
      <c r="AE18"/>
    </row>
    <row r="19" spans="2:31" s="4" customFormat="1" ht="5.0999999999999996" customHeight="1" x14ac:dyDescent="0.25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41"/>
      <c r="W19" s="241"/>
      <c r="X19" s="241"/>
      <c r="Y19" s="241"/>
      <c r="Z19" s="241"/>
      <c r="AA19"/>
      <c r="AB19"/>
      <c r="AC19"/>
      <c r="AD19"/>
      <c r="AE19"/>
    </row>
    <row r="20" spans="2:31" s="7" customFormat="1" ht="18" customHeight="1" x14ac:dyDescent="0.25">
      <c r="B20" s="26"/>
      <c r="C20" s="13" t="s">
        <v>41</v>
      </c>
      <c r="D20" s="20"/>
      <c r="E20"/>
      <c r="F20" s="29">
        <v>15320688</v>
      </c>
      <c r="G20" s="32">
        <v>15225100</v>
      </c>
      <c r="H20" s="35">
        <v>14879518</v>
      </c>
      <c r="I20"/>
      <c r="J20" s="29">
        <v>14683143</v>
      </c>
      <c r="K20" s="32">
        <v>14664359</v>
      </c>
      <c r="L20" s="35">
        <v>14286790</v>
      </c>
      <c r="M20"/>
      <c r="N20" s="38">
        <v>99.4</v>
      </c>
      <c r="O20" s="39">
        <v>97.1</v>
      </c>
      <c r="P20" s="39">
        <v>99.9</v>
      </c>
      <c r="Q20" s="40">
        <v>97.3</v>
      </c>
      <c r="R20"/>
      <c r="S20" s="38">
        <v>4.3</v>
      </c>
      <c r="T20" s="39">
        <v>3.8</v>
      </c>
      <c r="U20" s="40">
        <v>4.0999999999999996</v>
      </c>
      <c r="V20" s="256"/>
      <c r="W20" s="256"/>
      <c r="X20" s="256"/>
      <c r="Y20" s="256"/>
      <c r="Z20" s="256"/>
      <c r="AA20"/>
      <c r="AB20"/>
      <c r="AC20"/>
      <c r="AD20"/>
      <c r="AE20"/>
    </row>
    <row r="21" spans="2:31" s="7" customFormat="1" ht="18" customHeight="1" x14ac:dyDescent="0.25">
      <c r="B21" s="26"/>
      <c r="C21" s="13" t="s">
        <v>42</v>
      </c>
      <c r="D21" s="20"/>
      <c r="E21"/>
      <c r="F21" s="29">
        <v>562355</v>
      </c>
      <c r="G21" s="32">
        <v>470854</v>
      </c>
      <c r="H21" s="35">
        <v>344272</v>
      </c>
      <c r="I21"/>
      <c r="J21" s="29">
        <v>488166</v>
      </c>
      <c r="K21" s="32">
        <v>398622</v>
      </c>
      <c r="L21" s="35">
        <v>297062</v>
      </c>
      <c r="M21"/>
      <c r="N21" s="38">
        <v>83.7</v>
      </c>
      <c r="O21" s="39">
        <v>61.2</v>
      </c>
      <c r="P21" s="39">
        <v>81.7</v>
      </c>
      <c r="Q21" s="40">
        <v>60.9</v>
      </c>
      <c r="R21"/>
      <c r="S21" s="38">
        <v>15.2</v>
      </c>
      <c r="T21" s="39">
        <v>18.100000000000001</v>
      </c>
      <c r="U21" s="40">
        <v>15.9</v>
      </c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</row>
    <row r="22" spans="2:31" s="7" customFormat="1" ht="18" customHeight="1" x14ac:dyDescent="0.25">
      <c r="B22" s="26"/>
      <c r="C22" s="13" t="s">
        <v>43</v>
      </c>
      <c r="D22" s="20"/>
      <c r="E22"/>
      <c r="F22" s="29">
        <v>440747</v>
      </c>
      <c r="G22" s="32">
        <v>437045</v>
      </c>
      <c r="H22" s="35">
        <v>425000</v>
      </c>
      <c r="I22"/>
      <c r="J22" s="29">
        <v>393954</v>
      </c>
      <c r="K22" s="32">
        <v>381685</v>
      </c>
      <c r="L22" s="35">
        <v>381685</v>
      </c>
      <c r="M22"/>
      <c r="N22" s="38">
        <v>99.2</v>
      </c>
      <c r="O22" s="39">
        <v>96.4</v>
      </c>
      <c r="P22" s="39">
        <v>96.9</v>
      </c>
      <c r="Q22" s="40">
        <v>96.9</v>
      </c>
      <c r="R22"/>
      <c r="S22" s="38">
        <v>11.9</v>
      </c>
      <c r="T22" s="39">
        <v>14.5</v>
      </c>
      <c r="U22" s="40">
        <v>11.3</v>
      </c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</row>
    <row r="23" spans="2:31" s="4" customFormat="1" ht="5.0999999999999996" customHeight="1" x14ac:dyDescent="0.25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</row>
    <row r="24" spans="2:31" s="4" customFormat="1" ht="18" customHeight="1" x14ac:dyDescent="0.25">
      <c r="B24" s="47"/>
      <c r="C24" s="48" t="s">
        <v>40</v>
      </c>
      <c r="D24" s="23"/>
      <c r="E24"/>
      <c r="F24" s="49">
        <v>16323790</v>
      </c>
      <c r="G24" s="50">
        <v>16132999</v>
      </c>
      <c r="H24" s="51">
        <v>15648791</v>
      </c>
      <c r="I24"/>
      <c r="J24" s="49">
        <v>15565263</v>
      </c>
      <c r="K24" s="50">
        <v>15444666</v>
      </c>
      <c r="L24" s="51">
        <v>14965537</v>
      </c>
      <c r="M24"/>
      <c r="N24" s="52">
        <v>98.8</v>
      </c>
      <c r="O24" s="53">
        <v>95.9</v>
      </c>
      <c r="P24" s="53">
        <v>99.2</v>
      </c>
      <c r="Q24" s="54">
        <v>96.1</v>
      </c>
      <c r="R24"/>
      <c r="S24" s="52">
        <v>4.9000000000000004</v>
      </c>
      <c r="T24" s="53">
        <v>4.5</v>
      </c>
      <c r="U24" s="54">
        <v>4.5999999999999996</v>
      </c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</row>
    <row r="25" spans="2:31" ht="6.75" customHeight="1" x14ac:dyDescent="0.25">
      <c r="B25" s="241"/>
      <c r="C25" s="241"/>
      <c r="D25" s="241"/>
      <c r="E25" s="241"/>
      <c r="F25" s="259"/>
      <c r="G25" s="241"/>
      <c r="H25" s="241"/>
      <c r="I25" s="241"/>
      <c r="J25" s="259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</row>
    <row r="26" spans="2:31" x14ac:dyDescent="0.25">
      <c r="B26" s="241"/>
      <c r="C26" s="202" t="s">
        <v>44</v>
      </c>
      <c r="D26" s="241"/>
      <c r="E26" s="241"/>
      <c r="F26" s="259"/>
      <c r="G26" s="241"/>
      <c r="H26" s="241"/>
      <c r="I26" s="241"/>
      <c r="J26" s="259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</row>
    <row r="28" spans="2:31" x14ac:dyDescent="0.25">
      <c r="B28" s="241"/>
      <c r="C28" s="241"/>
      <c r="D28" s="241"/>
      <c r="E28" s="241"/>
      <c r="F28" s="115"/>
      <c r="G28" s="115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</row>
    <row r="29" spans="2:31" x14ac:dyDescent="0.25">
      <c r="B29" s="241"/>
      <c r="C29" s="241"/>
      <c r="D29" s="241"/>
      <c r="E29" s="241"/>
      <c r="F29" s="241"/>
      <c r="G29" s="261"/>
      <c r="H29" s="241"/>
      <c r="I29" s="241"/>
      <c r="J29" s="241"/>
      <c r="K29" s="262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</row>
    <row r="30" spans="2:31" x14ac:dyDescent="0.25">
      <c r="B30" s="241"/>
      <c r="C30" s="241"/>
      <c r="D30" s="241"/>
      <c r="E30" s="241"/>
      <c r="F30" s="241"/>
      <c r="G30" s="26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</row>
    <row r="31" spans="2:31" x14ac:dyDescent="0.25">
      <c r="B31" s="241"/>
      <c r="C31" s="241"/>
      <c r="D31" s="241"/>
      <c r="E31" s="241"/>
      <c r="F31" s="261"/>
      <c r="G31" s="115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</row>
    <row r="34" spans="1:23" x14ac:dyDescent="0.25">
      <c r="A34" s="241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A35" s="241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A36" s="241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241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topLeftCell="A9" zoomScale="85" zoomScaleNormal="85" workbookViewId="0">
      <selection activeCell="X21" sqref="X21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194" customFormat="1" ht="15.6" x14ac:dyDescent="0.25">
      <c r="B1" s="196" t="s">
        <v>7</v>
      </c>
      <c r="U1" s="197" t="str">
        <f>Índice!B8</f>
        <v>4º Trimestre 2019</v>
      </c>
    </row>
    <row r="2" spans="2:24" s="4" customFormat="1" ht="27" customHeight="1" x14ac:dyDescent="0.25">
      <c r="B2" s="275" t="s">
        <v>45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41"/>
      <c r="W2" s="241"/>
      <c r="X2" s="241"/>
    </row>
    <row r="3" spans="2:24" s="4" customFormat="1" ht="14.25" customHeight="1" x14ac:dyDescent="0.25">
      <c r="B3" s="24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41"/>
      <c r="W3" s="241"/>
      <c r="X3" s="241"/>
    </row>
    <row r="4" spans="2:24" s="4" customFormat="1" ht="21" customHeight="1" x14ac:dyDescent="0.25">
      <c r="B4" s="241"/>
      <c r="C4" s="243"/>
      <c r="D4" s="241"/>
      <c r="E4" s="241"/>
      <c r="F4" s="241"/>
      <c r="G4" s="241"/>
      <c r="H4" s="241"/>
      <c r="I4"/>
      <c r="J4" s="243" t="s">
        <v>182</v>
      </c>
      <c r="K4" s="243"/>
      <c r="L4" s="243"/>
      <c r="M4" s="243"/>
      <c r="N4"/>
      <c r="O4"/>
      <c r="P4"/>
      <c r="Q4"/>
      <c r="R4" s="241"/>
      <c r="S4" s="2"/>
      <c r="T4" s="241"/>
      <c r="U4" s="14" t="s">
        <v>12</v>
      </c>
      <c r="V4" s="241"/>
      <c r="W4" s="241"/>
      <c r="X4" s="241"/>
    </row>
    <row r="5" spans="2:24" s="4" customFormat="1" ht="25.5" customHeight="1" x14ac:dyDescent="0.25">
      <c r="B5" s="266" t="s">
        <v>46</v>
      </c>
      <c r="C5" s="267"/>
      <c r="D5" s="268"/>
      <c r="E5"/>
      <c r="F5" s="101">
        <v>2019</v>
      </c>
      <c r="G5" s="102"/>
      <c r="H5" s="103"/>
      <c r="I5"/>
      <c r="J5" s="101">
        <v>2018</v>
      </c>
      <c r="K5" s="102"/>
      <c r="L5" s="103"/>
      <c r="M5"/>
      <c r="N5" s="104" t="s">
        <v>14</v>
      </c>
      <c r="O5" s="105"/>
      <c r="P5" s="105"/>
      <c r="Q5" s="106"/>
      <c r="R5"/>
      <c r="S5" s="280" t="s">
        <v>15</v>
      </c>
      <c r="T5" s="267"/>
      <c r="U5" s="268"/>
      <c r="V5" s="241"/>
      <c r="W5" s="241"/>
      <c r="X5" s="241"/>
    </row>
    <row r="6" spans="2:24" s="11" customFormat="1" ht="24" customHeight="1" x14ac:dyDescent="0.25">
      <c r="B6" s="269"/>
      <c r="C6" s="270"/>
      <c r="D6" s="271"/>
      <c r="E6"/>
      <c r="F6" s="119" t="s">
        <v>16</v>
      </c>
      <c r="G6" s="121" t="s">
        <v>47</v>
      </c>
      <c r="H6" s="97" t="s">
        <v>48</v>
      </c>
      <c r="I6" s="56"/>
      <c r="J6" s="119" t="s">
        <v>16</v>
      </c>
      <c r="K6" s="121" t="s">
        <v>47</v>
      </c>
      <c r="L6" s="97" t="s">
        <v>48</v>
      </c>
      <c r="M6"/>
      <c r="N6" s="276">
        <v>2019</v>
      </c>
      <c r="O6" s="277"/>
      <c r="P6" s="281">
        <v>2018</v>
      </c>
      <c r="Q6" s="282"/>
      <c r="R6"/>
      <c r="S6" s="269"/>
      <c r="T6" s="270"/>
      <c r="U6" s="271"/>
    </row>
    <row r="7" spans="2:24" s="11" customFormat="1" ht="12.75" customHeight="1" x14ac:dyDescent="0.25">
      <c r="B7" s="272"/>
      <c r="C7" s="273"/>
      <c r="D7" s="274"/>
      <c r="E7" s="55"/>
      <c r="F7" s="120" t="s">
        <v>19</v>
      </c>
      <c r="G7" s="122" t="s">
        <v>20</v>
      </c>
      <c r="H7" s="100" t="s">
        <v>21</v>
      </c>
      <c r="I7" s="55"/>
      <c r="J7" s="120" t="s">
        <v>22</v>
      </c>
      <c r="K7" s="122" t="s">
        <v>23</v>
      </c>
      <c r="L7" s="100" t="s">
        <v>24</v>
      </c>
      <c r="M7" s="55"/>
      <c r="N7" s="98" t="s">
        <v>25</v>
      </c>
      <c r="O7" s="107" t="s">
        <v>26</v>
      </c>
      <c r="P7" s="99" t="s">
        <v>27</v>
      </c>
      <c r="Q7" s="100" t="s">
        <v>28</v>
      </c>
      <c r="R7" s="55"/>
      <c r="S7" s="98" t="s">
        <v>29</v>
      </c>
      <c r="T7" s="99" t="s">
        <v>30</v>
      </c>
      <c r="U7" s="100" t="s">
        <v>31</v>
      </c>
    </row>
    <row r="8" spans="2:24" s="4" customFormat="1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1"/>
      <c r="W8" s="241"/>
      <c r="X8" s="241"/>
    </row>
    <row r="9" spans="2:24" s="7" customFormat="1" ht="15.9" customHeight="1" x14ac:dyDescent="0.25">
      <c r="B9" s="25">
        <v>1</v>
      </c>
      <c r="C9" s="13" t="s">
        <v>49</v>
      </c>
      <c r="D9" s="19"/>
      <c r="E9"/>
      <c r="F9" s="311">
        <v>7244978.5364299994</v>
      </c>
      <c r="G9" s="314">
        <v>7455285.668159999</v>
      </c>
      <c r="H9" s="317">
        <v>7344001.5511499997</v>
      </c>
      <c r="I9" s="351"/>
      <c r="J9" s="311">
        <v>7127620.4186700005</v>
      </c>
      <c r="K9" s="314">
        <v>7309835.2339999992</v>
      </c>
      <c r="L9" s="317">
        <v>7220703.9913899992</v>
      </c>
      <c r="M9" s="307"/>
      <c r="N9" s="320">
        <v>102.90279854760797</v>
      </c>
      <c r="O9" s="321">
        <v>101.36678133995956</v>
      </c>
      <c r="P9" s="321">
        <v>102.55646070675574</v>
      </c>
      <c r="Q9" s="322">
        <v>101.30595580645929</v>
      </c>
      <c r="R9" s="307"/>
      <c r="S9" s="320">
        <v>1.6465259212260053</v>
      </c>
      <c r="T9" s="321">
        <v>1.9897908708457646</v>
      </c>
      <c r="U9" s="322">
        <v>1.7075559378562088</v>
      </c>
      <c r="V9" s="256"/>
      <c r="W9" s="123"/>
      <c r="X9" s="8"/>
    </row>
    <row r="10" spans="2:24" s="7" customFormat="1" ht="15.9" customHeight="1" x14ac:dyDescent="0.25">
      <c r="B10" s="25"/>
      <c r="C10" s="124" t="s">
        <v>183</v>
      </c>
      <c r="D10" s="19"/>
      <c r="E10"/>
      <c r="F10" s="311">
        <v>5505347.5092700003</v>
      </c>
      <c r="G10" s="314">
        <v>5736020.3436899995</v>
      </c>
      <c r="H10" s="317">
        <v>5665329.3560699997</v>
      </c>
      <c r="I10" s="351"/>
      <c r="J10" s="311">
        <v>5292153.9048299994</v>
      </c>
      <c r="K10" s="314">
        <v>5409015.7983399993</v>
      </c>
      <c r="L10" s="317">
        <v>5349761.12775</v>
      </c>
      <c r="M10" s="307"/>
      <c r="N10" s="320">
        <v>104.18997772677542</v>
      </c>
      <c r="O10" s="321">
        <v>102.90593548419275</v>
      </c>
      <c r="P10" s="321">
        <v>102.20821041132879</v>
      </c>
      <c r="Q10" s="322">
        <v>101.08854020415816</v>
      </c>
      <c r="R10" s="307"/>
      <c r="S10" s="320">
        <v>4.028484588201886</v>
      </c>
      <c r="T10" s="321">
        <v>6.0455461315227943</v>
      </c>
      <c r="U10" s="322">
        <v>5.8987349301093284</v>
      </c>
      <c r="V10" s="263"/>
      <c r="W10" s="123"/>
      <c r="X10" s="8"/>
    </row>
    <row r="11" spans="2:24" s="7" customFormat="1" ht="15.9" customHeight="1" x14ac:dyDescent="0.25">
      <c r="B11" s="25"/>
      <c r="C11" s="124" t="s">
        <v>184</v>
      </c>
      <c r="D11" s="19"/>
      <c r="E11"/>
      <c r="F11" s="311">
        <v>1327133.3467999999</v>
      </c>
      <c r="G11" s="314">
        <v>1317906.1789500001</v>
      </c>
      <c r="H11" s="317">
        <v>1291762.69038</v>
      </c>
      <c r="I11" s="351"/>
      <c r="J11" s="311">
        <v>1468165.39484</v>
      </c>
      <c r="K11" s="314">
        <v>1480157.3661199999</v>
      </c>
      <c r="L11" s="317">
        <v>1462574.9059000001</v>
      </c>
      <c r="M11" s="307"/>
      <c r="N11" s="320">
        <v>99.304729410028884</v>
      </c>
      <c r="O11" s="321">
        <v>97.334807650995586</v>
      </c>
      <c r="P11" s="321">
        <v>100.81679975036511</v>
      </c>
      <c r="Q11" s="322">
        <v>99.619219404050241</v>
      </c>
      <c r="R11" s="307"/>
      <c r="S11" s="320">
        <v>-9.6060054633946521</v>
      </c>
      <c r="T11" s="321">
        <v>-10.961752505770106</v>
      </c>
      <c r="U11" s="322">
        <v>-11.678869562915839</v>
      </c>
      <c r="V11" s="256"/>
      <c r="W11" s="8"/>
      <c r="X11" s="8"/>
    </row>
    <row r="12" spans="2:24" s="7" customFormat="1" ht="15.9" customHeight="1" x14ac:dyDescent="0.25">
      <c r="B12" s="25"/>
      <c r="C12" s="124" t="s">
        <v>185</v>
      </c>
      <c r="D12" s="19"/>
      <c r="E12"/>
      <c r="F12" s="311">
        <v>412497.68036</v>
      </c>
      <c r="G12" s="314">
        <v>401359.14552000002</v>
      </c>
      <c r="H12" s="317">
        <v>386909.50469999999</v>
      </c>
      <c r="I12" s="351"/>
      <c r="J12" s="311">
        <v>367301.11900000001</v>
      </c>
      <c r="K12" s="314">
        <v>420662.06954</v>
      </c>
      <c r="L12" s="317">
        <v>408367.95773999998</v>
      </c>
      <c r="M12" s="307"/>
      <c r="N12" s="320">
        <v>97.299733945102673</v>
      </c>
      <c r="O12" s="321">
        <v>93.796771017556182</v>
      </c>
      <c r="P12" s="321">
        <v>114.52784861785297</v>
      </c>
      <c r="Q12" s="322">
        <v>111.18070068825463</v>
      </c>
      <c r="R12" s="307"/>
      <c r="S12" s="320">
        <v>12.305043198085119</v>
      </c>
      <c r="T12" s="321">
        <v>-4.5887008641183229</v>
      </c>
      <c r="U12" s="322">
        <v>-5.2546857884629095</v>
      </c>
      <c r="V12" s="256"/>
      <c r="W12" s="8"/>
      <c r="X12" s="8"/>
    </row>
    <row r="13" spans="2:24" s="7" customFormat="1" ht="15.9" customHeight="1" x14ac:dyDescent="0.25">
      <c r="B13" s="25">
        <v>2</v>
      </c>
      <c r="C13" s="13" t="s">
        <v>50</v>
      </c>
      <c r="D13" s="19"/>
      <c r="E13"/>
      <c r="F13" s="311">
        <v>8029000.0015599998</v>
      </c>
      <c r="G13" s="314">
        <v>7970340.5443500001</v>
      </c>
      <c r="H13" s="317">
        <v>7794292.5482700001</v>
      </c>
      <c r="I13" s="351"/>
      <c r="J13" s="311">
        <v>7560629.2090000007</v>
      </c>
      <c r="K13" s="314">
        <v>7647386.6908299997</v>
      </c>
      <c r="L13" s="317">
        <v>7457096.8057300001</v>
      </c>
      <c r="M13" s="307"/>
      <c r="N13" s="320">
        <v>99.269405191199368</v>
      </c>
      <c r="O13" s="321">
        <v>97.076753602635478</v>
      </c>
      <c r="P13" s="321">
        <v>101.14749023436733</v>
      </c>
      <c r="Q13" s="322">
        <v>98.630637736515922</v>
      </c>
      <c r="R13" s="307"/>
      <c r="S13" s="320">
        <v>6.1948652633627477</v>
      </c>
      <c r="T13" s="321">
        <v>4.2230616363006179</v>
      </c>
      <c r="U13" s="322">
        <v>4.5218099124165967</v>
      </c>
      <c r="V13" s="256"/>
      <c r="W13" s="8"/>
      <c r="X13" s="8"/>
    </row>
    <row r="14" spans="2:24" s="7" customFormat="1" ht="15.9" customHeight="1" x14ac:dyDescent="0.25">
      <c r="B14" s="25"/>
      <c r="C14" s="124" t="s">
        <v>186</v>
      </c>
      <c r="D14" s="19"/>
      <c r="E14"/>
      <c r="F14" s="311">
        <v>215685.2</v>
      </c>
      <c r="G14" s="314">
        <v>210986.42796</v>
      </c>
      <c r="H14" s="317">
        <v>208795.85087000002</v>
      </c>
      <c r="I14" s="351"/>
      <c r="J14" s="311">
        <v>183500.07199999999</v>
      </c>
      <c r="K14" s="314">
        <v>208836.11051999999</v>
      </c>
      <c r="L14" s="317">
        <v>206310.22040000002</v>
      </c>
      <c r="M14" s="307"/>
      <c r="N14" s="320">
        <v>97.821467564765683</v>
      </c>
      <c r="O14" s="321">
        <v>96.805831308777798</v>
      </c>
      <c r="P14" s="321">
        <v>113.80710004299073</v>
      </c>
      <c r="Q14" s="322">
        <v>112.43059370570711</v>
      </c>
      <c r="R14" s="307"/>
      <c r="S14" s="320">
        <v>17.539572409541094</v>
      </c>
      <c r="T14" s="321">
        <v>1.0296674433582176</v>
      </c>
      <c r="U14" s="322">
        <v>1.2048023918450612</v>
      </c>
      <c r="V14" s="256"/>
      <c r="W14" s="8"/>
      <c r="X14" s="8"/>
    </row>
    <row r="15" spans="2:24" s="7" customFormat="1" ht="15.9" customHeight="1" x14ac:dyDescent="0.25">
      <c r="B15" s="25"/>
      <c r="C15" s="124" t="s">
        <v>187</v>
      </c>
      <c r="D15" s="19"/>
      <c r="E15"/>
      <c r="F15" s="311">
        <v>6044610.4459999995</v>
      </c>
      <c r="G15" s="350">
        <v>6033589.6860699998</v>
      </c>
      <c r="H15" s="317">
        <v>5903527.3732000003</v>
      </c>
      <c r="I15" s="351"/>
      <c r="J15" s="311">
        <v>5765539.6119999997</v>
      </c>
      <c r="K15" s="350">
        <v>5881671.7845600005</v>
      </c>
      <c r="L15" s="317">
        <v>5740523.4719700003</v>
      </c>
      <c r="M15" s="307"/>
      <c r="N15" s="320">
        <v>99.81767625840483</v>
      </c>
      <c r="O15" s="321">
        <v>97.66596914622744</v>
      </c>
      <c r="P15" s="321">
        <v>102.01424637371828</v>
      </c>
      <c r="Q15" s="322">
        <v>99.566109302623957</v>
      </c>
      <c r="R15" s="307"/>
      <c r="S15" s="320">
        <v>4.8403246318724502</v>
      </c>
      <c r="T15" s="321">
        <v>2.58290341716787</v>
      </c>
      <c r="U15" s="322">
        <v>2.8395302628047903</v>
      </c>
      <c r="V15" s="256"/>
      <c r="W15" s="8"/>
      <c r="X15" s="8"/>
    </row>
    <row r="16" spans="2:24" s="7" customFormat="1" ht="15.9" customHeight="1" x14ac:dyDescent="0.25">
      <c r="B16" s="25"/>
      <c r="C16" s="124" t="s">
        <v>188</v>
      </c>
      <c r="D16" s="19"/>
      <c r="E16"/>
      <c r="F16" s="311">
        <v>1679868.0015599998</v>
      </c>
      <c r="G16" s="314">
        <v>1639934.6997000002</v>
      </c>
      <c r="H16" s="317">
        <v>1596189.9623799999</v>
      </c>
      <c r="I16" s="351"/>
      <c r="J16" s="311">
        <v>1528952.7250000001</v>
      </c>
      <c r="K16" s="314">
        <v>1475397.7098400001</v>
      </c>
      <c r="L16" s="317">
        <v>1428850.6038600001</v>
      </c>
      <c r="M16" s="307"/>
      <c r="N16" s="320">
        <v>97.622830971069405</v>
      </c>
      <c r="O16" s="321">
        <v>95.018772957024439</v>
      </c>
      <c r="P16" s="321">
        <v>96.49727461913514</v>
      </c>
      <c r="Q16" s="322">
        <v>93.452896253545063</v>
      </c>
      <c r="R16" s="307"/>
      <c r="S16" s="320">
        <v>9.8704998586532255</v>
      </c>
      <c r="T16" s="321">
        <v>11.152043192329696</v>
      </c>
      <c r="U16" s="322">
        <v>11.711466409989768</v>
      </c>
      <c r="V16" s="256"/>
      <c r="W16" s="8"/>
      <c r="X16" s="8"/>
    </row>
    <row r="17" spans="2:24" s="7" customFormat="1" ht="15.9" customHeight="1" x14ac:dyDescent="0.25">
      <c r="B17" s="25"/>
      <c r="C17" s="124" t="s">
        <v>189</v>
      </c>
      <c r="D17" s="19"/>
      <c r="E17"/>
      <c r="F17" s="311">
        <v>88836.353999999992</v>
      </c>
      <c r="G17" s="314">
        <v>85829.730620000002</v>
      </c>
      <c r="H17" s="317">
        <v>85779.361820000006</v>
      </c>
      <c r="I17" s="351"/>
      <c r="J17" s="311">
        <v>82636.800000000003</v>
      </c>
      <c r="K17" s="314">
        <v>81481.085909999994</v>
      </c>
      <c r="L17" s="317">
        <v>81412.5095</v>
      </c>
      <c r="M17" s="307"/>
      <c r="N17" s="320">
        <v>96.615548427392696</v>
      </c>
      <c r="O17" s="321">
        <v>96.558850017640324</v>
      </c>
      <c r="P17" s="321">
        <v>98.601453480773699</v>
      </c>
      <c r="Q17" s="322">
        <v>98.518468164304522</v>
      </c>
      <c r="R17" s="307"/>
      <c r="S17" s="320">
        <v>7.5021709456319474</v>
      </c>
      <c r="T17" s="321">
        <v>5.3369989629290293</v>
      </c>
      <c r="U17" s="322">
        <v>5.3638591253596157</v>
      </c>
      <c r="V17" s="256"/>
      <c r="W17" s="123"/>
      <c r="X17" s="8"/>
    </row>
    <row r="18" spans="2:24" s="7" customFormat="1" ht="15.9" customHeight="1" x14ac:dyDescent="0.25">
      <c r="B18" s="25">
        <v>3</v>
      </c>
      <c r="C18" s="13" t="s">
        <v>51</v>
      </c>
      <c r="D18" s="19"/>
      <c r="E18"/>
      <c r="F18" s="311">
        <v>220393.83235000001</v>
      </c>
      <c r="G18" s="314">
        <v>269905.90097999998</v>
      </c>
      <c r="H18" s="317">
        <v>185613.86047999997</v>
      </c>
      <c r="I18" s="351"/>
      <c r="J18" s="311">
        <v>228849.44643999997</v>
      </c>
      <c r="K18" s="314">
        <v>269351.32853</v>
      </c>
      <c r="L18" s="317">
        <v>202314.91482999997</v>
      </c>
      <c r="M18" s="307"/>
      <c r="N18" s="320">
        <v>122.46526960490051</v>
      </c>
      <c r="O18" s="321">
        <v>84.219171880106373</v>
      </c>
      <c r="P18" s="321">
        <v>117.6980467814323</v>
      </c>
      <c r="Q18" s="322">
        <v>88.405245447269692</v>
      </c>
      <c r="R18" s="307"/>
      <c r="S18" s="320">
        <v>-3.6948370299933697</v>
      </c>
      <c r="T18" s="321">
        <v>0.20589185619637185</v>
      </c>
      <c r="U18" s="322">
        <v>-8.2549793049283888</v>
      </c>
      <c r="V18" s="256"/>
      <c r="W18" s="8"/>
      <c r="X18" s="8"/>
    </row>
    <row r="19" spans="2:24" s="7" customFormat="1" ht="15.9" customHeight="1" x14ac:dyDescent="0.25">
      <c r="B19" s="25">
        <v>4</v>
      </c>
      <c r="C19" s="13" t="s">
        <v>35</v>
      </c>
      <c r="D19" s="19"/>
      <c r="E19"/>
      <c r="F19" s="311">
        <v>249160.62174999999</v>
      </c>
      <c r="G19" s="314">
        <v>276867.53714000003</v>
      </c>
      <c r="H19" s="317">
        <v>266470.62955000001</v>
      </c>
      <c r="I19" s="351"/>
      <c r="J19" s="311">
        <v>270752.28269999998</v>
      </c>
      <c r="K19" s="314">
        <v>254733.08489</v>
      </c>
      <c r="L19" s="317">
        <v>236162.88332000002</v>
      </c>
      <c r="M19" s="307"/>
      <c r="N19" s="320">
        <v>111.12010204317129</v>
      </c>
      <c r="O19" s="321">
        <v>106.9473288669862</v>
      </c>
      <c r="P19" s="321">
        <v>94.083448660061848</v>
      </c>
      <c r="Q19" s="322">
        <v>87.22470627576358</v>
      </c>
      <c r="R19" s="307"/>
      <c r="S19" s="320">
        <v>-7.9746921188192044</v>
      </c>
      <c r="T19" s="321">
        <v>8.6892726398529074</v>
      </c>
      <c r="U19" s="322">
        <v>12.833407944521525</v>
      </c>
      <c r="V19" s="256"/>
      <c r="W19" s="8"/>
      <c r="X19" s="8"/>
    </row>
    <row r="20" spans="2:24" s="7" customFormat="1" ht="15.9" customHeight="1" x14ac:dyDescent="0.25">
      <c r="B20" s="25">
        <v>5</v>
      </c>
      <c r="C20" s="13" t="s">
        <v>52</v>
      </c>
      <c r="D20" s="19"/>
      <c r="E20"/>
      <c r="F20" s="311">
        <v>1739.5440000000001</v>
      </c>
      <c r="G20" s="314">
        <v>3749.0160599999999</v>
      </c>
      <c r="H20" s="317">
        <v>2827.3063300000003</v>
      </c>
      <c r="I20" s="351"/>
      <c r="J20" s="311">
        <v>1867.5146500000001</v>
      </c>
      <c r="K20" s="314">
        <v>2461.3207500000003</v>
      </c>
      <c r="L20" s="317">
        <v>2178.4963900000002</v>
      </c>
      <c r="M20" s="307"/>
      <c r="N20" s="320">
        <v>215.5171734661497</v>
      </c>
      <c r="O20" s="321">
        <v>162.53146399286251</v>
      </c>
      <c r="P20" s="321">
        <v>131.79659661572134</v>
      </c>
      <c r="Q20" s="322">
        <v>116.65217137654049</v>
      </c>
      <c r="R20" s="307"/>
      <c r="S20" s="320">
        <v>-6.8524576232909311</v>
      </c>
      <c r="T20" s="321">
        <v>52.31724918420322</v>
      </c>
      <c r="U20" s="322">
        <v>29.782465694147888</v>
      </c>
      <c r="V20" s="256"/>
      <c r="W20" s="8"/>
      <c r="X20" s="8"/>
    </row>
    <row r="21" spans="2:24" s="7" customFormat="1" ht="15.9" customHeight="1" x14ac:dyDescent="0.25">
      <c r="B21" s="25">
        <v>6</v>
      </c>
      <c r="C21" s="13" t="s">
        <v>53</v>
      </c>
      <c r="D21" s="19"/>
      <c r="E21"/>
      <c r="F21" s="311">
        <v>4689.7503199999992</v>
      </c>
      <c r="G21" s="314">
        <v>4709.82798</v>
      </c>
      <c r="H21" s="317">
        <v>4588.4859700000006</v>
      </c>
      <c r="I21" s="351"/>
      <c r="J21" s="311">
        <v>4038.3136299999996</v>
      </c>
      <c r="K21" s="314">
        <v>3391.4502700000003</v>
      </c>
      <c r="L21" s="317">
        <v>3290.1707699999997</v>
      </c>
      <c r="M21" s="307"/>
      <c r="N21" s="320">
        <v>100.42811788752115</v>
      </c>
      <c r="O21" s="321">
        <v>97.84073046345037</v>
      </c>
      <c r="P21" s="321">
        <v>83.981844421529004</v>
      </c>
      <c r="Q21" s="322">
        <v>81.473879234090091</v>
      </c>
      <c r="R21" s="307"/>
      <c r="S21" s="320">
        <v>16.131404088097035</v>
      </c>
      <c r="T21" s="321">
        <v>38.873567501846338</v>
      </c>
      <c r="U21" s="322">
        <v>39.460419861428676</v>
      </c>
      <c r="V21" s="256"/>
      <c r="W21" s="8"/>
      <c r="X21" s="8"/>
    </row>
    <row r="22" spans="2:24" s="7" customFormat="1" ht="15.9" customHeight="1" x14ac:dyDescent="0.25">
      <c r="B22" s="25">
        <v>7</v>
      </c>
      <c r="C22" s="13" t="s">
        <v>37</v>
      </c>
      <c r="D22" s="19"/>
      <c r="E22"/>
      <c r="F22" s="311">
        <v>20444.334499999997</v>
      </c>
      <c r="G22" s="314">
        <v>25969.202789999999</v>
      </c>
      <c r="H22" s="317">
        <v>22662.562389999999</v>
      </c>
      <c r="I22" s="351"/>
      <c r="J22" s="311">
        <v>20729.0779</v>
      </c>
      <c r="K22" s="314">
        <v>19104.758900000001</v>
      </c>
      <c r="L22" s="317">
        <v>17208.785790000002</v>
      </c>
      <c r="M22" s="307"/>
      <c r="N22" s="320">
        <v>127.02395761525034</v>
      </c>
      <c r="O22" s="321">
        <v>110.85008607152267</v>
      </c>
      <c r="P22" s="321">
        <v>92.164055691063808</v>
      </c>
      <c r="Q22" s="322">
        <v>83.017613581354738</v>
      </c>
      <c r="R22" s="307"/>
      <c r="S22" s="320">
        <v>-1.3736423847391821</v>
      </c>
      <c r="T22" s="321">
        <v>35.930544457171855</v>
      </c>
      <c r="U22" s="322">
        <v>31.691815253863975</v>
      </c>
      <c r="V22" s="256"/>
      <c r="W22" s="8"/>
      <c r="X22" s="8"/>
    </row>
    <row r="23" spans="2:24" s="7" customFormat="1" ht="15.9" customHeight="1" x14ac:dyDescent="0.25">
      <c r="B23" s="25">
        <v>8</v>
      </c>
      <c r="C23" s="13" t="s">
        <v>38</v>
      </c>
      <c r="D23" s="19"/>
      <c r="E23"/>
      <c r="F23" s="311">
        <v>160896.90422</v>
      </c>
      <c r="G23" s="314">
        <v>59277.634679999996</v>
      </c>
      <c r="H23" s="317">
        <v>59108.945090000001</v>
      </c>
      <c r="I23" s="351"/>
      <c r="J23" s="311">
        <v>120561.12006999999</v>
      </c>
      <c r="K23" s="314">
        <v>59969.606619999999</v>
      </c>
      <c r="L23" s="317">
        <v>59694.080320000001</v>
      </c>
      <c r="M23" s="307"/>
      <c r="N23" s="320">
        <v>36.841998276702455</v>
      </c>
      <c r="O23" s="321">
        <v>36.73715499782287</v>
      </c>
      <c r="P23" s="321">
        <v>49.742078196669496</v>
      </c>
      <c r="Q23" s="322">
        <v>49.51354158400364</v>
      </c>
      <c r="R23" s="307"/>
      <c r="S23" s="320">
        <v>33.456709863495227</v>
      </c>
      <c r="T23" s="321">
        <v>-1.1538710673636987</v>
      </c>
      <c r="U23" s="322">
        <v>-0.98022320950970077</v>
      </c>
      <c r="V23" s="256"/>
      <c r="W23" s="8"/>
      <c r="X23" s="8"/>
    </row>
    <row r="24" spans="2:24" s="7" customFormat="1" ht="15.9" customHeight="1" x14ac:dyDescent="0.25">
      <c r="B24" s="25">
        <v>9</v>
      </c>
      <c r="C24" s="13" t="s">
        <v>39</v>
      </c>
      <c r="D24" s="19"/>
      <c r="E24"/>
      <c r="F24" s="311">
        <v>169387.75011999998</v>
      </c>
      <c r="G24" s="314">
        <v>119388</v>
      </c>
      <c r="H24" s="317">
        <v>119388</v>
      </c>
      <c r="I24" s="351"/>
      <c r="J24" s="311">
        <v>230220.81848999998</v>
      </c>
      <c r="K24" s="314">
        <v>184186</v>
      </c>
      <c r="L24" s="317">
        <v>184186</v>
      </c>
      <c r="M24" s="307"/>
      <c r="N24" s="320">
        <v>70.482074362178807</v>
      </c>
      <c r="O24" s="321">
        <v>70.482074362178807</v>
      </c>
      <c r="P24" s="321">
        <v>80.004059236719471</v>
      </c>
      <c r="Q24" s="322">
        <v>80.004059236719471</v>
      </c>
      <c r="R24" s="307"/>
      <c r="S24" s="320">
        <v>-26.423791197077328</v>
      </c>
      <c r="T24" s="321">
        <v>-35.180741207257881</v>
      </c>
      <c r="U24" s="322">
        <v>-35.180741207257881</v>
      </c>
      <c r="V24" s="256"/>
      <c r="W24" s="8"/>
      <c r="X24" s="8"/>
    </row>
    <row r="25" spans="2:24" s="7" customFormat="1" ht="18" hidden="1" customHeight="1" x14ac:dyDescent="0.25">
      <c r="B25" s="25"/>
      <c r="C25" s="13" t="s">
        <v>190</v>
      </c>
      <c r="D25" s="19"/>
      <c r="E25"/>
      <c r="F25" s="311">
        <v>0</v>
      </c>
      <c r="G25" s="314"/>
      <c r="H25" s="317"/>
      <c r="I25" s="307"/>
      <c r="J25" s="311">
        <v>0</v>
      </c>
      <c r="K25" s="314"/>
      <c r="L25" s="317"/>
      <c r="M25" s="307"/>
      <c r="N25" s="320" t="s">
        <v>182</v>
      </c>
      <c r="O25" s="321" t="s">
        <v>182</v>
      </c>
      <c r="P25" s="321" t="s">
        <v>182</v>
      </c>
      <c r="Q25" s="322" t="s">
        <v>182</v>
      </c>
      <c r="R25" s="307"/>
      <c r="S25" s="320" t="s">
        <v>182</v>
      </c>
      <c r="T25" s="321" t="s">
        <v>182</v>
      </c>
      <c r="U25" s="322" t="s">
        <v>182</v>
      </c>
      <c r="V25" s="256"/>
      <c r="W25" s="8"/>
      <c r="X25" s="8"/>
    </row>
    <row r="26" spans="2:24" s="4" customFormat="1" ht="5.0999999999999996" customHeight="1" x14ac:dyDescent="0.25">
      <c r="B26" s="24"/>
      <c r="C26" s="12"/>
      <c r="D26" s="22"/>
      <c r="E26"/>
      <c r="F26" s="312"/>
      <c r="G26" s="315"/>
      <c r="H26" s="318"/>
      <c r="I26" s="307"/>
      <c r="J26" s="312"/>
      <c r="K26" s="315"/>
      <c r="L26" s="318"/>
      <c r="M26" s="307"/>
      <c r="N26" s="323"/>
      <c r="O26" s="324"/>
      <c r="P26" s="324"/>
      <c r="Q26" s="325"/>
      <c r="R26" s="307"/>
      <c r="S26" s="323"/>
      <c r="T26" s="324"/>
      <c r="U26" s="325"/>
      <c r="V26" s="241"/>
      <c r="W26" s="241"/>
      <c r="X26" s="241"/>
    </row>
    <row r="27" spans="2:24" s="4" customFormat="1" ht="15.9" customHeight="1" x14ac:dyDescent="0.25">
      <c r="B27" s="27"/>
      <c r="C27" s="18" t="s">
        <v>54</v>
      </c>
      <c r="D27" s="21"/>
      <c r="E27"/>
      <c r="F27" s="313">
        <v>16100691.275250003</v>
      </c>
      <c r="G27" s="316">
        <v>16185493.332139999</v>
      </c>
      <c r="H27" s="319">
        <v>15798953.889229998</v>
      </c>
      <c r="I27" s="307"/>
      <c r="J27" s="313">
        <v>15565268.201550001</v>
      </c>
      <c r="K27" s="316">
        <v>15750419.474790001</v>
      </c>
      <c r="L27" s="319">
        <v>15382836.12854</v>
      </c>
      <c r="M27" s="307"/>
      <c r="N27" s="326">
        <v>100.52669823574814</v>
      </c>
      <c r="O27" s="327">
        <v>98.125935210720826</v>
      </c>
      <c r="P27" s="327">
        <v>101.18951547022854</v>
      </c>
      <c r="Q27" s="328">
        <v>98.827954194892484</v>
      </c>
      <c r="R27" s="307"/>
      <c r="S27" s="326">
        <v>3.4398576803622571</v>
      </c>
      <c r="T27" s="327">
        <v>2.7623001282370385</v>
      </c>
      <c r="U27" s="328">
        <v>2.7050782912389604</v>
      </c>
      <c r="V27" s="241"/>
      <c r="W27" s="241"/>
      <c r="X27" s="241"/>
    </row>
    <row r="28" spans="2:24" s="4" customFormat="1" ht="5.0999999999999996" customHeight="1" x14ac:dyDescent="0.25">
      <c r="B28" s="24"/>
      <c r="C28" s="12"/>
      <c r="D28" s="22"/>
      <c r="E28"/>
      <c r="F28" s="312"/>
      <c r="G28" s="315"/>
      <c r="H28" s="318"/>
      <c r="I28" s="307"/>
      <c r="J28" s="312"/>
      <c r="K28" s="315"/>
      <c r="L28" s="318"/>
      <c r="M28" s="307"/>
      <c r="N28" s="323"/>
      <c r="O28" s="324"/>
      <c r="P28" s="324"/>
      <c r="Q28" s="325"/>
      <c r="R28" s="307"/>
      <c r="S28" s="323"/>
      <c r="T28" s="324"/>
      <c r="U28" s="325"/>
      <c r="V28" s="241"/>
      <c r="W28" s="241"/>
      <c r="X28" s="241"/>
    </row>
    <row r="29" spans="2:24" s="7" customFormat="1" ht="15.9" customHeight="1" x14ac:dyDescent="0.25">
      <c r="B29" s="26"/>
      <c r="C29" s="13" t="s">
        <v>41</v>
      </c>
      <c r="D29" s="20"/>
      <c r="E29"/>
      <c r="F29" s="311">
        <v>15745272.536090001</v>
      </c>
      <c r="G29" s="314">
        <v>15976148.666689999</v>
      </c>
      <c r="H29" s="317">
        <v>15593205.895779999</v>
      </c>
      <c r="I29" s="307"/>
      <c r="J29" s="311">
        <v>15189718.871460002</v>
      </c>
      <c r="K29" s="350">
        <v>15483767.659</v>
      </c>
      <c r="L29" s="317">
        <v>15118457.091659999</v>
      </c>
      <c r="M29" s="307"/>
      <c r="N29" s="320">
        <v>101.46632031977092</v>
      </c>
      <c r="O29" s="321">
        <v>99.034207633043835</v>
      </c>
      <c r="P29" s="321">
        <v>101.93584088045557</v>
      </c>
      <c r="Q29" s="322">
        <v>99.530855176431885</v>
      </c>
      <c r="R29" s="307"/>
      <c r="S29" s="320">
        <v>3.657432170610031</v>
      </c>
      <c r="T29" s="321">
        <v>3.1799818915766442</v>
      </c>
      <c r="U29" s="322">
        <v>3.1401934816608579</v>
      </c>
      <c r="V29" s="256"/>
      <c r="W29" s="256"/>
      <c r="X29" s="256"/>
    </row>
    <row r="30" spans="2:24" s="7" customFormat="1" ht="15.9" customHeight="1" x14ac:dyDescent="0.25">
      <c r="B30" s="26"/>
      <c r="C30" s="13" t="s">
        <v>42</v>
      </c>
      <c r="D30" s="20"/>
      <c r="E30"/>
      <c r="F30" s="311">
        <v>25134.084819999996</v>
      </c>
      <c r="G30" s="314">
        <v>30679.030769999998</v>
      </c>
      <c r="H30" s="317">
        <v>27251.048360000001</v>
      </c>
      <c r="I30" s="307"/>
      <c r="J30" s="311">
        <v>24767.391530000001</v>
      </c>
      <c r="K30" s="314">
        <v>22496.209170000002</v>
      </c>
      <c r="L30" s="317">
        <v>20498.956560000002</v>
      </c>
      <c r="M30" s="307"/>
      <c r="N30" s="320">
        <v>122.06145952681639</v>
      </c>
      <c r="O30" s="321">
        <v>108.42268001863138</v>
      </c>
      <c r="P30" s="321">
        <v>90.829949301487872</v>
      </c>
      <c r="Q30" s="322">
        <v>82.765908291836993</v>
      </c>
      <c r="R30" s="307"/>
      <c r="S30" s="320">
        <v>1.4805486865899109</v>
      </c>
      <c r="T30" s="321">
        <v>36.374224377822117</v>
      </c>
      <c r="U30" s="322">
        <v>32.938709734989537</v>
      </c>
      <c r="V30" s="256"/>
      <c r="W30" s="256"/>
      <c r="X30" s="256"/>
    </row>
    <row r="31" spans="2:24" s="7" customFormat="1" ht="15.9" customHeight="1" x14ac:dyDescent="0.25">
      <c r="B31" s="26"/>
      <c r="C31" s="13" t="s">
        <v>43</v>
      </c>
      <c r="D31" s="20"/>
      <c r="E31"/>
      <c r="F31" s="311">
        <v>330284.65434000001</v>
      </c>
      <c r="G31" s="314">
        <v>178665.63467999999</v>
      </c>
      <c r="H31" s="317">
        <v>178496.94508999999</v>
      </c>
      <c r="I31" s="307"/>
      <c r="J31" s="311">
        <v>350781.93855999998</v>
      </c>
      <c r="K31" s="314">
        <v>244155.60662000001</v>
      </c>
      <c r="L31" s="317">
        <v>243880.08032000001</v>
      </c>
      <c r="M31" s="307"/>
      <c r="N31" s="320">
        <v>54.094440154061438</v>
      </c>
      <c r="O31" s="321">
        <v>54.043366152353101</v>
      </c>
      <c r="P31" s="321">
        <v>69.603243434450107</v>
      </c>
      <c r="Q31" s="322">
        <v>69.524697115580025</v>
      </c>
      <c r="R31" s="307"/>
      <c r="S31" s="320">
        <v>-5.8433123165188228</v>
      </c>
      <c r="T31" s="321">
        <v>-26.823046518005043</v>
      </c>
      <c r="U31" s="322">
        <v>-26.809543093560361</v>
      </c>
      <c r="V31" s="256"/>
      <c r="W31" s="256"/>
      <c r="X31" s="256"/>
    </row>
    <row r="32" spans="2:24" s="7" customFormat="1" ht="18" hidden="1" customHeight="1" x14ac:dyDescent="0.25">
      <c r="B32" s="26"/>
      <c r="C32" s="13" t="s">
        <v>190</v>
      </c>
      <c r="D32" s="20"/>
      <c r="E32"/>
      <c r="F32" s="311">
        <v>0</v>
      </c>
      <c r="G32" s="314">
        <v>0</v>
      </c>
      <c r="H32" s="317">
        <v>0</v>
      </c>
      <c r="I32" s="307"/>
      <c r="J32" s="311">
        <v>0</v>
      </c>
      <c r="K32" s="314">
        <v>0</v>
      </c>
      <c r="L32" s="317">
        <v>0</v>
      </c>
      <c r="M32" s="307"/>
      <c r="N32" s="320" t="s">
        <v>182</v>
      </c>
      <c r="O32" s="321" t="s">
        <v>182</v>
      </c>
      <c r="P32" s="321" t="s">
        <v>182</v>
      </c>
      <c r="Q32" s="322" t="s">
        <v>182</v>
      </c>
      <c r="R32" s="307"/>
      <c r="S32" s="320" t="s">
        <v>182</v>
      </c>
      <c r="T32" s="321" t="s">
        <v>182</v>
      </c>
      <c r="U32" s="322" t="s">
        <v>182</v>
      </c>
      <c r="V32" s="256"/>
      <c r="W32" s="256"/>
      <c r="X32" s="256"/>
    </row>
    <row r="33" spans="1:21" s="4" customFormat="1" ht="5.0999999999999996" customHeight="1" x14ac:dyDescent="0.25">
      <c r="A33" s="241"/>
      <c r="B33" s="24"/>
      <c r="C33" s="12"/>
      <c r="D33" s="22"/>
      <c r="E33"/>
      <c r="F33" s="312"/>
      <c r="G33" s="315"/>
      <c r="H33" s="318"/>
      <c r="I33" s="307"/>
      <c r="J33" s="312"/>
      <c r="K33" s="315"/>
      <c r="L33" s="318"/>
      <c r="M33" s="307"/>
      <c r="N33" s="323"/>
      <c r="O33" s="324"/>
      <c r="P33" s="324"/>
      <c r="Q33" s="325"/>
      <c r="R33" s="307"/>
      <c r="S33" s="323"/>
      <c r="T33" s="324"/>
      <c r="U33" s="325"/>
    </row>
    <row r="34" spans="1:21" s="4" customFormat="1" ht="15.9" customHeight="1" x14ac:dyDescent="0.25">
      <c r="A34" s="241"/>
      <c r="B34" s="47"/>
      <c r="C34" s="48" t="s">
        <v>54</v>
      </c>
      <c r="D34" s="23"/>
      <c r="E34"/>
      <c r="F34" s="330">
        <v>16100691.275250003</v>
      </c>
      <c r="G34" s="331">
        <v>16185493.332139999</v>
      </c>
      <c r="H34" s="332">
        <v>15798953.889229998</v>
      </c>
      <c r="I34" s="307"/>
      <c r="J34" s="330">
        <v>15565268.201550001</v>
      </c>
      <c r="K34" s="331">
        <v>15750419.474790001</v>
      </c>
      <c r="L34" s="332">
        <v>15382836.12854</v>
      </c>
      <c r="M34" s="307"/>
      <c r="N34" s="333">
        <v>100.52669823574814</v>
      </c>
      <c r="O34" s="334">
        <v>98.125935210720826</v>
      </c>
      <c r="P34" s="334">
        <v>101.18951547022854</v>
      </c>
      <c r="Q34" s="335">
        <v>98.827954194892484</v>
      </c>
      <c r="R34" s="307"/>
      <c r="S34" s="333">
        <v>3.4398576803622571</v>
      </c>
      <c r="T34" s="334">
        <v>2.7623001282370385</v>
      </c>
      <c r="U34" s="335">
        <v>2.7050782912389604</v>
      </c>
    </row>
    <row r="35" spans="1:21" s="4" customFormat="1" ht="15.75" hidden="1" customHeight="1" x14ac:dyDescent="0.25">
      <c r="A35" s="241"/>
      <c r="B35" s="11" t="s">
        <v>191</v>
      </c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</row>
    <row r="36" spans="1:21" ht="8.25" customHeight="1" x14ac:dyDescent="0.25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</row>
    <row r="37" spans="1:21" x14ac:dyDescent="0.25">
      <c r="A37" s="241"/>
      <c r="B37" s="241"/>
      <c r="C37" s="202" t="s">
        <v>44</v>
      </c>
      <c r="D37" s="241"/>
      <c r="E37" s="241"/>
      <c r="F37" s="156"/>
      <c r="G37" s="156"/>
      <c r="H37" s="156"/>
      <c r="I37" s="156">
        <f>SUM(I10:I12)</f>
        <v>0</v>
      </c>
      <c r="J37" s="156"/>
      <c r="K37" s="156"/>
      <c r="L37" s="156"/>
      <c r="M37" s="241"/>
      <c r="N37" s="241"/>
      <c r="O37" s="241"/>
      <c r="P37" s="241"/>
      <c r="Q37" s="241"/>
      <c r="R37" s="241"/>
      <c r="S37" s="241"/>
      <c r="T37" s="241"/>
      <c r="U37" s="241"/>
    </row>
    <row r="38" spans="1:21" x14ac:dyDescent="0.25">
      <c r="A38" s="241"/>
      <c r="B38" s="241"/>
      <c r="C38" s="241"/>
      <c r="D38" s="241"/>
      <c r="E38" s="241"/>
      <c r="F38" s="241"/>
      <c r="G38" s="261"/>
      <c r="H38" s="115"/>
      <c r="I38" s="241"/>
      <c r="J38" s="241"/>
      <c r="K38" s="262"/>
      <c r="L38" s="241"/>
      <c r="M38" s="241"/>
      <c r="N38" s="241"/>
      <c r="O38" s="241"/>
      <c r="P38" s="241"/>
      <c r="Q38" s="241"/>
      <c r="R38" s="241"/>
      <c r="S38" s="241"/>
      <c r="T38" s="241"/>
      <c r="U38" s="241"/>
    </row>
    <row r="39" spans="1:21" x14ac:dyDescent="0.25">
      <c r="A39" s="241"/>
      <c r="B39" s="241"/>
      <c r="C39" s="241"/>
      <c r="D39" s="241"/>
      <c r="E39" s="241"/>
      <c r="F39" s="115"/>
      <c r="G39" s="115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</row>
    <row r="44" spans="1:21" x14ac:dyDescent="0.25">
      <c r="A44" s="241"/>
      <c r="B44" s="241"/>
      <c r="C44" s="241"/>
      <c r="D44" s="241"/>
      <c r="E44" s="241"/>
      <c r="F44" s="241">
        <f>+'gastos ddff'!F36</f>
        <v>0</v>
      </c>
      <c r="G44" s="241">
        <v>0</v>
      </c>
      <c r="H44" s="241">
        <v>0</v>
      </c>
      <c r="I44" s="241"/>
      <c r="J44" s="241"/>
      <c r="K44" s="241">
        <v>0</v>
      </c>
      <c r="L44" s="241">
        <v>0</v>
      </c>
      <c r="M44" s="241"/>
      <c r="N44" s="241" t="str">
        <f>IF(+$F44=0," ",+G44/$F44*100)</f>
        <v xml:space="preserve"> </v>
      </c>
      <c r="O44" s="241" t="str">
        <f>IF(+$F44=0," ",+H44/$F44*100)</f>
        <v xml:space="preserve"> </v>
      </c>
      <c r="P44" s="241" t="str">
        <f>IF(+$J44=0," ",+K44/$J44*100)</f>
        <v xml:space="preserve"> </v>
      </c>
      <c r="Q44" s="241" t="str">
        <f>IF(+$J44=0," ",+L44/$J44*100)</f>
        <v xml:space="preserve"> </v>
      </c>
      <c r="R44" s="241"/>
      <c r="S44" s="241" t="str">
        <f t="shared" ref="S44:U45" si="0">IF(+J44=0," ",(+F44/J44-1)*100)</f>
        <v xml:space="preserve"> </v>
      </c>
      <c r="T44" s="241" t="str">
        <f t="shared" si="0"/>
        <v xml:space="preserve"> </v>
      </c>
      <c r="U44" s="241" t="str">
        <f t="shared" si="0"/>
        <v xml:space="preserve"> </v>
      </c>
    </row>
    <row r="45" spans="1:21" s="3" customFormat="1" x14ac:dyDescent="0.25">
      <c r="A45" s="241"/>
      <c r="B45" s="241"/>
      <c r="C45" s="241"/>
      <c r="D45" s="241"/>
      <c r="E45" s="241"/>
      <c r="F45" s="241">
        <v>0</v>
      </c>
      <c r="G45" s="241">
        <v>0</v>
      </c>
      <c r="H45" s="241">
        <v>0</v>
      </c>
      <c r="I45" s="241"/>
      <c r="J45" s="241"/>
      <c r="K45" s="241"/>
      <c r="L45" s="241"/>
      <c r="M45" s="241"/>
      <c r="N45" s="241" t="str">
        <f>IF(+$F45=0," ",+G45/$F45*100)</f>
        <v xml:space="preserve"> </v>
      </c>
      <c r="O45" s="241" t="str">
        <f>IF(+$F45=0," ",+H45/$F45*100)</f>
        <v xml:space="preserve"> </v>
      </c>
      <c r="P45" s="241" t="str">
        <f>IF(+$J45=0," ",+K45/$J45*100)</f>
        <v xml:space="preserve"> </v>
      </c>
      <c r="Q45" s="241" t="str">
        <f>IF(+$J45=0," ",+L45/$J45*100)</f>
        <v xml:space="preserve"> </v>
      </c>
      <c r="R45" s="241"/>
      <c r="S45" s="241" t="str">
        <f t="shared" si="0"/>
        <v xml:space="preserve"> </v>
      </c>
      <c r="T45" s="241" t="str">
        <f t="shared" si="0"/>
        <v xml:space="preserve"> </v>
      </c>
      <c r="U45" s="241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topLeftCell="A4" zoomScale="85" zoomScaleNormal="85" workbookViewId="0">
      <selection activeCell="M21" sqref="M21"/>
    </sheetView>
  </sheetViews>
  <sheetFormatPr baseColWidth="10" defaultColWidth="12.5546875" defaultRowHeight="10.199999999999999" x14ac:dyDescent="0.2"/>
  <cols>
    <col min="1" max="1" width="4.109375" style="149" customWidth="1"/>
    <col min="2" max="2" width="4" style="149" customWidth="1"/>
    <col min="3" max="3" width="34.5546875" style="149" bestFit="1" customWidth="1"/>
    <col min="4" max="4" width="2.6640625" style="149" customWidth="1"/>
    <col min="5" max="5" width="18.6640625" style="149" customWidth="1"/>
    <col min="6" max="6" width="2.6640625" style="149" customWidth="1"/>
    <col min="7" max="7" width="18.6640625" style="149" customWidth="1"/>
    <col min="8" max="8" width="2.6640625" style="149" customWidth="1"/>
    <col min="9" max="9" width="18.6640625" style="149" customWidth="1"/>
    <col min="10" max="10" width="1.6640625" style="149" customWidth="1"/>
    <col min="11" max="11" width="5.6640625" style="149" customWidth="1"/>
    <col min="12" max="12" width="2.6640625" style="149" customWidth="1"/>
    <col min="13" max="13" width="13.109375" style="149" customWidth="1"/>
    <col min="14" max="14" width="12.5546875" style="149" customWidth="1"/>
    <col min="15" max="15" width="4.44140625" style="149" customWidth="1"/>
    <col min="16" max="16384" width="12.5546875" style="149"/>
  </cols>
  <sheetData>
    <row r="1" spans="1:9" s="199" customFormat="1" ht="15.6" x14ac:dyDescent="0.25">
      <c r="A1" s="198"/>
      <c r="B1" s="196" t="s">
        <v>7</v>
      </c>
      <c r="C1" s="198"/>
      <c r="D1" s="198"/>
      <c r="E1" s="198"/>
      <c r="F1" s="198"/>
      <c r="G1" s="198"/>
      <c r="H1" s="198"/>
      <c r="I1" s="197" t="str">
        <f>Índice!B8</f>
        <v>4º Trimestre 2019</v>
      </c>
    </row>
    <row r="2" spans="1:9" ht="24.75" customHeight="1" x14ac:dyDescent="0.2">
      <c r="A2" s="150"/>
      <c r="B2" s="303" t="s">
        <v>55</v>
      </c>
      <c r="C2" s="303"/>
      <c r="D2" s="303"/>
      <c r="E2" s="303"/>
      <c r="F2" s="303"/>
      <c r="G2" s="303"/>
      <c r="H2" s="303"/>
      <c r="I2" s="303"/>
    </row>
    <row r="3" spans="1:9" ht="24" customHeight="1" x14ac:dyDescent="0.25">
      <c r="A3" s="150"/>
      <c r="B3" s="151"/>
      <c r="C3" s="150"/>
      <c r="D3" s="150"/>
      <c r="E3" s="150"/>
      <c r="F3" s="150"/>
      <c r="G3" s="178" t="s">
        <v>12</v>
      </c>
      <c r="H3"/>
    </row>
    <row r="4" spans="1:9" ht="32.1" customHeight="1" x14ac:dyDescent="0.25">
      <c r="A4" s="88"/>
      <c r="B4" s="152"/>
      <c r="C4" s="86"/>
      <c r="D4" s="88"/>
      <c r="E4" s="168">
        <v>2019</v>
      </c>
      <c r="F4"/>
      <c r="G4" s="168">
        <v>2018</v>
      </c>
      <c r="H4"/>
      <c r="I4" s="170" t="s">
        <v>56</v>
      </c>
    </row>
    <row r="5" spans="1:9" ht="9" customHeight="1" x14ac:dyDescent="0.25">
      <c r="A5" s="88"/>
      <c r="B5" s="152"/>
      <c r="C5" s="86"/>
      <c r="D5" s="88"/>
      <c r="E5" s="169"/>
      <c r="F5" s="171"/>
      <c r="G5" s="169"/>
      <c r="H5" s="171"/>
      <c r="I5" s="169"/>
    </row>
    <row r="6" spans="1:9" ht="19.5" customHeight="1" x14ac:dyDescent="0.25">
      <c r="A6" s="88"/>
      <c r="B6" s="301" t="s">
        <v>192</v>
      </c>
      <c r="C6" s="302"/>
      <c r="D6" s="88"/>
      <c r="E6" s="172">
        <v>15976149</v>
      </c>
      <c r="F6" s="307"/>
      <c r="G6" s="172">
        <v>15483768</v>
      </c>
      <c r="H6" s="307"/>
      <c r="I6" s="215">
        <v>3.2</v>
      </c>
    </row>
    <row r="7" spans="1:9" ht="19.5" customHeight="1" x14ac:dyDescent="0.25">
      <c r="A7" s="88"/>
      <c r="B7" s="297" t="s">
        <v>58</v>
      </c>
      <c r="C7" s="298"/>
      <c r="D7" s="88"/>
      <c r="E7" s="173">
        <v>15225100</v>
      </c>
      <c r="F7" s="307"/>
      <c r="G7" s="173">
        <v>14664359</v>
      </c>
      <c r="H7" s="307"/>
      <c r="I7" s="214">
        <v>3.8</v>
      </c>
    </row>
    <row r="8" spans="1:9" ht="13.2" x14ac:dyDescent="0.25">
      <c r="A8" s="88"/>
      <c r="B8" s="153"/>
      <c r="C8" s="154" t="s">
        <v>59</v>
      </c>
      <c r="D8" s="88"/>
      <c r="E8" s="174">
        <v>393442</v>
      </c>
      <c r="F8" s="307"/>
      <c r="G8" s="174">
        <v>374936</v>
      </c>
      <c r="H8" s="307"/>
      <c r="I8" s="191">
        <v>4.9000000000000004</v>
      </c>
    </row>
    <row r="9" spans="1:9" ht="13.2" x14ac:dyDescent="0.25">
      <c r="A9" s="88"/>
      <c r="B9" s="153"/>
      <c r="C9" s="154" t="s">
        <v>60</v>
      </c>
      <c r="D9" s="88"/>
      <c r="E9" s="174">
        <v>604118</v>
      </c>
      <c r="F9" s="307"/>
      <c r="G9" s="174">
        <v>579722</v>
      </c>
      <c r="H9" s="307"/>
      <c r="I9" s="191">
        <v>4.2</v>
      </c>
    </row>
    <row r="10" spans="1:9" ht="13.2" x14ac:dyDescent="0.25">
      <c r="A10" s="88"/>
      <c r="B10" s="153"/>
      <c r="C10" s="154" t="s">
        <v>61</v>
      </c>
      <c r="D10" s="88"/>
      <c r="E10" s="174">
        <v>34443</v>
      </c>
      <c r="F10" s="307"/>
      <c r="G10" s="174">
        <v>38779</v>
      </c>
      <c r="H10" s="307"/>
      <c r="I10" s="191">
        <v>-11.2</v>
      </c>
    </row>
    <row r="11" spans="1:9" ht="13.2" x14ac:dyDescent="0.25">
      <c r="A11" s="88"/>
      <c r="B11" s="153"/>
      <c r="C11" s="154" t="s">
        <v>62</v>
      </c>
      <c r="D11" s="88"/>
      <c r="E11" s="174">
        <v>14193096</v>
      </c>
      <c r="F11" s="307"/>
      <c r="G11" s="174">
        <v>13670922</v>
      </c>
      <c r="H11" s="307"/>
      <c r="I11" s="191">
        <v>3.8</v>
      </c>
    </row>
    <row r="12" spans="1:9" ht="19.5" customHeight="1" x14ac:dyDescent="0.25">
      <c r="A12" s="88"/>
      <c r="B12" s="297" t="s">
        <v>193</v>
      </c>
      <c r="C12" s="298"/>
      <c r="D12" s="88"/>
      <c r="E12" s="173">
        <v>751049</v>
      </c>
      <c r="F12" s="307"/>
      <c r="G12" s="173">
        <v>819408</v>
      </c>
      <c r="H12" s="307"/>
      <c r="I12" s="214">
        <v>-8.3000000000000007</v>
      </c>
    </row>
    <row r="13" spans="1:9" ht="19.5" customHeight="1" x14ac:dyDescent="0.25">
      <c r="A13" s="88"/>
      <c r="B13" s="297" t="s">
        <v>64</v>
      </c>
      <c r="C13" s="298"/>
      <c r="D13" s="88"/>
      <c r="E13" s="175">
        <v>30679</v>
      </c>
      <c r="F13" s="307"/>
      <c r="G13" s="175">
        <v>22496</v>
      </c>
      <c r="H13" s="307"/>
      <c r="I13" s="214">
        <v>36.4</v>
      </c>
    </row>
    <row r="14" spans="1:9" ht="19.5" customHeight="1" x14ac:dyDescent="0.25">
      <c r="A14" s="88"/>
      <c r="B14" s="297" t="s">
        <v>65</v>
      </c>
      <c r="C14" s="298"/>
      <c r="D14" s="88"/>
      <c r="E14" s="175">
        <v>470854</v>
      </c>
      <c r="F14" s="307"/>
      <c r="G14" s="175">
        <v>398622</v>
      </c>
      <c r="H14" s="307"/>
      <c r="I14" s="214">
        <v>18.100000000000001</v>
      </c>
    </row>
    <row r="15" spans="1:9" ht="13.2" x14ac:dyDescent="0.25">
      <c r="A15" s="88"/>
      <c r="B15" s="254"/>
      <c r="C15" s="154" t="s">
        <v>66</v>
      </c>
      <c r="D15" s="88"/>
      <c r="E15" s="174">
        <v>290012</v>
      </c>
      <c r="F15" s="307"/>
      <c r="G15" s="174">
        <v>243963</v>
      </c>
      <c r="H15" s="307"/>
      <c r="I15" s="191">
        <v>18.899999999999999</v>
      </c>
    </row>
    <row r="16" spans="1:9" ht="13.2" x14ac:dyDescent="0.25">
      <c r="A16" s="88"/>
      <c r="B16" s="254"/>
      <c r="C16" s="154" t="s">
        <v>67</v>
      </c>
      <c r="D16" s="88"/>
      <c r="E16" s="174">
        <v>180842</v>
      </c>
      <c r="F16" s="307"/>
      <c r="G16" s="174">
        <v>154659</v>
      </c>
      <c r="H16" s="307"/>
      <c r="I16" s="191">
        <v>16.899999999999999</v>
      </c>
    </row>
    <row r="17" spans="1:15" ht="19.5" customHeight="1" x14ac:dyDescent="0.25">
      <c r="A17" s="88"/>
      <c r="B17" s="299" t="s">
        <v>68</v>
      </c>
      <c r="C17" s="300"/>
      <c r="D17" s="88"/>
      <c r="E17" s="173">
        <v>310874</v>
      </c>
      <c r="F17" s="307"/>
      <c r="G17" s="173">
        <v>443283</v>
      </c>
      <c r="H17" s="307"/>
      <c r="I17" s="214">
        <v>-29.9</v>
      </c>
    </row>
    <row r="18" spans="1:15" ht="19.5" customHeight="1" x14ac:dyDescent="0.25">
      <c r="A18" s="88"/>
      <c r="B18" s="297" t="s">
        <v>69</v>
      </c>
      <c r="C18" s="298"/>
      <c r="D18" s="88"/>
      <c r="E18" s="173">
        <v>-58044</v>
      </c>
      <c r="F18" s="307"/>
      <c r="G18" s="173">
        <v>-53268</v>
      </c>
      <c r="H18" s="307"/>
      <c r="I18" s="252" t="s">
        <v>70</v>
      </c>
    </row>
    <row r="19" spans="1:15" ht="13.2" x14ac:dyDescent="0.25">
      <c r="A19" s="88"/>
      <c r="B19" s="254"/>
      <c r="C19" s="154" t="s">
        <v>71</v>
      </c>
      <c r="D19" s="88"/>
      <c r="E19" s="174">
        <v>59278</v>
      </c>
      <c r="F19" s="307"/>
      <c r="G19" s="174">
        <v>59970</v>
      </c>
      <c r="H19" s="307"/>
      <c r="I19" s="191">
        <v>-1.2</v>
      </c>
    </row>
    <row r="20" spans="1:15" ht="13.2" x14ac:dyDescent="0.25">
      <c r="A20" s="88"/>
      <c r="B20" s="254"/>
      <c r="C20" s="154" t="s">
        <v>72</v>
      </c>
      <c r="D20" s="88"/>
      <c r="E20" s="174">
        <v>117322</v>
      </c>
      <c r="F20" s="307"/>
      <c r="G20" s="174">
        <v>113238</v>
      </c>
      <c r="H20" s="307"/>
      <c r="I20" s="191">
        <v>3.6</v>
      </c>
    </row>
    <row r="21" spans="1:15" ht="19.5" customHeight="1" x14ac:dyDescent="0.25">
      <c r="A21" s="88"/>
      <c r="B21" s="297" t="s">
        <v>73</v>
      </c>
      <c r="C21" s="298"/>
      <c r="D21" s="88"/>
      <c r="E21" s="173">
        <v>-200336</v>
      </c>
      <c r="F21" s="307"/>
      <c r="G21" s="173">
        <v>-84261</v>
      </c>
      <c r="H21" s="307"/>
      <c r="I21" s="214" t="s">
        <v>70</v>
      </c>
    </row>
    <row r="22" spans="1:15" ht="13.2" x14ac:dyDescent="0.25">
      <c r="A22" s="88"/>
      <c r="B22" s="254"/>
      <c r="C22" s="154" t="s">
        <v>74</v>
      </c>
      <c r="D22" s="88"/>
      <c r="E22" s="174">
        <v>119388</v>
      </c>
      <c r="F22" s="307"/>
      <c r="G22" s="174">
        <v>184186</v>
      </c>
      <c r="H22" s="307"/>
      <c r="I22" s="191">
        <v>-35.200000000000003</v>
      </c>
    </row>
    <row r="23" spans="1:15" ht="13.2" x14ac:dyDescent="0.25">
      <c r="A23" s="88"/>
      <c r="B23" s="254"/>
      <c r="C23" s="154" t="s">
        <v>75</v>
      </c>
      <c r="D23" s="88"/>
      <c r="E23" s="347">
        <v>319724</v>
      </c>
      <c r="F23" s="307"/>
      <c r="G23" s="347">
        <v>268447</v>
      </c>
      <c r="H23" s="307"/>
      <c r="I23" s="191">
        <v>19.100000000000001</v>
      </c>
    </row>
    <row r="24" spans="1:15" ht="19.5" customHeight="1" x14ac:dyDescent="0.25">
      <c r="A24" s="88"/>
      <c r="B24" s="297" t="s">
        <v>76</v>
      </c>
      <c r="C24" s="298"/>
      <c r="D24" s="88"/>
      <c r="E24" s="173">
        <v>52495</v>
      </c>
      <c r="F24" s="307"/>
      <c r="G24" s="173">
        <v>305754</v>
      </c>
      <c r="H24" s="307"/>
      <c r="I24" s="191">
        <v>-82.8</v>
      </c>
    </row>
    <row r="25" spans="1:15" ht="13.2" x14ac:dyDescent="0.25">
      <c r="A25" s="88"/>
      <c r="B25" s="254"/>
      <c r="C25" s="154" t="s">
        <v>77</v>
      </c>
      <c r="D25" s="88"/>
      <c r="E25" s="174">
        <v>484208</v>
      </c>
      <c r="F25" s="307"/>
      <c r="G25" s="174">
        <v>479129</v>
      </c>
      <c r="H25" s="307"/>
      <c r="I25" s="191">
        <v>1.1000000000000001</v>
      </c>
    </row>
    <row r="26" spans="1:15" ht="13.2" x14ac:dyDescent="0.25">
      <c r="A26" s="88"/>
      <c r="B26" s="254"/>
      <c r="C26" s="154" t="s">
        <v>78</v>
      </c>
      <c r="D26" s="88"/>
      <c r="E26" s="174">
        <v>386539</v>
      </c>
      <c r="F26" s="307"/>
      <c r="G26" s="174">
        <v>367583</v>
      </c>
      <c r="H26" s="307"/>
      <c r="I26" s="191">
        <v>5.2</v>
      </c>
    </row>
    <row r="27" spans="1:15" ht="30" customHeight="1" x14ac:dyDescent="0.25">
      <c r="A27" s="88"/>
      <c r="B27" s="295" t="s">
        <v>194</v>
      </c>
      <c r="C27" s="296"/>
      <c r="D27" s="88"/>
      <c r="E27" s="177">
        <v>150163</v>
      </c>
      <c r="F27" s="307"/>
      <c r="G27" s="177">
        <v>417299</v>
      </c>
      <c r="H27" s="307"/>
      <c r="I27" s="238">
        <v>-64</v>
      </c>
    </row>
    <row r="28" spans="1:15" ht="19.95" customHeight="1" x14ac:dyDescent="0.2">
      <c r="B28" s="287"/>
      <c r="C28" s="288"/>
      <c r="D28" s="288"/>
      <c r="E28" s="288"/>
      <c r="F28" s="288"/>
      <c r="G28" s="288"/>
      <c r="H28" s="288"/>
      <c r="I28" s="288"/>
      <c r="O28" s="155"/>
    </row>
    <row r="29" spans="1:15" ht="17.25" customHeight="1" x14ac:dyDescent="0.2">
      <c r="C29" s="202" t="s">
        <v>44</v>
      </c>
      <c r="O29" s="155"/>
    </row>
    <row r="30" spans="1:15" x14ac:dyDescent="0.2">
      <c r="O30" s="155"/>
    </row>
    <row r="31" spans="1:15" x14ac:dyDescent="0.2">
      <c r="O31" s="155"/>
    </row>
    <row r="32" spans="1:15" x14ac:dyDescent="0.2">
      <c r="O32" s="155"/>
    </row>
    <row r="33" spans="15:15" x14ac:dyDescent="0.2">
      <c r="O33" s="155"/>
    </row>
    <row r="34" spans="15:15" x14ac:dyDescent="0.2">
      <c r="O34" s="155"/>
    </row>
    <row r="35" spans="15:15" x14ac:dyDescent="0.2">
      <c r="O35" s="155"/>
    </row>
    <row r="36" spans="15:15" x14ac:dyDescent="0.2">
      <c r="O36" s="155"/>
    </row>
    <row r="37" spans="15:15" x14ac:dyDescent="0.2">
      <c r="O37" s="155"/>
    </row>
    <row r="38" spans="15:15" x14ac:dyDescent="0.2">
      <c r="O38" s="155"/>
    </row>
    <row r="39" spans="15:15" x14ac:dyDescent="0.2">
      <c r="O39" s="155"/>
    </row>
    <row r="40" spans="15:15" x14ac:dyDescent="0.2">
      <c r="O40" s="155"/>
    </row>
    <row r="41" spans="15:15" x14ac:dyDescent="0.2">
      <c r="O41" s="155"/>
    </row>
    <row r="42" spans="15:15" x14ac:dyDescent="0.2">
      <c r="O42" s="155"/>
    </row>
    <row r="43" spans="15:15" x14ac:dyDescent="0.2">
      <c r="O43" s="155"/>
    </row>
    <row r="44" spans="15:15" x14ac:dyDescent="0.2">
      <c r="O44" s="155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1" type="noConversion"/>
  <hyperlinks>
    <hyperlink ref="C29" location="Índice!A1" tooltip="Volver al índice" display="◄ volver al menu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40709-1D07-47BE-B102-BC75373E3905}">
  <ds:schemaRefs>
    <ds:schemaRef ds:uri="http://schemas.microsoft.com/office/infopath/2007/PartnerControls"/>
    <ds:schemaRef ds:uri="http://schemas.microsoft.com/office/2006/metadata/properties"/>
    <ds:schemaRef ds:uri="2219b620-9d63-45bd-9322-538ab0eb2d86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70F6619-9383-4127-ADD8-144CA8024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dcterms:created xsi:type="dcterms:W3CDTF">2003-08-04T10:54:11Z</dcterms:created>
  <dcterms:modified xsi:type="dcterms:W3CDTF">2020-05-04T11:40:36Z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