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2'!$B$1:$K$71</definedName>
    <definedName name="_xlnm.Print_Area" localSheetId="4">'evol gto GV '!$B$1:$N$78</definedName>
    <definedName name="_xlnm.Print_Area" localSheetId="13">'evol gto GV-DDFF'!$B$1:$N$79</definedName>
    <definedName name="_xlnm.Print_Area" localSheetId="14">'evol ing GV-DDFF'!$B$1:$O$78</definedName>
    <definedName name="_xlnm.Print_Area" localSheetId="5">'evol ing-GV'!$B$1:$O$78</definedName>
    <definedName name="_xlnm.Print_Area" localSheetId="9">'Evolucion gasto DDFF'!$B$1:$N$78</definedName>
    <definedName name="_xlnm.Print_Area" localSheetId="10">'Evolución ingreso DDFF'!$B$1:$O$79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N76" i="36" l="1"/>
  <c r="K76" i="36"/>
  <c r="O76" i="36" s="1"/>
  <c r="H76" i="36"/>
  <c r="M76" i="35"/>
  <c r="J76" i="35"/>
  <c r="G76" i="35"/>
  <c r="G68" i="37"/>
  <c r="C68" i="37"/>
  <c r="N76" i="30"/>
  <c r="K76" i="30"/>
  <c r="H76" i="30"/>
  <c r="M76" i="29"/>
  <c r="J76" i="29"/>
  <c r="N76" i="29" s="1"/>
  <c r="G76" i="29"/>
  <c r="N76" i="24"/>
  <c r="K76" i="24"/>
  <c r="H76" i="24"/>
  <c r="M76" i="23"/>
  <c r="J76" i="23"/>
  <c r="N76" i="23" s="1"/>
  <c r="G76" i="23"/>
  <c r="N76" i="35" l="1"/>
  <c r="O76" i="30"/>
  <c r="O76" i="24"/>
  <c r="N75" i="36" l="1"/>
  <c r="K75" i="36"/>
  <c r="O75" i="36" s="1"/>
  <c r="H75" i="36"/>
  <c r="M75" i="35"/>
  <c r="J75" i="35"/>
  <c r="G75" i="35"/>
  <c r="G67" i="37"/>
  <c r="C67" i="37"/>
  <c r="N75" i="30"/>
  <c r="K75" i="30"/>
  <c r="O75" i="30" s="1"/>
  <c r="H75" i="30"/>
  <c r="M75" i="29"/>
  <c r="N75" i="29" s="1"/>
  <c r="J75" i="29"/>
  <c r="G75" i="29"/>
  <c r="N75" i="24"/>
  <c r="K75" i="24"/>
  <c r="H75" i="24"/>
  <c r="M75" i="23"/>
  <c r="J75" i="23"/>
  <c r="G75" i="23"/>
  <c r="N75" i="35" l="1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N71" i="23" s="1"/>
  <c r="M70" i="23"/>
  <c r="J70" i="23"/>
  <c r="G70" i="23"/>
  <c r="M69" i="23"/>
  <c r="J69" i="23"/>
  <c r="G69" i="23"/>
  <c r="N69" i="23" s="1"/>
  <c r="N70" i="23" l="1"/>
  <c r="G55" i="23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<sst xmlns="http://schemas.openxmlformats.org/spreadsheetml/2006/main" count="961" uniqueCount="202">
  <si>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</si>
  <si>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</si>
  <si>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</si>
  <si>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</si>
  <si>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</si>
  <si>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</si>
  <si>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</si>
  <si>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</si>
  <si>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</si>
  <si>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</si>
  <si>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</si>
  <si>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</si>
  <si>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</si>
  <si>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</si>
  <si>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</si>
  <si>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</si>
  <si>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</si>
  <si>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</si>
  <si>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</si>
  <si>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</si>
  <si>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</si>
  <si>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</si>
  <si>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</si>
  <si>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</si>
  <si>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</si>
  <si>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</si>
  <si>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</si>
  <si>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</si>
  <si>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</si>
  <si>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</si>
  <si>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</si>
  <si>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</si>
  <si>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</si>
  <si>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</si>
  <si>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</si>
  <si>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</si>
  <si>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</si>
  <si>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</si>
  <si>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</si>
  <si>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</si>
  <si>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</si>
  <si>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</si>
  <si>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</si>
  <si>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</si>
  <si>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</si>
  <si>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</si>
  <si>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</si>
  <si>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</si>
  <si>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</si>
  <si>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</si>
  <si>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</si>
  <si>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</si>
  <si>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</si>
  <si>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</si>
  <si>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</si>
  <si>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</si>
  <si>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</si>
  <si>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</si>
  <si>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</si>
  <si>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</si>
  <si>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</si>
  <si>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</si>
  <si>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</si>
  <si>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</si>
  <si>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</si>
  <si>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</si>
  <si>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</si>
  <si>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</si>
  <si>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</si>
  <si>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</si>
  <si>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</si>
  <si>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</si>
  <si>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</si>
  <si>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</si>
  <si>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</si>
  <si>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</si>
  <si>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</si>
  <si>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</si>
  <si>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</si>
  <si>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</si>
  <si>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</si>
  <si>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</si>
  <si>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</si>
  <si>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</si>
  <si>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</si>
  <si>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</si>
  <si>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</si>
  <si>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</si>
  <si>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</si>
  <si>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</si>
  <si>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</si>
  <si>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</si>
  <si>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</si>
  <si>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</si>
  <si>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</si>
  <si>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</si>
  <si>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</si>
  <si>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</si>
  <si>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</si>
  <si>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</si>
  <si>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</si>
  <si>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</si>
  <si>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</si>
  <si>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</si>
  <si>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</si>
  <si>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</si>
  <si>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</si>
  <si>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</si>
  <si>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</si>
  <si>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</si>
  <si>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</si>
  <si>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</si>
  <si>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</si>
  <si>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</si>
  <si>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</si>
  <si>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</si>
  <si>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</si>
  <si>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</si>
  <si>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</si>
  <si>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</si>
  <si>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</si>
  <si>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</si>
  <si>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</si>
  <si>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</si>
  <si>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</si>
  <si>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</si>
  <si>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</si>
  <si>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</si>
  <si>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</si>
  <si>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</si>
  <si>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</si>
  <si>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</si>
  <si>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</si>
  <si>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</si>
  <si>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</si>
  <si>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</si>
  <si>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</si>
  <si>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</si>
  <si>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</si>
  <si>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</si>
  <si>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</si>
  <si>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</si>
  <si>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</si>
  <si>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</si>
  <si>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</si>
  <si>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</si>
  <si>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</si>
  <si>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</si>
  <si>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</si>
  <si>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</si>
  <si>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</si>
  <si>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</si>
  <si>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</si>
  <si>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</si>
  <si>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</si>
  <si>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</si>
  <si>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</si>
  <si>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</si>
  <si>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</si>
  <si>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</si>
  <si>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</si>
  <si>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</si>
  <si>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</si>
  <si>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</si>
  <si>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</si>
  <si>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</si>
  <si>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</si>
  <si>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</si>
  <si>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</si>
  <si>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</si>
  <si>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</si>
  <si>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</si>
  <si>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</si>
  <si>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</si>
  <si>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</si>
  <si>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</si>
  <si>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</si>
  <si>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</si>
  <si>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</si>
  <si>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</si>
  <si>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</si>
  <si>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</si>
  <si>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</si>
  <si>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</si>
  <si>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Tasas de variación 17/16</t>
  </si>
  <si>
    <t xml:space="preserve">1.- Ingresos Corrientes </t>
  </si>
  <si>
    <t xml:space="preserve">3.- Ahorro Bruto  (1-2) </t>
  </si>
  <si>
    <t xml:space="preserve">10.- Superavit / Deficit Presupuestario en términos de caja 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</si>
  <si>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</si>
  <si>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</si>
  <si>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</si>
  <si>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</si>
  <si>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</si>
  <si>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</si>
  <si>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</si>
  <si>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Tasas de variación 18/17</t>
  </si>
  <si>
    <t>Var. %
18/17</t>
  </si>
  <si>
    <t xml:space="preserve"> -</t>
  </si>
  <si>
    <t>30.06.2018</t>
  </si>
  <si>
    <r>
      <t>3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2018</t>
    </r>
  </si>
  <si>
    <t>30.09.2018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</si>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</sst>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quotePrefix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2</xdr:col>
      <xdr:colOff>137160</xdr:colOff>
      <xdr:row>71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137160</xdr:colOff>
      <xdr:row>71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137160</xdr:colOff>
      <xdr:row>71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>
      <selection activeCell="B8" sqref="B8"/>
    </sheetView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199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9"/>
  <sheetViews>
    <sheetView showGridLines="0" zoomScale="95" zoomScaleNormal="95" workbookViewId="0">
      <pane xSplit="2" ySplit="5" topLeftCell="C63" activePane="bottomRight" state="frozen"/>
      <selection pane="topRight"/>
      <selection pane="bottomLeft"/>
      <selection pane="bottomRight" activeCell="B77" sqref="B77:N77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2.6640625" style="64" customWidth="1"/>
  </cols>
  <sheetData>
    <row r="1" spans="1:255" s="206" customFormat="1" x14ac:dyDescent="0.25">
      <c r="B1" s="206" t="s">
        <v>37</v>
      </c>
      <c r="N1" s="207" t="str">
        <f>Índice!B8</f>
        <v>3er Trimestre 2018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363027.42817999999</v>
      </c>
      <c r="D74" s="232">
        <v>602269.67906999995</v>
      </c>
      <c r="E74" s="232">
        <v>42009.507969999999</v>
      </c>
      <c r="F74" s="232">
        <v>13524532.529130001</v>
      </c>
      <c r="G74" s="232">
        <f t="shared" ref="G74" si="0">SUM(C74:F74)</f>
        <v>14531839.14435</v>
      </c>
      <c r="H74" s="232">
        <v>192636.35058999999</v>
      </c>
      <c r="I74" s="232">
        <v>185974.82791000002</v>
      </c>
      <c r="J74" s="232">
        <f t="shared" ref="J74" si="1">SUM(H74:I74)</f>
        <v>378611.17850000004</v>
      </c>
      <c r="K74" s="232">
        <v>130756.87337999999</v>
      </c>
      <c r="L74" s="232">
        <v>253948.71432</v>
      </c>
      <c r="M74" s="232">
        <f t="shared" ref="M74" si="2">SUM(K74:L74)</f>
        <v>384705.58769999997</v>
      </c>
      <c r="N74" s="233">
        <f t="shared" ref="N74:N76" si="3">SUM(G74,J74,M74)</f>
        <v>15295155.91055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194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f t="shared" ref="G75:G76" si="4">SUM(C75:F75)</f>
        <v>2344419.2386400001</v>
      </c>
      <c r="H75" s="74">
        <v>19307.179329999999</v>
      </c>
      <c r="I75" s="74">
        <v>16621.383979999999</v>
      </c>
      <c r="J75" s="74">
        <f t="shared" ref="J75:J76" si="5">SUM(H75:I75)</f>
        <v>35928.563309999998</v>
      </c>
      <c r="K75" s="74">
        <v>490.1</v>
      </c>
      <c r="L75" s="74">
        <v>55038.668399999995</v>
      </c>
      <c r="M75" s="74">
        <f t="shared" ref="M75:M76" si="6">SUM(K75:L75)</f>
        <v>55528.768399999994</v>
      </c>
      <c r="N75" s="75">
        <f t="shared" si="3"/>
        <v>2435876.5703500002</v>
      </c>
      <c r="O75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234" t="s">
        <v>198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f t="shared" si="4"/>
        <v>6769093.2952699987</v>
      </c>
      <c r="H76" s="74">
        <v>75001.19292999999</v>
      </c>
      <c r="I76" s="74">
        <v>35808.176400000004</v>
      </c>
      <c r="J76" s="74">
        <f t="shared" si="5"/>
        <v>110809.36932999999</v>
      </c>
      <c r="K76" s="74">
        <v>19845.778780000001</v>
      </c>
      <c r="L76" s="74">
        <v>116496.84698</v>
      </c>
      <c r="M76" s="74">
        <f t="shared" si="6"/>
        <v>136342.62576</v>
      </c>
      <c r="N76" s="75">
        <f t="shared" si="3"/>
        <v>7016245.2903599991</v>
      </c>
      <c r="O76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234" t="s">
        <v>200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/>
    </row>
    <row r="79" spans="1:255" x14ac:dyDescent="0.25">
      <c r="B79" s="293" t="s">
        <v>149</v>
      </c>
      <c r="C79" s="293"/>
    </row>
  </sheetData>
  <mergeCells count="1">
    <mergeCell ref="B79:C79"/>
  </mergeCells>
  <phoneticPr fontId="19" type="noConversion"/>
  <hyperlinks>
    <hyperlink ref="B79" location="Índice!A1" display="◄ volver al menu"/>
    <hyperlink ref="B79:C79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80"/>
  <sheetViews>
    <sheetView showGridLines="0" zoomScale="94" zoomScaleNormal="94" workbookViewId="0">
      <pane xSplit="2" ySplit="5" topLeftCell="C63" activePane="bottomRight" state="frozen"/>
      <selection pane="topRight"/>
      <selection pane="bottomLeft"/>
      <selection pane="bottomRight" activeCell="B77" sqref="B77:O77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3.1093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3er Trimestre 2018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1370144.5211</v>
      </c>
      <c r="D71" s="74">
        <v>1516380.5593699997</v>
      </c>
      <c r="E71" s="74">
        <v>54305.801969999993</v>
      </c>
      <c r="F71" s="74">
        <v>3599.2057099999997</v>
      </c>
      <c r="G71" s="74">
        <v>300.17604999999998</v>
      </c>
      <c r="H71" s="74">
        <v>2944730.2641999992</v>
      </c>
      <c r="I71" s="74">
        <v>59.652500000000003</v>
      </c>
      <c r="J71" s="74">
        <v>1877.6568699999998</v>
      </c>
      <c r="K71" s="74">
        <v>1937.3093699999997</v>
      </c>
      <c r="L71" s="74">
        <v>53750.970450000001</v>
      </c>
      <c r="M71" s="74">
        <v>41000</v>
      </c>
      <c r="N71" s="74">
        <v>94750.970449999993</v>
      </c>
      <c r="O71" s="75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2534607.91408</v>
      </c>
      <c r="D72" s="74">
        <v>3546370.6723699998</v>
      </c>
      <c r="E72" s="74">
        <v>141476.16193</v>
      </c>
      <c r="F72" s="74">
        <v>231972.79452999998</v>
      </c>
      <c r="G72" s="74">
        <v>708.81054000000006</v>
      </c>
      <c r="H72" s="74">
        <v>6455136.3534499994</v>
      </c>
      <c r="I72" s="74">
        <v>732.75775999999996</v>
      </c>
      <c r="J72" s="74">
        <v>8122.7907000000005</v>
      </c>
      <c r="K72" s="74">
        <v>8855.54846</v>
      </c>
      <c r="L72" s="74">
        <v>55971.420480000001</v>
      </c>
      <c r="M72" s="74">
        <v>187288</v>
      </c>
      <c r="N72" s="74">
        <v>243259.42048</v>
      </c>
      <c r="O72" s="75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5043446.55437</v>
      </c>
      <c r="D73" s="74">
        <v>5324843.1419699993</v>
      </c>
      <c r="E73" s="74">
        <v>207738.57191999999</v>
      </c>
      <c r="F73" s="74">
        <v>319190.72146999999</v>
      </c>
      <c r="G73" s="74">
        <v>1029.1823899999999</v>
      </c>
      <c r="H73" s="74">
        <v>10896248.172119999</v>
      </c>
      <c r="I73" s="74">
        <v>960.24486999999999</v>
      </c>
      <c r="J73" s="74">
        <v>9135.75072</v>
      </c>
      <c r="K73" s="74">
        <v>10095.99559</v>
      </c>
      <c r="L73" s="74">
        <v>57695.874000000003</v>
      </c>
      <c r="M73" s="74">
        <v>187288</v>
      </c>
      <c r="N73" s="74">
        <v>244983.87400000001</v>
      </c>
      <c r="O73" s="75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6570557.3140999991</v>
      </c>
      <c r="D74" s="232">
        <v>7766653.9062399995</v>
      </c>
      <c r="E74" s="232">
        <v>277685.36982999998</v>
      </c>
      <c r="F74" s="232">
        <v>484638.22933999996</v>
      </c>
      <c r="G74" s="232">
        <v>1562.83889</v>
      </c>
      <c r="H74" s="232">
        <f t="shared" ref="H74:H76" si="4">SUM(C74:G74)</f>
        <v>15101097.658399997</v>
      </c>
      <c r="I74" s="232">
        <v>2173.88319</v>
      </c>
      <c r="J74" s="232">
        <v>16342.592619999998</v>
      </c>
      <c r="K74" s="232">
        <f t="shared" ref="K74:K76" si="5">SUM(I74:J74)</f>
        <v>18516.475809999996</v>
      </c>
      <c r="L74" s="232">
        <v>58899.937599999997</v>
      </c>
      <c r="M74" s="232">
        <v>187288</v>
      </c>
      <c r="N74" s="232">
        <f t="shared" ref="N74:N76" si="6">SUM(L74:M74)</f>
        <v>246187.9376</v>
      </c>
      <c r="O74" s="233">
        <f t="shared" ref="O74:O76" si="7">SUM(H74,K74,N74)</f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194</v>
      </c>
      <c r="C75" s="74">
        <v>1610876.8380099998</v>
      </c>
      <c r="D75" s="74">
        <v>1529153.6028300002</v>
      </c>
      <c r="E75" s="74">
        <v>58292.830370000011</v>
      </c>
      <c r="F75" s="74">
        <v>5672.9210699999994</v>
      </c>
      <c r="G75" s="74">
        <v>354.22222999999997</v>
      </c>
      <c r="H75" s="74">
        <f t="shared" si="4"/>
        <v>3204350.4145100005</v>
      </c>
      <c r="I75" s="74">
        <v>200.99336</v>
      </c>
      <c r="J75" s="74">
        <v>3590.0370399999997</v>
      </c>
      <c r="K75" s="74">
        <f t="shared" si="5"/>
        <v>3791.0303999999996</v>
      </c>
      <c r="L75" s="74">
        <v>736.99995999999999</v>
      </c>
      <c r="M75" s="74">
        <v>0</v>
      </c>
      <c r="N75" s="74">
        <f t="shared" si="6"/>
        <v>736.99995999999999</v>
      </c>
      <c r="O75" s="75">
        <f t="shared" si="7"/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78" t="s">
        <v>198</v>
      </c>
      <c r="C76" s="74">
        <v>2793336.8265800001</v>
      </c>
      <c r="D76" s="74">
        <v>3247867.1437499998</v>
      </c>
      <c r="E76" s="74">
        <v>119430.01649000001</v>
      </c>
      <c r="F76" s="74">
        <v>143624.0539</v>
      </c>
      <c r="G76" s="74">
        <v>1879.9915800000001</v>
      </c>
      <c r="H76" s="74">
        <f t="shared" si="4"/>
        <v>6306138.0323000001</v>
      </c>
      <c r="I76" s="74">
        <v>1298.84573</v>
      </c>
      <c r="J76" s="74">
        <v>8611.5752900000007</v>
      </c>
      <c r="K76" s="74">
        <f t="shared" si="5"/>
        <v>9910.4210200000016</v>
      </c>
      <c r="L76" s="74">
        <v>56220.411289999996</v>
      </c>
      <c r="M76" s="74">
        <v>184186</v>
      </c>
      <c r="N76" s="74">
        <f t="shared" si="6"/>
        <v>240406.41128999999</v>
      </c>
      <c r="O76" s="75">
        <f t="shared" si="7"/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78" t="s">
        <v>200</v>
      </c>
      <c r="C77" s="74">
        <v>5455513.4812199995</v>
      </c>
      <c r="D77" s="74">
        <v>5182300.5093399994</v>
      </c>
      <c r="E77" s="74">
        <v>195582.05281999998</v>
      </c>
      <c r="F77" s="74">
        <v>175489.68612</v>
      </c>
      <c r="G77" s="74">
        <v>1994.0689199999999</v>
      </c>
      <c r="H77" s="74">
        <v>11010879.798419999</v>
      </c>
      <c r="I77" s="74">
        <v>3086.2590600000003</v>
      </c>
      <c r="J77" s="74">
        <v>9795.4577599999993</v>
      </c>
      <c r="K77" s="74">
        <v>12881.71682</v>
      </c>
      <c r="L77" s="74">
        <v>56598.262310000006</v>
      </c>
      <c r="M77" s="74">
        <v>184186</v>
      </c>
      <c r="N77" s="74">
        <v>240784.26231000002</v>
      </c>
      <c r="O77" s="75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1:255" s="71" customFormat="1" ht="6" customHeight="1" x14ac:dyDescent="0.25">
      <c r="A79" s="72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</row>
    <row r="80" spans="1:255" x14ac:dyDescent="0.35">
      <c r="B80" s="293" t="s">
        <v>149</v>
      </c>
      <c r="C80" s="293"/>
    </row>
  </sheetData>
  <mergeCells count="1">
    <mergeCell ref="B80:C80"/>
  </mergeCells>
  <phoneticPr fontId="19" type="noConversion"/>
  <hyperlinks>
    <hyperlink ref="B80" location="Índice!A1" display="◄ volver al menu"/>
    <hyperlink ref="B80:C80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72"/>
  <sheetViews>
    <sheetView showGridLines="0" workbookViewId="0">
      <pane xSplit="2" ySplit="6" topLeftCell="C55" activePane="bottomRight" state="frozen"/>
      <selection pane="topRight"/>
      <selection pane="bottomLeft"/>
      <selection pane="bottomRight" activeCell="J74" sqref="J74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3er Trimestre 2018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173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174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175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176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177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178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179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180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181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182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183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0" t="s">
        <v>188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42" t="s">
        <v>189</v>
      </c>
      <c r="C62" s="233">
        <v>6253802.3231899962</v>
      </c>
      <c r="D62" s="222">
        <v>4851196.7706299983</v>
      </c>
      <c r="E62" s="222">
        <v>1074129.2457000001</v>
      </c>
      <c r="F62" s="243">
        <v>328476.30685999757</v>
      </c>
      <c r="G62" s="233">
        <v>6818033.0379599985</v>
      </c>
      <c r="H62" s="222">
        <v>163320.65120999995</v>
      </c>
      <c r="I62" s="222">
        <v>5162817.7464599991</v>
      </c>
      <c r="J62" s="222">
        <v>1418241.75969</v>
      </c>
      <c r="K62" s="243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44" customFormat="1" ht="13.5" customHeight="1" x14ac:dyDescent="0.25">
      <c r="A63" s="149"/>
      <c r="B63" s="250" t="s">
        <v>190</v>
      </c>
      <c r="C63" s="75">
        <v>1370144.5211000002</v>
      </c>
      <c r="D63" s="74">
        <v>1380174.2843300002</v>
      </c>
      <c r="E63" s="74">
        <v>-15887.048030000002</v>
      </c>
      <c r="F63" s="241">
        <v>5857.2848000000486</v>
      </c>
      <c r="G63" s="75">
        <v>1516380.5593699997</v>
      </c>
      <c r="H63" s="74">
        <v>40032.437179999994</v>
      </c>
      <c r="I63" s="74">
        <v>1078099.0185199999</v>
      </c>
      <c r="J63" s="74">
        <v>378843.70121999993</v>
      </c>
      <c r="K63" s="241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44" customFormat="1" ht="13.5" customHeight="1" x14ac:dyDescent="0.25">
      <c r="A64" s="149"/>
      <c r="B64" s="250" t="s">
        <v>191</v>
      </c>
      <c r="C64" s="75">
        <v>2534607.91408</v>
      </c>
      <c r="D64" s="74">
        <v>2194803.9134200001</v>
      </c>
      <c r="E64" s="74">
        <v>160560.22774</v>
      </c>
      <c r="F64" s="241">
        <v>179243.77292000002</v>
      </c>
      <c r="G64" s="75">
        <v>3546370.6723700007</v>
      </c>
      <c r="H64" s="74">
        <v>91059.184139999998</v>
      </c>
      <c r="I64" s="74">
        <v>2754670.7596400008</v>
      </c>
      <c r="J64" s="74">
        <v>660823.14377999993</v>
      </c>
      <c r="K64" s="241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44" customFormat="1" ht="13.5" customHeight="1" x14ac:dyDescent="0.25">
      <c r="A65" s="149"/>
      <c r="B65" s="250" t="s">
        <v>192</v>
      </c>
      <c r="C65" s="75">
        <v>5043446.55437</v>
      </c>
      <c r="D65" s="74">
        <v>3661737.5752600003</v>
      </c>
      <c r="E65" s="74">
        <v>1042477.22404</v>
      </c>
      <c r="F65" s="241">
        <v>339231.75507000001</v>
      </c>
      <c r="G65" s="75">
        <v>5324843.1419699993</v>
      </c>
      <c r="H65" s="74">
        <v>136938.42819000001</v>
      </c>
      <c r="I65" s="74">
        <v>4058508.0296699996</v>
      </c>
      <c r="J65" s="74">
        <v>1070799.2143899999</v>
      </c>
      <c r="K65" s="241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44" customFormat="1" ht="13.5" customHeight="1" x14ac:dyDescent="0.25">
      <c r="A66" s="149"/>
      <c r="B66" s="242" t="s">
        <v>193</v>
      </c>
      <c r="C66" s="233">
        <f t="shared" ref="C66" si="0">SUM(D66:F66)</f>
        <v>6570557.3141000001</v>
      </c>
      <c r="D66" s="222">
        <v>5142483.1475599995</v>
      </c>
      <c r="E66" s="222">
        <v>1051059.0672000002</v>
      </c>
      <c r="F66" s="243">
        <v>377015.09934000002</v>
      </c>
      <c r="G66" s="233">
        <f t="shared" ref="G66" si="1">SUM(H66:K66)</f>
        <v>7766653.9062400013</v>
      </c>
      <c r="H66" s="222">
        <v>184894.03805999999</v>
      </c>
      <c r="I66" s="222">
        <v>6047093.2753700009</v>
      </c>
      <c r="J66" s="222">
        <v>1455334.0286300001</v>
      </c>
      <c r="K66" s="243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44" customFormat="1" ht="13.5" customHeight="1" x14ac:dyDescent="0.25">
      <c r="A67" s="149"/>
      <c r="B67" s="250" t="s">
        <v>194</v>
      </c>
      <c r="C67" s="75">
        <f t="shared" ref="C67" si="2">SUM(D67:F67)</f>
        <v>1610876.8380099998</v>
      </c>
      <c r="D67" s="74">
        <v>1450517.1453499999</v>
      </c>
      <c r="E67" s="74">
        <v>104335.79118</v>
      </c>
      <c r="F67" s="241">
        <v>56023.90148</v>
      </c>
      <c r="G67" s="75">
        <f t="shared" ref="G67" si="3">SUM(H67:K67)</f>
        <v>1529153.60283</v>
      </c>
      <c r="H67" s="74">
        <v>48703.534729999999</v>
      </c>
      <c r="I67" s="74">
        <v>1083639.4654099999</v>
      </c>
      <c r="J67" s="74">
        <v>375956.23392000003</v>
      </c>
      <c r="K67" s="241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44" customFormat="1" ht="13.5" customHeight="1" x14ac:dyDescent="0.25">
      <c r="A68" s="149"/>
      <c r="B68" s="250" t="s">
        <v>198</v>
      </c>
      <c r="C68" s="75">
        <f t="shared" ref="C68" si="4">SUM(D68:F68)</f>
        <v>2793336.8265800001</v>
      </c>
      <c r="D68" s="74">
        <v>2336318.34314</v>
      </c>
      <c r="E68" s="74">
        <v>274787.38607000001</v>
      </c>
      <c r="F68" s="241">
        <v>182231.09737</v>
      </c>
      <c r="G68" s="75">
        <f t="shared" ref="G68" si="5">SUM(H68:K68)</f>
        <v>3247867.1437499998</v>
      </c>
      <c r="H68" s="74">
        <v>100431.53883</v>
      </c>
      <c r="I68" s="74">
        <v>2447095.7140500001</v>
      </c>
      <c r="J68" s="74">
        <v>658567.23415000003</v>
      </c>
      <c r="K68" s="241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44" customFormat="1" ht="13.5" customHeight="1" x14ac:dyDescent="0.25">
      <c r="A69" s="149"/>
      <c r="B69" s="250" t="s">
        <v>200</v>
      </c>
      <c r="C69" s="75">
        <v>5455513.4812200004</v>
      </c>
      <c r="D69" s="74">
        <v>3900449.21538</v>
      </c>
      <c r="E69" s="74">
        <v>1194522.8513499999</v>
      </c>
      <c r="F69" s="241">
        <v>360541.41449</v>
      </c>
      <c r="G69" s="75">
        <v>5182300.5093400003</v>
      </c>
      <c r="H69" s="74">
        <v>154426.62926999998</v>
      </c>
      <c r="I69" s="74">
        <v>3889105.8719800003</v>
      </c>
      <c r="J69" s="74">
        <v>1077762.92976</v>
      </c>
      <c r="K69" s="241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71" customFormat="1" ht="4.2" customHeight="1" x14ac:dyDescent="0.25">
      <c r="A70" s="72"/>
      <c r="B70" s="244"/>
      <c r="C70" s="174"/>
      <c r="D70" s="175"/>
      <c r="E70" s="175"/>
      <c r="F70" s="245"/>
      <c r="G70" s="174"/>
      <c r="H70" s="175"/>
      <c r="I70" s="175"/>
      <c r="J70" s="175"/>
      <c r="K70" s="245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71" customFormat="1" ht="5.25" customHeight="1" x14ac:dyDescent="0.25">
      <c r="A71" s="72"/>
      <c r="B71" s="76"/>
      <c r="C71" s="156"/>
      <c r="D71" s="156"/>
      <c r="E71" s="156"/>
      <c r="F71" s="156"/>
      <c r="G71" s="156"/>
      <c r="H71" s="156"/>
      <c r="I71" s="156"/>
      <c r="J71" s="156"/>
      <c r="K71" s="156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x14ac:dyDescent="0.35">
      <c r="B72" s="293" t="s">
        <v>149</v>
      </c>
      <c r="C72" s="293"/>
    </row>
  </sheetData>
  <mergeCells count="1">
    <mergeCell ref="B72:C72"/>
  </mergeCells>
  <phoneticPr fontId="30" type="noConversion"/>
  <hyperlinks>
    <hyperlink ref="B72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I6" sqref="I6:J22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3er Trimestre 2018</v>
      </c>
    </row>
    <row r="2" spans="2:10" s="4" customFormat="1" ht="29.25" customHeight="1" x14ac:dyDescent="0.25">
      <c r="B2" s="294" t="s">
        <v>78</v>
      </c>
      <c r="C2" s="294"/>
      <c r="D2" s="294"/>
      <c r="E2" s="294"/>
      <c r="F2" s="294"/>
      <c r="G2" s="294"/>
      <c r="H2" s="294"/>
      <c r="I2" s="294"/>
      <c r="J2" s="294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196</v>
      </c>
      <c r="F4"/>
      <c r="G4" s="97"/>
      <c r="H4" s="88"/>
      <c r="I4" s="167" t="s">
        <v>135</v>
      </c>
      <c r="J4" s="117" t="s">
        <v>196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1720702.6540000001</v>
      </c>
      <c r="E6" s="95">
        <v>-0.39776345637333455</v>
      </c>
      <c r="F6" s="89"/>
      <c r="G6" s="86">
        <v>1</v>
      </c>
      <c r="H6" s="87" t="s">
        <v>16</v>
      </c>
      <c r="I6" s="93">
        <v>5455513.4812199995</v>
      </c>
      <c r="J6" s="95">
        <v>8.1703438790871274</v>
      </c>
    </row>
    <row r="7" spans="2:10" ht="18" customHeight="1" x14ac:dyDescent="0.25">
      <c r="B7" s="86">
        <v>2</v>
      </c>
      <c r="C7" s="87" t="s">
        <v>31</v>
      </c>
      <c r="D7" s="93">
        <v>2818688.82791</v>
      </c>
      <c r="E7" s="95">
        <v>1.5529795912933686</v>
      </c>
      <c r="F7" s="89"/>
      <c r="G7" s="86">
        <v>2</v>
      </c>
      <c r="H7" s="87" t="s">
        <v>17</v>
      </c>
      <c r="I7" s="93">
        <v>5183915.5974799991</v>
      </c>
      <c r="J7" s="195">
        <v>-2.6645255479837537</v>
      </c>
    </row>
    <row r="8" spans="2:10" ht="18" customHeight="1" x14ac:dyDescent="0.25">
      <c r="B8" s="86">
        <v>3</v>
      </c>
      <c r="C8" s="87" t="s">
        <v>32</v>
      </c>
      <c r="D8" s="93">
        <v>145984.08101000002</v>
      </c>
      <c r="E8" s="95">
        <v>-8.2174805529297892</v>
      </c>
      <c r="F8" s="89"/>
      <c r="G8" s="86">
        <v>3</v>
      </c>
      <c r="H8" s="87" t="s">
        <v>18</v>
      </c>
      <c r="I8" s="93">
        <v>247558.33224999998</v>
      </c>
      <c r="J8" s="95">
        <v>-8.6542260272472245</v>
      </c>
    </row>
    <row r="9" spans="2:10" ht="18" customHeight="1" x14ac:dyDescent="0.25">
      <c r="B9" s="86">
        <v>4</v>
      </c>
      <c r="C9" s="87" t="s">
        <v>19</v>
      </c>
      <c r="D9" s="93">
        <v>4848279.0151999993</v>
      </c>
      <c r="E9" s="95">
        <v>-3.9521656486017465</v>
      </c>
      <c r="F9" s="89"/>
      <c r="G9" s="86">
        <v>4</v>
      </c>
      <c r="H9" s="87" t="s">
        <v>19</v>
      </c>
      <c r="I9" s="93">
        <v>940055.72470999975</v>
      </c>
      <c r="J9" s="95">
        <v>-11.026765780819471</v>
      </c>
    </row>
    <row r="10" spans="2:10" ht="18" customHeight="1" x14ac:dyDescent="0.25">
      <c r="B10" s="86">
        <v>6</v>
      </c>
      <c r="C10" s="87" t="s">
        <v>33</v>
      </c>
      <c r="D10" s="93">
        <v>212360.14724999998</v>
      </c>
      <c r="E10" s="95">
        <v>19.160426155466361</v>
      </c>
      <c r="F10" s="89"/>
      <c r="G10" s="86">
        <v>5</v>
      </c>
      <c r="H10" s="87" t="s">
        <v>20</v>
      </c>
      <c r="I10" s="93">
        <v>3137.6605799999998</v>
      </c>
      <c r="J10" s="95">
        <v>69.649181663152632</v>
      </c>
    </row>
    <row r="11" spans="2:10" ht="18" customHeight="1" x14ac:dyDescent="0.25">
      <c r="B11" s="86">
        <v>7</v>
      </c>
      <c r="C11" s="87" t="s">
        <v>22</v>
      </c>
      <c r="D11" s="93">
        <v>353871.92742999998</v>
      </c>
      <c r="E11" s="95">
        <v>-8.0571035946083605</v>
      </c>
      <c r="F11" s="89"/>
      <c r="G11" s="86">
        <v>6</v>
      </c>
      <c r="H11" s="87" t="s">
        <v>21</v>
      </c>
      <c r="I11" s="93">
        <v>14382.014740000001</v>
      </c>
      <c r="J11" s="95">
        <v>1397.7445013582837</v>
      </c>
    </row>
    <row r="12" spans="2:10" ht="18" customHeight="1" x14ac:dyDescent="0.25">
      <c r="B12" s="86">
        <v>8</v>
      </c>
      <c r="C12" s="87" t="s">
        <v>23</v>
      </c>
      <c r="D12" s="93">
        <v>94072.707330000005</v>
      </c>
      <c r="E12" s="95">
        <v>5.3406115281772193</v>
      </c>
      <c r="F12" s="89"/>
      <c r="G12" s="86">
        <v>7</v>
      </c>
      <c r="H12" s="87" t="s">
        <v>22</v>
      </c>
      <c r="I12" s="93">
        <v>45715.32043</v>
      </c>
      <c r="J12" s="95">
        <v>-15.177699869178806</v>
      </c>
    </row>
    <row r="13" spans="2:10" ht="18" customHeight="1" x14ac:dyDescent="0.25">
      <c r="B13" s="86">
        <v>9</v>
      </c>
      <c r="C13" s="87" t="s">
        <v>24</v>
      </c>
      <c r="D13" s="93">
        <v>920894.69223000004</v>
      </c>
      <c r="E13" s="95">
        <v>85.838400004283841</v>
      </c>
      <c r="F13" s="89"/>
      <c r="G13" s="86">
        <v>8</v>
      </c>
      <c r="H13" s="87" t="s">
        <v>23</v>
      </c>
      <c r="I13" s="93">
        <v>74992.874750000003</v>
      </c>
      <c r="J13" s="95">
        <v>-0.34379905253563159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1178624</v>
      </c>
      <c r="J14" s="95">
        <v>3.9393964631475376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v>11114854.052359998</v>
      </c>
      <c r="E16" s="202">
        <v>2.3662983789767722</v>
      </c>
      <c r="F16" s="89"/>
      <c r="G16" s="29"/>
      <c r="H16" s="176" t="s">
        <v>25</v>
      </c>
      <c r="I16" s="170">
        <v>13143895.006159995</v>
      </c>
      <c r="J16" s="202">
        <v>1.3974085276664105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v>9533654.5781199988</v>
      </c>
      <c r="E18" s="95">
        <v>-1.8160073155369494</v>
      </c>
      <c r="F18" s="89"/>
      <c r="G18" s="28"/>
      <c r="H18" s="22" t="s">
        <v>26</v>
      </c>
      <c r="I18" s="93">
        <v>11830180.796239996</v>
      </c>
      <c r="J18" s="95">
        <v>1.1239609140417217</v>
      </c>
    </row>
    <row r="19" spans="2:10" ht="18" customHeight="1" x14ac:dyDescent="0.25">
      <c r="B19" s="28"/>
      <c r="C19" s="22" t="s">
        <v>27</v>
      </c>
      <c r="D19" s="93">
        <v>566232.07467999996</v>
      </c>
      <c r="E19" s="95">
        <v>0.55694419585718968</v>
      </c>
      <c r="F19" s="92"/>
      <c r="G19" s="28"/>
      <c r="H19" s="22" t="s">
        <v>27</v>
      </c>
      <c r="I19" s="93">
        <v>60097.335169999998</v>
      </c>
      <c r="J19" s="95">
        <v>9.5554196882531315</v>
      </c>
    </row>
    <row r="20" spans="2:10" ht="18" customHeight="1" x14ac:dyDescent="0.25">
      <c r="B20" s="28"/>
      <c r="C20" s="22" t="s">
        <v>28</v>
      </c>
      <c r="D20" s="93">
        <v>1014967.39956</v>
      </c>
      <c r="E20" s="95">
        <v>73.546592388595471</v>
      </c>
      <c r="F20" s="89"/>
      <c r="G20" s="28"/>
      <c r="H20" s="22" t="s">
        <v>28</v>
      </c>
      <c r="I20" s="93">
        <v>1253616.87475</v>
      </c>
      <c r="J20" s="95">
        <v>3.6728433529773952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v>11114854.05236</v>
      </c>
      <c r="E22" s="203">
        <v>2.3662983789767722</v>
      </c>
      <c r="F22" s="89"/>
      <c r="G22" s="49"/>
      <c r="H22" s="177" t="s">
        <v>25</v>
      </c>
      <c r="I22" s="94">
        <v>13143895.006159997</v>
      </c>
      <c r="J22" s="203">
        <v>1.3974085276664105</v>
      </c>
    </row>
    <row r="23" spans="2:10" ht="6" customHeight="1" x14ac:dyDescent="0.25">
      <c r="F23" s="89"/>
    </row>
    <row r="24" spans="2:10" ht="12" customHeight="1" x14ac:dyDescent="0.25">
      <c r="B24" s="295"/>
      <c r="C24" s="295"/>
      <c r="D24" s="295"/>
      <c r="E24" s="295"/>
      <c r="F24" s="295"/>
      <c r="G24" s="295"/>
      <c r="H24" s="295"/>
      <c r="I24" s="295"/>
      <c r="J24" s="295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80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B77" sqref="B77:N77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2.554687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3er Trimestre 2018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2324924.28418</v>
      </c>
      <c r="D70" s="232">
        <v>3955233.0235799998</v>
      </c>
      <c r="E70" s="232">
        <v>247555.00004000001</v>
      </c>
      <c r="F70" s="232">
        <v>6568328.2766299993</v>
      </c>
      <c r="G70" s="232">
        <v>13096040.58443</v>
      </c>
      <c r="H70" s="232">
        <v>395745.85623999999</v>
      </c>
      <c r="I70" s="232">
        <v>744719.38416999998</v>
      </c>
      <c r="J70" s="232">
        <v>1140465.2404100001</v>
      </c>
      <c r="K70" s="232">
        <v>246206.59168999997</v>
      </c>
      <c r="L70" s="232">
        <v>828516.82932000002</v>
      </c>
      <c r="M70" s="232">
        <v>1074723.4210099999</v>
      </c>
      <c r="N70" s="233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521943.55037000001</v>
      </c>
      <c r="D71" s="74">
        <v>936663.44805000001</v>
      </c>
      <c r="E71" s="74">
        <v>43776.069329999998</v>
      </c>
      <c r="F71" s="74">
        <v>1255449.6332399996</v>
      </c>
      <c r="G71" s="74">
        <v>2757832.7009899998</v>
      </c>
      <c r="H71" s="74">
        <v>45055.930869999997</v>
      </c>
      <c r="I71" s="74">
        <v>114252.569</v>
      </c>
      <c r="J71" s="74">
        <v>159308.49987</v>
      </c>
      <c r="K71" s="74">
        <v>2316.1156500000002</v>
      </c>
      <c r="L71" s="74">
        <v>44956.845580000001</v>
      </c>
      <c r="M71" s="74">
        <v>47272.961230000001</v>
      </c>
      <c r="N71" s="75">
        <v>2964414.1620899998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1182216.5573800001</v>
      </c>
      <c r="D72" s="74">
        <v>1875206.4989200002</v>
      </c>
      <c r="E72" s="74">
        <v>115679.44812999999</v>
      </c>
      <c r="F72" s="74">
        <v>3488072.23972</v>
      </c>
      <c r="G72" s="74">
        <v>6661174.7441499997</v>
      </c>
      <c r="H72" s="74">
        <v>115081.05074999999</v>
      </c>
      <c r="I72" s="74">
        <v>240037.59094999998</v>
      </c>
      <c r="J72" s="74">
        <v>355118.64169999998</v>
      </c>
      <c r="K72" s="74">
        <v>72123.705000000002</v>
      </c>
      <c r="L72" s="74">
        <v>179765.024</v>
      </c>
      <c r="M72" s="74">
        <v>251888.72899999999</v>
      </c>
      <c r="N72" s="75">
        <v>7268182.1148499995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1727574.3133</v>
      </c>
      <c r="D73" s="74">
        <v>2775584.5660599996</v>
      </c>
      <c r="E73" s="74">
        <v>159054.34051000001</v>
      </c>
      <c r="F73" s="74">
        <v>5047775.4630699996</v>
      </c>
      <c r="G73" s="74">
        <v>9709988.6829399988</v>
      </c>
      <c r="H73" s="74">
        <v>178213.65204999998</v>
      </c>
      <c r="I73" s="74">
        <v>384882.29245000001</v>
      </c>
      <c r="J73" s="74">
        <v>563095.94449999998</v>
      </c>
      <c r="K73" s="74">
        <v>89303.361700000009</v>
      </c>
      <c r="L73" s="74">
        <v>495535.20273999998</v>
      </c>
      <c r="M73" s="74">
        <v>584838.56443999999</v>
      </c>
      <c r="N73" s="75">
        <v>10857923.191879999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2383998.1724399999</v>
      </c>
      <c r="D74" s="232">
        <v>4051150.4326199996</v>
      </c>
      <c r="E74" s="232">
        <v>227407.75625000001</v>
      </c>
      <c r="F74" s="232">
        <v>7048550.1600900013</v>
      </c>
      <c r="G74" s="232">
        <f t="shared" ref="G74:G76" si="0">SUM(C74:F74)</f>
        <v>13711106.521400001</v>
      </c>
      <c r="H74" s="232">
        <v>394642.26957999996</v>
      </c>
      <c r="I74" s="232">
        <v>880055.90970999992</v>
      </c>
      <c r="J74" s="232">
        <f t="shared" ref="J74:J76" si="1">SUM(H74:I74)</f>
        <v>1274698.1792899999</v>
      </c>
      <c r="K74" s="232">
        <v>235702.32337</v>
      </c>
      <c r="L74" s="232">
        <v>907972.02166000009</v>
      </c>
      <c r="M74" s="232">
        <f t="shared" ref="M74:M76" si="2">SUM(K74:L74)</f>
        <v>1143674.34503</v>
      </c>
      <c r="N74" s="233">
        <f t="shared" ref="N74:N76" si="3">SUM(M74,J74,G74)</f>
        <v>16129479.04572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194</v>
      </c>
      <c r="C75" s="74">
        <v>530691.40084999998</v>
      </c>
      <c r="D75" s="74">
        <v>948960.53925000003</v>
      </c>
      <c r="E75" s="74">
        <v>45033.337850000004</v>
      </c>
      <c r="F75" s="74">
        <v>1483358.6056900001</v>
      </c>
      <c r="G75" s="74">
        <f t="shared" si="0"/>
        <v>3008043.8836400001</v>
      </c>
      <c r="H75" s="74">
        <v>27609.061329999997</v>
      </c>
      <c r="I75" s="74">
        <v>64388.46398</v>
      </c>
      <c r="J75" s="74">
        <f t="shared" si="1"/>
        <v>91997.525309999997</v>
      </c>
      <c r="K75" s="74">
        <v>1724.9830000000002</v>
      </c>
      <c r="L75" s="74">
        <v>179205.33539999998</v>
      </c>
      <c r="M75" s="74">
        <f t="shared" si="2"/>
        <v>180930.31839999999</v>
      </c>
      <c r="N75" s="75">
        <f t="shared" si="3"/>
        <v>3280971.7273500003</v>
      </c>
      <c r="O75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78" t="s">
        <v>198</v>
      </c>
      <c r="C76" s="74">
        <v>1182244.5326400001</v>
      </c>
      <c r="D76" s="74">
        <v>1905429.0961799999</v>
      </c>
      <c r="E76" s="74">
        <v>120330.02944000001</v>
      </c>
      <c r="F76" s="74">
        <v>3219450.8110499987</v>
      </c>
      <c r="G76" s="74">
        <f t="shared" si="0"/>
        <v>6427454.4693099987</v>
      </c>
      <c r="H76" s="74">
        <v>123502.24949999999</v>
      </c>
      <c r="I76" s="74">
        <v>187022.90691999998</v>
      </c>
      <c r="J76" s="74">
        <f t="shared" si="1"/>
        <v>310525.15641999996</v>
      </c>
      <c r="K76" s="74">
        <v>44060.104350000001</v>
      </c>
      <c r="L76" s="74">
        <v>656663.51364999998</v>
      </c>
      <c r="M76" s="74">
        <f t="shared" si="2"/>
        <v>700723.61800000002</v>
      </c>
      <c r="N76" s="75">
        <f t="shared" si="3"/>
        <v>7438703.2437299984</v>
      </c>
      <c r="O76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78" t="s">
        <v>200</v>
      </c>
      <c r="C77" s="74">
        <v>1720702.6540000001</v>
      </c>
      <c r="D77" s="74">
        <v>2818688.82791</v>
      </c>
      <c r="E77" s="74">
        <v>145984.08101000002</v>
      </c>
      <c r="F77" s="74">
        <v>4848279.0151999993</v>
      </c>
      <c r="G77" s="74">
        <v>9533654.5781199988</v>
      </c>
      <c r="H77" s="74">
        <v>212360.14724999998</v>
      </c>
      <c r="I77" s="74">
        <v>353871.92742999998</v>
      </c>
      <c r="J77" s="74">
        <v>566232.07467999996</v>
      </c>
      <c r="K77" s="74">
        <v>94072.707330000005</v>
      </c>
      <c r="L77" s="74">
        <v>920894.69223000004</v>
      </c>
      <c r="M77" s="74">
        <v>1014967.39956</v>
      </c>
      <c r="N77" s="75">
        <v>11114854.052359998</v>
      </c>
      <c r="O77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/>
    </row>
    <row r="79" spans="1:255" s="71" customFormat="1" ht="6" customHeight="1" x14ac:dyDescent="0.25">
      <c r="A79" s="72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/>
    </row>
    <row r="80" spans="1:255" x14ac:dyDescent="0.25">
      <c r="B80" s="293" t="s">
        <v>149</v>
      </c>
      <c r="C80" s="293"/>
    </row>
  </sheetData>
  <mergeCells count="1">
    <mergeCell ref="B80:C80"/>
  </mergeCells>
  <phoneticPr fontId="0" type="noConversion"/>
  <hyperlinks>
    <hyperlink ref="B80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9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B77" sqref="B77:O77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3.8867187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3er Trimestre 2018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6821950.7949599996</v>
      </c>
      <c r="E70" s="232">
        <v>482960.55312000017</v>
      </c>
      <c r="F70" s="232">
        <v>416732.07596999966</v>
      </c>
      <c r="G70" s="232">
        <v>38223.213960000001</v>
      </c>
      <c r="H70" s="232">
        <v>14013668.961199995</v>
      </c>
      <c r="I70" s="232">
        <v>8885.2564600000005</v>
      </c>
      <c r="J70" s="232">
        <v>192240.16224999999</v>
      </c>
      <c r="K70" s="232">
        <v>201125.41871</v>
      </c>
      <c r="L70" s="232">
        <v>118938.58834</v>
      </c>
      <c r="M70" s="232">
        <v>1316530</v>
      </c>
      <c r="N70" s="232">
        <v>1435468.58834</v>
      </c>
      <c r="O70" s="233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1370144.5211</v>
      </c>
      <c r="D71" s="74">
        <v>1516380.5593699997</v>
      </c>
      <c r="E71" s="74">
        <v>68009.246969999993</v>
      </c>
      <c r="F71" s="74">
        <v>797570.55013999972</v>
      </c>
      <c r="G71" s="74">
        <v>409.78805</v>
      </c>
      <c r="H71" s="74">
        <v>3752514.6656299992</v>
      </c>
      <c r="I71" s="74">
        <v>59.652500000000003</v>
      </c>
      <c r="J71" s="74">
        <v>5694.7608700000001</v>
      </c>
      <c r="K71" s="74">
        <v>5754.4133700000002</v>
      </c>
      <c r="L71" s="74">
        <v>57731.241450000001</v>
      </c>
      <c r="M71" s="74">
        <v>561000</v>
      </c>
      <c r="N71" s="74">
        <v>618731.24144999997</v>
      </c>
      <c r="O71" s="75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2534607.91408</v>
      </c>
      <c r="D72" s="74">
        <v>3546932.6613699999</v>
      </c>
      <c r="E72" s="74">
        <v>178589.91693000001</v>
      </c>
      <c r="F72" s="74">
        <v>229323.83153000008</v>
      </c>
      <c r="G72" s="74">
        <v>1302.0995400000002</v>
      </c>
      <c r="H72" s="74">
        <v>6490756.4234499997</v>
      </c>
      <c r="I72" s="74">
        <v>732.75775999999996</v>
      </c>
      <c r="J72" s="74">
        <v>46339.029699999992</v>
      </c>
      <c r="K72" s="74">
        <v>47071.787459999992</v>
      </c>
      <c r="L72" s="74">
        <v>65332.919479999997</v>
      </c>
      <c r="M72" s="74">
        <v>933953.09199999995</v>
      </c>
      <c r="N72" s="74">
        <v>999286.01147999999</v>
      </c>
      <c r="O72" s="75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5043446.55437</v>
      </c>
      <c r="D73" s="74">
        <v>5325823.5259699989</v>
      </c>
      <c r="E73" s="74">
        <v>271012.35391999997</v>
      </c>
      <c r="F73" s="74">
        <v>1056560.1362699997</v>
      </c>
      <c r="G73" s="74">
        <v>1849.4993899999999</v>
      </c>
      <c r="H73" s="74">
        <v>11698692.069919998</v>
      </c>
      <c r="I73" s="74">
        <v>960.24486999999999</v>
      </c>
      <c r="J73" s="74">
        <v>53895.402930000004</v>
      </c>
      <c r="K73" s="74">
        <v>54855.647800000006</v>
      </c>
      <c r="L73" s="74">
        <v>75251.589000000007</v>
      </c>
      <c r="M73" s="74">
        <v>1133953.0919999999</v>
      </c>
      <c r="N73" s="74">
        <v>1209204.6809999999</v>
      </c>
      <c r="O73" s="75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6570557.3140999991</v>
      </c>
      <c r="D74" s="232">
        <v>7770645.6968299998</v>
      </c>
      <c r="E74" s="232">
        <v>455707.13682999997</v>
      </c>
      <c r="F74" s="232">
        <v>443102.89715999924</v>
      </c>
      <c r="G74" s="232">
        <v>3715.0359699999999</v>
      </c>
      <c r="H74" s="232">
        <f t="shared" ref="H74:H76" si="0">SUM(C74:G74)</f>
        <v>15243728.080889998</v>
      </c>
      <c r="I74" s="232">
        <v>2350.9009000000001</v>
      </c>
      <c r="J74" s="232">
        <v>149753.74503000002</v>
      </c>
      <c r="K74" s="232">
        <f t="shared" ref="K74:K76" si="1">SUM(I74:J74)</f>
        <v>152104.64593000003</v>
      </c>
      <c r="L74" s="232">
        <v>82686.961230000001</v>
      </c>
      <c r="M74" s="232">
        <v>1162335.2333200001</v>
      </c>
      <c r="N74" s="232">
        <f t="shared" ref="N74:N76" si="2">SUM(L74:M74)</f>
        <v>1245022.1945500001</v>
      </c>
      <c r="O74" s="233">
        <f t="shared" ref="O74:O76" si="3">SUM(H74,K74,N74)</f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194</v>
      </c>
      <c r="C75" s="74">
        <v>1610876.8380099998</v>
      </c>
      <c r="D75" s="74">
        <v>1529153.6028300002</v>
      </c>
      <c r="E75" s="74">
        <v>71199.635370000004</v>
      </c>
      <c r="F75" s="74">
        <v>834784.66807000013</v>
      </c>
      <c r="G75" s="74">
        <v>1022.12423</v>
      </c>
      <c r="H75" s="74">
        <f t="shared" si="0"/>
        <v>4047036.8685100004</v>
      </c>
      <c r="I75" s="74">
        <v>200.99336</v>
      </c>
      <c r="J75" s="74">
        <v>6246.5330400000003</v>
      </c>
      <c r="K75" s="74">
        <f t="shared" si="1"/>
        <v>6447.5264000000006</v>
      </c>
      <c r="L75" s="74">
        <v>2751.9709600000001</v>
      </c>
      <c r="M75" s="74">
        <v>497708</v>
      </c>
      <c r="N75" s="74">
        <f t="shared" si="2"/>
        <v>500459.97096000001</v>
      </c>
      <c r="O75" s="75">
        <f t="shared" si="3"/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78" t="s">
        <v>198</v>
      </c>
      <c r="C76" s="74">
        <v>2793336.8265800001</v>
      </c>
      <c r="D76" s="74">
        <v>3248733.94582</v>
      </c>
      <c r="E76" s="74">
        <v>153845.65518</v>
      </c>
      <c r="F76" s="74">
        <v>175556.22033999953</v>
      </c>
      <c r="G76" s="74">
        <v>2664.24098</v>
      </c>
      <c r="H76" s="74">
        <f t="shared" si="0"/>
        <v>6374136.8888999997</v>
      </c>
      <c r="I76" s="74">
        <v>12594.601409999999</v>
      </c>
      <c r="J76" s="74">
        <v>28056.952870000001</v>
      </c>
      <c r="K76" s="74">
        <f t="shared" si="1"/>
        <v>40651.554279999997</v>
      </c>
      <c r="L76" s="74">
        <v>65989.551139999996</v>
      </c>
      <c r="M76" s="74">
        <v>1178624</v>
      </c>
      <c r="N76" s="74">
        <f t="shared" si="2"/>
        <v>1244613.5511400001</v>
      </c>
      <c r="O76" s="75">
        <f t="shared" si="3"/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78" t="s">
        <v>200</v>
      </c>
      <c r="C77" s="74">
        <v>5455513.4812199995</v>
      </c>
      <c r="D77" s="74">
        <v>5183915.5974799991</v>
      </c>
      <c r="E77" s="74">
        <v>247558.33224999998</v>
      </c>
      <c r="F77" s="74">
        <v>940055.72470999975</v>
      </c>
      <c r="G77" s="74">
        <v>3137.6605799999998</v>
      </c>
      <c r="H77" s="74">
        <v>11830180.796239996</v>
      </c>
      <c r="I77" s="74">
        <v>14382.014740000001</v>
      </c>
      <c r="J77" s="74">
        <v>45715.32043</v>
      </c>
      <c r="K77" s="74">
        <v>60097.335169999998</v>
      </c>
      <c r="L77" s="74">
        <v>74992.874750000003</v>
      </c>
      <c r="M77" s="74">
        <v>1178624</v>
      </c>
      <c r="N77" s="74">
        <v>1253616.87475</v>
      </c>
      <c r="O77" s="75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1:255" x14ac:dyDescent="0.35">
      <c r="B79" s="293" t="s">
        <v>149</v>
      </c>
      <c r="C79" s="293"/>
    </row>
  </sheetData>
  <mergeCells count="1">
    <mergeCell ref="B79:C79"/>
  </mergeCells>
  <phoneticPr fontId="0" type="noConversion"/>
  <hyperlinks>
    <hyperlink ref="B79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85" zoomScaleNormal="85" workbookViewId="0">
      <selection activeCell="K20" sqref="K20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3er Trimestre 2018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v>11830180.796239996</v>
      </c>
      <c r="F6"/>
      <c r="G6" s="182">
        <v>11698692.069919998</v>
      </c>
      <c r="H6"/>
      <c r="I6" s="227">
        <v>1.1239609140417217</v>
      </c>
    </row>
    <row r="7" spans="1:9" ht="19.5" customHeight="1" x14ac:dyDescent="0.25">
      <c r="A7" s="90"/>
      <c r="B7" s="285" t="s">
        <v>113</v>
      </c>
      <c r="C7" s="286"/>
      <c r="D7" s="90"/>
      <c r="E7" s="183">
        <v>9533654.5781199988</v>
      </c>
      <c r="F7"/>
      <c r="G7" s="183">
        <v>9709988.6829399988</v>
      </c>
      <c r="H7"/>
      <c r="I7" s="226">
        <v>-1.8160073155369494</v>
      </c>
    </row>
    <row r="8" spans="1:9" ht="13.2" x14ac:dyDescent="0.25">
      <c r="A8" s="90"/>
      <c r="B8" s="162"/>
      <c r="C8" s="163" t="s">
        <v>114</v>
      </c>
      <c r="D8" s="90"/>
      <c r="E8" s="184">
        <v>1720702.6540000001</v>
      </c>
      <c r="F8"/>
      <c r="G8" s="184">
        <v>1727574.3133</v>
      </c>
      <c r="H8"/>
      <c r="I8" s="201">
        <v>-0.39776345637333455</v>
      </c>
    </row>
    <row r="9" spans="1:9" ht="13.2" x14ac:dyDescent="0.25">
      <c r="A9" s="90"/>
      <c r="B9" s="162"/>
      <c r="C9" s="163" t="s">
        <v>129</v>
      </c>
      <c r="D9" s="90"/>
      <c r="E9" s="184">
        <v>2818688.82791</v>
      </c>
      <c r="F9"/>
      <c r="G9" s="184">
        <v>2775584.5660599996</v>
      </c>
      <c r="H9"/>
      <c r="I9" s="201">
        <v>1.5529795912933686</v>
      </c>
    </row>
    <row r="10" spans="1:9" ht="13.2" x14ac:dyDescent="0.25">
      <c r="A10" s="90"/>
      <c r="B10" s="162"/>
      <c r="C10" s="163" t="s">
        <v>115</v>
      </c>
      <c r="D10" s="90"/>
      <c r="E10" s="184">
        <v>145984.08101000002</v>
      </c>
      <c r="F10"/>
      <c r="G10" s="184">
        <v>159054.34051000001</v>
      </c>
      <c r="H10"/>
      <c r="I10" s="201">
        <v>-8.2174805529297892</v>
      </c>
    </row>
    <row r="11" spans="1:9" ht="13.2" x14ac:dyDescent="0.25">
      <c r="A11" s="90"/>
      <c r="B11" s="162"/>
      <c r="C11" s="163" t="s">
        <v>116</v>
      </c>
      <c r="D11" s="90"/>
      <c r="E11" s="184">
        <v>4848279.0151999993</v>
      </c>
      <c r="F11"/>
      <c r="G11" s="184">
        <v>5047775.4630699996</v>
      </c>
      <c r="H11"/>
      <c r="I11" s="201">
        <v>-3.9521656486017465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v>2296526.2181199975</v>
      </c>
      <c r="F12"/>
      <c r="G12" s="183">
        <v>1988703.386979999</v>
      </c>
      <c r="H12"/>
      <c r="I12" s="226">
        <v>15.478569260519603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60097.335169999998</v>
      </c>
      <c r="F13"/>
      <c r="G13" s="185">
        <v>54855.647800000006</v>
      </c>
      <c r="H13"/>
      <c r="I13" s="226">
        <v>9.5554196882531315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566232.07467999996</v>
      </c>
      <c r="F14"/>
      <c r="G14" s="185">
        <v>563095.94449999998</v>
      </c>
      <c r="H14"/>
      <c r="I14" s="226">
        <v>0.55694419585718968</v>
      </c>
    </row>
    <row r="15" spans="1:9" ht="13.2" x14ac:dyDescent="0.25">
      <c r="A15" s="90"/>
      <c r="B15" s="161"/>
      <c r="C15" s="163" t="s">
        <v>120</v>
      </c>
      <c r="D15" s="90"/>
      <c r="E15" s="184">
        <v>212360.14724999998</v>
      </c>
      <c r="F15"/>
      <c r="G15" s="184">
        <v>178213.65204999998</v>
      </c>
      <c r="H15"/>
      <c r="I15" s="201">
        <v>19.160426155466361</v>
      </c>
    </row>
    <row r="16" spans="1:9" ht="13.2" x14ac:dyDescent="0.25">
      <c r="A16" s="90"/>
      <c r="B16" s="161"/>
      <c r="C16" s="163" t="s">
        <v>130</v>
      </c>
      <c r="D16" s="90"/>
      <c r="E16" s="184">
        <v>353871.92742999998</v>
      </c>
      <c r="F16"/>
      <c r="G16" s="184">
        <v>384882.29245000001</v>
      </c>
      <c r="H16"/>
      <c r="I16" s="201">
        <v>-8.0571035946083605</v>
      </c>
    </row>
    <row r="17" spans="1:11" ht="19.5" customHeight="1" x14ac:dyDescent="0.25">
      <c r="A17" s="90"/>
      <c r="B17" s="287" t="s">
        <v>160</v>
      </c>
      <c r="C17" s="288"/>
      <c r="D17" s="90"/>
      <c r="E17" s="183">
        <v>1790391.4786099973</v>
      </c>
      <c r="F17"/>
      <c r="G17" s="183">
        <v>1480463.090279999</v>
      </c>
      <c r="H17"/>
      <c r="I17" s="201">
        <v>20.934556921063251</v>
      </c>
      <c r="J17" s="190"/>
      <c r="K17" s="189"/>
    </row>
    <row r="18" spans="1:11" ht="19.5" customHeight="1" x14ac:dyDescent="0.25">
      <c r="A18" s="90"/>
      <c r="B18" s="285" t="s">
        <v>121</v>
      </c>
      <c r="C18" s="286"/>
      <c r="D18" s="90"/>
      <c r="E18" s="183">
        <v>-19079.832580000002</v>
      </c>
      <c r="F18"/>
      <c r="G18" s="183">
        <v>-14051.772700000001</v>
      </c>
      <c r="H18"/>
      <c r="I18" s="201" t="s">
        <v>201</v>
      </c>
    </row>
    <row r="19" spans="1:11" ht="13.2" x14ac:dyDescent="0.25">
      <c r="A19" s="90"/>
      <c r="B19" s="161"/>
      <c r="C19" s="163" t="s">
        <v>122</v>
      </c>
      <c r="D19" s="90"/>
      <c r="E19" s="184">
        <v>74992.874750000003</v>
      </c>
      <c r="F19"/>
      <c r="G19" s="184">
        <v>75251.589000000007</v>
      </c>
      <c r="H19"/>
      <c r="I19" s="201">
        <v>-0.34379905253563159</v>
      </c>
    </row>
    <row r="20" spans="1:11" ht="13.2" x14ac:dyDescent="0.25">
      <c r="A20" s="90"/>
      <c r="B20" s="161"/>
      <c r="C20" s="163" t="s">
        <v>123</v>
      </c>
      <c r="D20" s="90"/>
      <c r="E20" s="184">
        <v>94072.707330000005</v>
      </c>
      <c r="F20"/>
      <c r="G20" s="184">
        <v>89303.361700000009</v>
      </c>
      <c r="H20"/>
      <c r="I20" s="201">
        <v>5.3406115281772193</v>
      </c>
    </row>
    <row r="21" spans="1:11" ht="19.5" customHeight="1" x14ac:dyDescent="0.25">
      <c r="A21" s="90"/>
      <c r="B21" s="285" t="s">
        <v>124</v>
      </c>
      <c r="C21" s="286"/>
      <c r="D21" s="90"/>
      <c r="E21" s="183">
        <v>257729.30776999996</v>
      </c>
      <c r="F21"/>
      <c r="G21" s="183">
        <v>638417.88925999997</v>
      </c>
      <c r="H21"/>
      <c r="I21" s="226">
        <v>-59.629999079640768</v>
      </c>
    </row>
    <row r="22" spans="1:11" ht="13.2" x14ac:dyDescent="0.25">
      <c r="A22" s="90"/>
      <c r="B22" s="161"/>
      <c r="C22" s="163" t="s">
        <v>125</v>
      </c>
      <c r="D22" s="90"/>
      <c r="E22" s="184">
        <v>1178624</v>
      </c>
      <c r="F22"/>
      <c r="G22" s="184">
        <v>1133953.0919999999</v>
      </c>
      <c r="H22"/>
      <c r="I22" s="201">
        <v>3.9393964631475376</v>
      </c>
    </row>
    <row r="23" spans="1:11" ht="13.2" x14ac:dyDescent="0.25">
      <c r="A23" s="90"/>
      <c r="B23" s="161"/>
      <c r="C23" s="163" t="s">
        <v>131</v>
      </c>
      <c r="D23" s="90"/>
      <c r="E23" s="186">
        <v>920894.69223000004</v>
      </c>
      <c r="F23"/>
      <c r="G23" s="186">
        <v>495535.20273999998</v>
      </c>
      <c r="H23"/>
      <c r="I23" s="201">
        <v>85.838400004283841</v>
      </c>
    </row>
    <row r="24" spans="1:11" ht="19.5" customHeight="1" x14ac:dyDescent="0.25">
      <c r="A24" s="90"/>
      <c r="B24" s="285" t="s">
        <v>156</v>
      </c>
      <c r="C24" s="286"/>
      <c r="D24" s="90"/>
      <c r="E24" s="183">
        <v>2029040.9537999972</v>
      </c>
      <c r="F24"/>
      <c r="G24" s="183">
        <v>2104829.2068399987</v>
      </c>
      <c r="H24"/>
      <c r="I24" s="226">
        <v>-3.6006842167390474</v>
      </c>
    </row>
    <row r="25" spans="1:11" ht="13.2" x14ac:dyDescent="0.25">
      <c r="A25" s="90"/>
      <c r="B25" s="161"/>
      <c r="C25" s="163" t="s">
        <v>127</v>
      </c>
      <c r="D25" s="90"/>
      <c r="E25" s="184">
        <v>309560.27634999808</v>
      </c>
      <c r="F25"/>
      <c r="G25" s="184">
        <v>300852.76035000198</v>
      </c>
      <c r="H25"/>
      <c r="I25" s="201">
        <v>2.8942782475607221</v>
      </c>
    </row>
    <row r="26" spans="1:11" ht="13.2" x14ac:dyDescent="0.25">
      <c r="A26" s="90"/>
      <c r="B26" s="161"/>
      <c r="C26" s="163" t="s">
        <v>128</v>
      </c>
      <c r="D26" s="90"/>
      <c r="E26" s="184">
        <v>1360345.6097199991</v>
      </c>
      <c r="F26"/>
      <c r="G26" s="184">
        <v>1848697.3651399985</v>
      </c>
      <c r="H26"/>
      <c r="I26" s="201">
        <v>-26.415992397058307</v>
      </c>
    </row>
    <row r="27" spans="1:11" ht="30" customHeight="1" x14ac:dyDescent="0.25">
      <c r="A27" s="90"/>
      <c r="B27" s="291" t="s">
        <v>139</v>
      </c>
      <c r="C27" s="292"/>
      <c r="D27" s="90"/>
      <c r="E27" s="187">
        <v>978255.6204299964</v>
      </c>
      <c r="F27"/>
      <c r="G27" s="187">
        <v>556984.6020500022</v>
      </c>
      <c r="H27"/>
      <c r="I27" s="251">
        <v>75.634230610593335</v>
      </c>
    </row>
    <row r="28" spans="1:11" ht="15.75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8"/>
    </row>
    <row r="29" spans="1:11" ht="18.75" customHeight="1" x14ac:dyDescent="0.2">
      <c r="C29" s="296" t="s">
        <v>149</v>
      </c>
      <c r="D29" s="29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" x14ac:dyDescent="0.25">
      <c r="B1" s="25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3er Trimestre 2018</v>
      </c>
    </row>
    <row r="2" spans="2:26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6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6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6" ht="25.5" customHeight="1" x14ac:dyDescent="0.25">
      <c r="B5" s="265" t="s">
        <v>34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184</v>
      </c>
      <c r="T5" s="266"/>
      <c r="U5" s="267"/>
    </row>
    <row r="6" spans="2:26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2018</v>
      </c>
      <c r="O6" s="276"/>
      <c r="P6" s="277">
        <v>2017</v>
      </c>
      <c r="Q6" s="278"/>
      <c r="R6"/>
      <c r="S6" s="268"/>
      <c r="T6" s="269"/>
      <c r="U6" s="270"/>
    </row>
    <row r="7" spans="2:26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2074972.8581699999</v>
      </c>
      <c r="G9" s="34">
        <v>1454177.7551200001</v>
      </c>
      <c r="H9" s="37">
        <v>1454171.4407800003</v>
      </c>
      <c r="I9" s="213"/>
      <c r="J9" s="31">
        <v>2039364.9550000001</v>
      </c>
      <c r="K9" s="34">
        <v>1467734.865</v>
      </c>
      <c r="L9" s="37">
        <v>1467731.4550000001</v>
      </c>
      <c r="M9"/>
      <c r="N9" s="40">
        <v>70.081772366048995</v>
      </c>
      <c r="O9" s="41">
        <v>70.081468056526347</v>
      </c>
      <c r="P9" s="41">
        <v>71.970191573680339</v>
      </c>
      <c r="Q9" s="42">
        <v>71.970024364766033</v>
      </c>
      <c r="R9"/>
      <c r="S9" s="40">
        <v>1.7460289823407305</v>
      </c>
      <c r="T9" s="41">
        <v>-0.92367567217256363</v>
      </c>
      <c r="U9" s="42">
        <v>-0.92387569768338507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3509837.7926500002</v>
      </c>
      <c r="G10" s="34">
        <v>2459464.9612199999</v>
      </c>
      <c r="H10" s="37">
        <v>2266425.9866200006</v>
      </c>
      <c r="I10" s="213"/>
      <c r="J10" s="31">
        <v>3388211.5860000001</v>
      </c>
      <c r="K10" s="34">
        <v>2389293.2999999998</v>
      </c>
      <c r="L10" s="37">
        <v>2223418.1490000002</v>
      </c>
      <c r="M10"/>
      <c r="N10" s="40">
        <v>70.073465114838058</v>
      </c>
      <c r="O10" s="41">
        <v>64.573525060507194</v>
      </c>
      <c r="P10" s="41">
        <v>70.517830405648098</v>
      </c>
      <c r="Q10" s="42">
        <v>65.622175373790242</v>
      </c>
      <c r="R10"/>
      <c r="S10" s="40">
        <v>3.5896874667614043</v>
      </c>
      <c r="T10" s="41">
        <v>2.9369211900439396</v>
      </c>
      <c r="U10" s="42">
        <v>1.9343117100732332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233317.94141</v>
      </c>
      <c r="G11" s="34">
        <v>119225.62002000002</v>
      </c>
      <c r="H11" s="37">
        <v>119225.62002000002</v>
      </c>
      <c r="I11" s="213"/>
      <c r="J11" s="31">
        <v>248440.66200000001</v>
      </c>
      <c r="K11" s="34">
        <v>130074.53</v>
      </c>
      <c r="L11" s="37">
        <v>130074.467</v>
      </c>
      <c r="M11"/>
      <c r="N11" s="40">
        <v>51.100065129792036</v>
      </c>
      <c r="O11" s="41">
        <v>51.100065129792036</v>
      </c>
      <c r="P11" s="41">
        <v>52.35637715375271</v>
      </c>
      <c r="Q11" s="42">
        <v>52.356351795584899</v>
      </c>
      <c r="R11"/>
      <c r="S11" s="122">
        <v>-6.0870553428166279</v>
      </c>
      <c r="T11" s="123">
        <v>-8.3405336771157135</v>
      </c>
      <c r="U11" s="124">
        <v>-8.3404892829581847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3516778.7552499999</v>
      </c>
      <c r="G12" s="34">
        <v>2425467.49144</v>
      </c>
      <c r="H12" s="37">
        <v>2390366.9268800002</v>
      </c>
      <c r="I12" s="213"/>
      <c r="J12" s="31">
        <v>3418020.906</v>
      </c>
      <c r="K12" s="34">
        <v>2456362.7170000002</v>
      </c>
      <c r="L12" s="37">
        <v>2402700.2409999999</v>
      </c>
      <c r="M12"/>
      <c r="N12" s="40">
        <v>68.968441299275852</v>
      </c>
      <c r="O12" s="41">
        <v>67.970352792638906</v>
      </c>
      <c r="P12" s="41">
        <v>71.865058305760996</v>
      </c>
      <c r="Q12" s="42">
        <v>70.295071536347123</v>
      </c>
      <c r="R12"/>
      <c r="S12" s="40">
        <v>2.8893284144821951</v>
      </c>
      <c r="T12" s="41">
        <v>-1.2577631693471147</v>
      </c>
      <c r="U12" s="42">
        <v>-0.51331056240567774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304806.48518999998</v>
      </c>
      <c r="G13" s="34">
        <v>87267.729339999991</v>
      </c>
      <c r="H13" s="37">
        <v>84358.923250000007</v>
      </c>
      <c r="I13" s="213"/>
      <c r="J13" s="31">
        <v>499068.43199999997</v>
      </c>
      <c r="K13" s="34">
        <v>82056.745999999999</v>
      </c>
      <c r="L13" s="37">
        <v>81318.14</v>
      </c>
      <c r="M13"/>
      <c r="N13" s="40">
        <v>28.630535628401077</v>
      </c>
      <c r="O13" s="41">
        <v>27.676223226489157</v>
      </c>
      <c r="P13" s="41">
        <v>16.441982850159516</v>
      </c>
      <c r="Q13" s="42">
        <v>16.293985911735646</v>
      </c>
      <c r="R13"/>
      <c r="S13" s="40">
        <v>-38.924911766408819</v>
      </c>
      <c r="T13" s="41">
        <v>6.3504630563829378</v>
      </c>
      <c r="U13" s="42">
        <v>3.7393664562421325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700407.62229000009</v>
      </c>
      <c r="G14" s="34">
        <v>287376.39176999999</v>
      </c>
      <c r="H14" s="37">
        <v>269890.61262999999</v>
      </c>
      <c r="I14" s="213"/>
      <c r="J14" s="31">
        <v>643903.75699999998</v>
      </c>
      <c r="K14" s="34">
        <v>282429.05300000001</v>
      </c>
      <c r="L14" s="37">
        <v>267717.821</v>
      </c>
      <c r="M14"/>
      <c r="N14" s="40">
        <v>41.029877834626603</v>
      </c>
      <c r="O14" s="41">
        <v>38.533363150387473</v>
      </c>
      <c r="P14" s="41">
        <v>43.861997997318724</v>
      </c>
      <c r="Q14" s="42">
        <v>41.577303764668052</v>
      </c>
      <c r="R14"/>
      <c r="S14" s="40">
        <v>8.7752035417926866</v>
      </c>
      <c r="T14" s="41">
        <v>1.7517102852729449</v>
      </c>
      <c r="U14" s="42">
        <v>0.811597682172982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90657.483999999997</v>
      </c>
      <c r="G15" s="34">
        <v>35656.426660000005</v>
      </c>
      <c r="H15" s="37">
        <v>35656.426660000005</v>
      </c>
      <c r="I15" s="213"/>
      <c r="J15" s="31">
        <v>89026.144</v>
      </c>
      <c r="K15" s="34">
        <v>48981.855000000003</v>
      </c>
      <c r="L15" s="37">
        <v>48981.855000000003</v>
      </c>
      <c r="M15"/>
      <c r="N15" s="40">
        <v>39.330924582023485</v>
      </c>
      <c r="O15" s="41">
        <v>39.330924582023485</v>
      </c>
      <c r="P15" s="41">
        <v>55.019629963980023</v>
      </c>
      <c r="Q15" s="42">
        <v>55.019629963980023</v>
      </c>
      <c r="R15"/>
      <c r="S15" s="40">
        <v>1.8324280112592461</v>
      </c>
      <c r="T15" s="41">
        <v>-27.20482582784992</v>
      </c>
      <c r="U15" s="42">
        <v>-27.20482582784992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1113889.0490000001</v>
      </c>
      <c r="G16" s="34">
        <v>784527.66667000006</v>
      </c>
      <c r="H16" s="37">
        <v>784527.66667000006</v>
      </c>
      <c r="I16" s="213"/>
      <c r="J16" s="31">
        <v>788384.30799999996</v>
      </c>
      <c r="K16" s="34">
        <v>394666.66700000002</v>
      </c>
      <c r="L16" s="37">
        <v>394666.66700000002</v>
      </c>
      <c r="M16"/>
      <c r="N16" s="40">
        <v>70.431401347765657</v>
      </c>
      <c r="O16" s="41">
        <v>70.431401347765657</v>
      </c>
      <c r="P16" s="41">
        <v>50.06018803205302</v>
      </c>
      <c r="Q16" s="42">
        <v>50.06018803205302</v>
      </c>
      <c r="R16"/>
      <c r="S16" s="40">
        <v>41.287572278772465</v>
      </c>
      <c r="T16" s="41">
        <v>98.782347805927074</v>
      </c>
      <c r="U16" s="42">
        <v>98.782347805927074</v>
      </c>
      <c r="X16" s="9"/>
    </row>
    <row r="17" spans="2:23" ht="5.0999999999999996" customHeight="1" x14ac:dyDescent="0.25">
      <c r="B17" s="26"/>
      <c r="C17" s="14"/>
      <c r="D17" s="24"/>
      <c r="E17"/>
      <c r="F17" s="258"/>
      <c r="G17" s="259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11544667.987960001</v>
      </c>
      <c r="G18" s="36">
        <v>7653164.0422400003</v>
      </c>
      <c r="H18" s="39">
        <v>7404623.6035100017</v>
      </c>
      <c r="I18" s="249"/>
      <c r="J18" s="33">
        <v>11114420.749999998</v>
      </c>
      <c r="K18" s="36">
        <v>7251599.7330000019</v>
      </c>
      <c r="L18" s="39">
        <v>7016608.7950000009</v>
      </c>
      <c r="M18"/>
      <c r="N18" s="46">
        <v>66.291763870745584</v>
      </c>
      <c r="O18" s="47">
        <v>64.138904741412432</v>
      </c>
      <c r="P18" s="47">
        <v>65.244963242911268</v>
      </c>
      <c r="Q18" s="48">
        <v>63.130674578789922</v>
      </c>
      <c r="R18"/>
      <c r="S18" s="46">
        <v>3.8710720750787075</v>
      </c>
      <c r="T18" s="47">
        <v>5.5375961722293088</v>
      </c>
      <c r="U18" s="48">
        <v>5.529947868641294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9334907.3474800009</v>
      </c>
      <c r="G20" s="34">
        <v>6458335.8278000001</v>
      </c>
      <c r="H20" s="37">
        <v>6230189.9743000008</v>
      </c>
      <c r="I20"/>
      <c r="J20" s="31">
        <v>9094038.1089999992</v>
      </c>
      <c r="K20" s="34">
        <v>6443465.4120000005</v>
      </c>
      <c r="L20" s="37">
        <v>6223924.3120000008</v>
      </c>
      <c r="M20"/>
      <c r="N20" s="40">
        <v>69.184787672728817</v>
      </c>
      <c r="O20" s="41">
        <v>66.740779981944513</v>
      </c>
      <c r="P20" s="41">
        <v>70.853732244899717</v>
      </c>
      <c r="Q20" s="42">
        <v>68.439611066072359</v>
      </c>
      <c r="R20"/>
      <c r="S20" s="40">
        <v>2.6486499791728679</v>
      </c>
      <c r="T20" s="41">
        <v>0.23078289164562005</v>
      </c>
      <c r="U20" s="42">
        <v>0.10067060564857844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1005214.10748</v>
      </c>
      <c r="G21" s="34">
        <v>374644.12110999995</v>
      </c>
      <c r="H21" s="37">
        <v>354249.53587999998</v>
      </c>
      <c r="I21"/>
      <c r="J21" s="31">
        <v>1142972.189</v>
      </c>
      <c r="K21" s="34">
        <v>364485.799</v>
      </c>
      <c r="L21" s="37">
        <v>349035.96100000001</v>
      </c>
      <c r="M21"/>
      <c r="N21" s="40">
        <v>37.270081898194405</v>
      </c>
      <c r="O21" s="41">
        <v>35.241202172149997</v>
      </c>
      <c r="P21" s="41">
        <v>31.889297264432386</v>
      </c>
      <c r="Q21" s="42">
        <v>30.537572511311563</v>
      </c>
      <c r="R21"/>
      <c r="S21" s="40">
        <v>-12.052618851603569</v>
      </c>
      <c r="T21" s="41">
        <v>2.7870282293220194</v>
      </c>
      <c r="U21" s="42">
        <v>1.4937070853853873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1204546.5330000001</v>
      </c>
      <c r="G22" s="34">
        <v>820184.09333000006</v>
      </c>
      <c r="H22" s="37">
        <v>820184.09333000006</v>
      </c>
      <c r="I22"/>
      <c r="J22" s="31">
        <v>877410.45199999993</v>
      </c>
      <c r="K22" s="34">
        <v>443648.522</v>
      </c>
      <c r="L22" s="37">
        <v>443648.522</v>
      </c>
      <c r="M22"/>
      <c r="N22" s="40">
        <v>68.090693954950765</v>
      </c>
      <c r="O22" s="41">
        <v>68.090693954950765</v>
      </c>
      <c r="P22" s="41">
        <v>50.563396069505686</v>
      </c>
      <c r="Q22" s="42">
        <v>50.563396069505686</v>
      </c>
      <c r="R22"/>
      <c r="S22" s="40">
        <v>37.284269893789698</v>
      </c>
      <c r="T22" s="41">
        <v>84.87249537822197</v>
      </c>
      <c r="U22" s="42">
        <v>84.87249537822197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11544667.987960001</v>
      </c>
      <c r="G24" s="52">
        <v>7653164.0422399994</v>
      </c>
      <c r="H24" s="53">
        <v>7404623.6035100017</v>
      </c>
      <c r="I24"/>
      <c r="J24" s="51">
        <v>11114420.749999998</v>
      </c>
      <c r="K24" s="52">
        <v>7251599.733</v>
      </c>
      <c r="L24" s="53">
        <v>7016608.7950000009</v>
      </c>
      <c r="M24"/>
      <c r="N24" s="54">
        <v>66.291763870745584</v>
      </c>
      <c r="O24" s="55">
        <v>64.138904741412432</v>
      </c>
      <c r="P24" s="55">
        <v>65.244963242911254</v>
      </c>
      <c r="Q24" s="56">
        <v>63.130674578789922</v>
      </c>
      <c r="R24"/>
      <c r="S24" s="54">
        <v>3.8710720750787075</v>
      </c>
      <c r="T24" s="55">
        <v>5.5375961722293088</v>
      </c>
      <c r="U24" s="56">
        <v>5.529947868641294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6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3er Trimestre 2018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4" s="4" customFormat="1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2018</v>
      </c>
      <c r="O6" s="276"/>
      <c r="P6" s="280">
        <v>2017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60"/>
      <c r="G9" s="261">
        <v>0</v>
      </c>
      <c r="H9" s="262"/>
      <c r="I9" s="249"/>
      <c r="J9" s="260"/>
      <c r="K9" s="261">
        <v>0</v>
      </c>
      <c r="L9" s="26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4200</v>
      </c>
      <c r="G10" s="34">
        <v>1615.0881399999998</v>
      </c>
      <c r="H10" s="37">
        <v>1615.0881399999998</v>
      </c>
      <c r="I10" s="249"/>
      <c r="J10" s="31">
        <v>4200</v>
      </c>
      <c r="K10" s="34">
        <v>980.38400000000001</v>
      </c>
      <c r="L10" s="37">
        <v>980.38400000000001</v>
      </c>
      <c r="M10"/>
      <c r="N10" s="40">
        <v>38.454479523809518</v>
      </c>
      <c r="O10" s="41">
        <v>38.454479523809518</v>
      </c>
      <c r="P10" s="41">
        <v>23.342476190476191</v>
      </c>
      <c r="Q10" s="42">
        <v>23.342476190476191</v>
      </c>
      <c r="R10"/>
      <c r="S10" s="40">
        <v>0</v>
      </c>
      <c r="T10" s="41">
        <v>64.740360919802839</v>
      </c>
      <c r="U10" s="42">
        <v>64.740360919802839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71384.745760000005</v>
      </c>
      <c r="G11" s="34">
        <v>51976.279429999995</v>
      </c>
      <c r="H11" s="37">
        <v>38963.808469999996</v>
      </c>
      <c r="I11" s="249"/>
      <c r="J11" s="31">
        <v>73981.964000000007</v>
      </c>
      <c r="K11" s="34">
        <v>63273.781999999999</v>
      </c>
      <c r="L11" s="37">
        <v>46899.288</v>
      </c>
      <c r="M11"/>
      <c r="N11" s="40">
        <v>72.811465358085755</v>
      </c>
      <c r="O11" s="41">
        <v>54.582821659124157</v>
      </c>
      <c r="P11" s="41">
        <v>85.525956028958618</v>
      </c>
      <c r="Q11" s="42">
        <v>63.392866942542916</v>
      </c>
      <c r="R11"/>
      <c r="S11" s="40">
        <v>-3.5106100184093547</v>
      </c>
      <c r="T11" s="41">
        <v>-17.854950680836502</v>
      </c>
      <c r="U11" s="42">
        <v>-16.920255868276733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9659136.41756</v>
      </c>
      <c r="G12" s="34">
        <v>7267334.8865200002</v>
      </c>
      <c r="H12" s="37">
        <v>6460698.4395200005</v>
      </c>
      <c r="I12" s="249"/>
      <c r="J12" s="31">
        <v>9218662.4719999991</v>
      </c>
      <c r="K12" s="34">
        <v>6893070.4419999998</v>
      </c>
      <c r="L12" s="37">
        <v>6134700.9529999997</v>
      </c>
      <c r="M12"/>
      <c r="N12" s="40">
        <v>75.237936108948816</v>
      </c>
      <c r="O12" s="41">
        <v>66.886915767900916</v>
      </c>
      <c r="P12" s="41">
        <v>74.772999477271682</v>
      </c>
      <c r="Q12" s="42">
        <v>66.54654047301365</v>
      </c>
      <c r="R12"/>
      <c r="S12" s="40">
        <v>4.7780678259764953</v>
      </c>
      <c r="T12" s="41">
        <v>5.4295752186076518</v>
      </c>
      <c r="U12" s="42">
        <v>5.3139914890322659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1313.607</v>
      </c>
      <c r="G13" s="34">
        <v>1143.5916599999998</v>
      </c>
      <c r="H13" s="37">
        <v>1129.5432899999998</v>
      </c>
      <c r="I13" s="249"/>
      <c r="J13" s="31">
        <v>1446.5060000000001</v>
      </c>
      <c r="K13" s="34">
        <v>820.31700000000001</v>
      </c>
      <c r="L13" s="37">
        <v>818.46699999999998</v>
      </c>
      <c r="M13"/>
      <c r="N13" s="40">
        <v>87.057366472620785</v>
      </c>
      <c r="O13" s="41">
        <v>85.987916477302562</v>
      </c>
      <c r="P13" s="41">
        <v>56.710238326007634</v>
      </c>
      <c r="Q13" s="42">
        <v>56.582343937736859</v>
      </c>
      <c r="R13"/>
      <c r="S13" s="40">
        <v>-9.1875871928633668</v>
      </c>
      <c r="T13" s="41">
        <v>39.408504273347965</v>
      </c>
      <c r="U13" s="42">
        <v>38.00718782797594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7006.9549999999999</v>
      </c>
      <c r="G14" s="34">
        <v>11295.75568</v>
      </c>
      <c r="H14" s="37">
        <v>11295.75568</v>
      </c>
      <c r="I14" s="249"/>
      <c r="J14" s="31">
        <v>0</v>
      </c>
      <c r="K14" s="34">
        <v>0</v>
      </c>
      <c r="L14" s="37">
        <v>0</v>
      </c>
      <c r="M14"/>
      <c r="N14" s="40">
        <v>161.20776685450383</v>
      </c>
      <c r="O14" s="41">
        <v>161.20776685450383</v>
      </c>
      <c r="P14" s="41" t="s">
        <v>0</v>
      </c>
      <c r="Q14" s="42" t="s">
        <v>0</v>
      </c>
      <c r="R14"/>
      <c r="S14" s="40" t="s">
        <v>0</v>
      </c>
      <c r="T14" s="41" t="s">
        <v>0</v>
      </c>
      <c r="U14" s="42" t="s">
        <v>0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214601.71163999999</v>
      </c>
      <c r="G15" s="34">
        <v>37918.688699999999</v>
      </c>
      <c r="H15" s="37">
        <v>37918.688700000006</v>
      </c>
      <c r="I15" s="249"/>
      <c r="J15" s="31">
        <v>398637.90399999998</v>
      </c>
      <c r="K15" s="34">
        <v>44991.589</v>
      </c>
      <c r="L15" s="37">
        <v>40868.802000000003</v>
      </c>
      <c r="M15"/>
      <c r="N15" s="40">
        <v>17.669331903377174</v>
      </c>
      <c r="O15" s="41">
        <v>17.669331903377174</v>
      </c>
      <c r="P15" s="41">
        <v>11.286329912069776</v>
      </c>
      <c r="Q15" s="42">
        <v>10.252111399823136</v>
      </c>
      <c r="R15"/>
      <c r="S15" s="40">
        <v>-46.166255269092524</v>
      </c>
      <c r="T15" s="41">
        <v>-15.720494557327147</v>
      </c>
      <c r="U15" s="42">
        <v>-7.2184971313815289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43833.451999999997</v>
      </c>
      <c r="G16" s="34">
        <v>18394.612440000001</v>
      </c>
      <c r="H16" s="37">
        <v>15678.611820000002</v>
      </c>
      <c r="I16" s="249"/>
      <c r="J16" s="31">
        <v>46076.298999999999</v>
      </c>
      <c r="K16" s="34">
        <v>17555.715</v>
      </c>
      <c r="L16" s="37">
        <v>12227.522000000001</v>
      </c>
      <c r="M16"/>
      <c r="N16" s="40">
        <v>41.96478169230204</v>
      </c>
      <c r="O16" s="41">
        <v>35.768599333677855</v>
      </c>
      <c r="P16" s="41">
        <v>38.101400027810392</v>
      </c>
      <c r="Q16" s="42">
        <v>26.537552419303474</v>
      </c>
      <c r="R16"/>
      <c r="S16" s="40">
        <v>-4.8676804532412632</v>
      </c>
      <c r="T16" s="41">
        <v>4.7784863219755058</v>
      </c>
      <c r="U16" s="42">
        <v>28.223951018039472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1543191.0989999999</v>
      </c>
      <c r="G17" s="34">
        <v>994438</v>
      </c>
      <c r="H17" s="37">
        <v>994438</v>
      </c>
      <c r="I17" s="249"/>
      <c r="J17" s="31">
        <v>1371415.6059999999</v>
      </c>
      <c r="K17" s="34">
        <v>946665.09199999995</v>
      </c>
      <c r="L17" s="37">
        <v>746665.09199999995</v>
      </c>
      <c r="M17"/>
      <c r="N17" s="40">
        <v>64.440366500584645</v>
      </c>
      <c r="O17" s="41">
        <v>64.440366500584645</v>
      </c>
      <c r="P17" s="41">
        <v>69.028315549152353</v>
      </c>
      <c r="Q17" s="42">
        <v>54.444844344289898</v>
      </c>
      <c r="R17"/>
      <c r="S17" s="40">
        <v>12.525414779332777</v>
      </c>
      <c r="T17" s="41">
        <v>5.0464423378146606</v>
      </c>
      <c r="U17" s="42">
        <v>33.183941589705391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8"/>
      <c r="G18" s="259"/>
      <c r="H18" s="263"/>
      <c r="I18" s="249"/>
      <c r="J18" s="258"/>
      <c r="K18" s="259"/>
      <c r="L18" s="263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11544667.98796</v>
      </c>
      <c r="G19" s="36">
        <v>8384116.9025700008</v>
      </c>
      <c r="H19" s="39">
        <v>7561737.9356200015</v>
      </c>
      <c r="I19"/>
      <c r="J19" s="33">
        <v>11114420.750999998</v>
      </c>
      <c r="K19" s="36">
        <v>7967357.3209999995</v>
      </c>
      <c r="L19" s="39">
        <v>6983160.5080000004</v>
      </c>
      <c r="M19"/>
      <c r="N19" s="46">
        <v>72.623282984957598</v>
      </c>
      <c r="O19" s="47">
        <v>65.499830255024932</v>
      </c>
      <c r="P19" s="47">
        <v>71.684863291531869</v>
      </c>
      <c r="Q19" s="48">
        <v>62.829729631854228</v>
      </c>
      <c r="R19"/>
      <c r="S19" s="46">
        <v>3.8710720657330722</v>
      </c>
      <c r="T19" s="47">
        <v>5.2308383417362991</v>
      </c>
      <c r="U19" s="48">
        <v>8.2853233425921538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9736034.7703200001</v>
      </c>
      <c r="G21" s="34">
        <v>7322069.8457500003</v>
      </c>
      <c r="H21" s="37">
        <v>6502406.8794200011</v>
      </c>
      <c r="I21"/>
      <c r="J21" s="31">
        <v>9298290.9419999979</v>
      </c>
      <c r="K21" s="34">
        <v>6958144.9249999998</v>
      </c>
      <c r="L21" s="37">
        <v>6183399.0920000002</v>
      </c>
      <c r="M21"/>
      <c r="N21" s="40">
        <v>75.205871984671859</v>
      </c>
      <c r="O21" s="41">
        <v>66.787013736253144</v>
      </c>
      <c r="P21" s="41">
        <v>74.832514581473731</v>
      </c>
      <c r="Q21" s="42">
        <v>66.500383033508243</v>
      </c>
      <c r="R21"/>
      <c r="S21" s="40">
        <v>4.707788033849658</v>
      </c>
      <c r="T21" s="41">
        <v>5.2302003576046641</v>
      </c>
      <c r="U21" s="42">
        <v>5.1591007255658017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221608.66663999998</v>
      </c>
      <c r="G22" s="34">
        <v>49214.444380000001</v>
      </c>
      <c r="H22" s="37">
        <v>49214.444380000008</v>
      </c>
      <c r="I22"/>
      <c r="J22" s="31">
        <v>398637.90399999998</v>
      </c>
      <c r="K22" s="34">
        <v>44991.589</v>
      </c>
      <c r="L22" s="37">
        <v>40868.802000000003</v>
      </c>
      <c r="M22"/>
      <c r="N22" s="40">
        <v>22.207815752958858</v>
      </c>
      <c r="O22" s="41">
        <v>22.207815752958862</v>
      </c>
      <c r="P22" s="41">
        <v>11.286329912069776</v>
      </c>
      <c r="Q22" s="42">
        <v>10.252111399823136</v>
      </c>
      <c r="R22"/>
      <c r="S22" s="40">
        <v>-44.408531046259967</v>
      </c>
      <c r="T22" s="41">
        <v>9.3858773914386582</v>
      </c>
      <c r="U22" s="42">
        <v>20.420570145413119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1587024.551</v>
      </c>
      <c r="G23" s="34">
        <v>1012832.6124400001</v>
      </c>
      <c r="H23" s="37">
        <v>1010116.61182</v>
      </c>
      <c r="I23"/>
      <c r="J23" s="31">
        <v>1417491.9049999998</v>
      </c>
      <c r="K23" s="34">
        <v>964220.80699999991</v>
      </c>
      <c r="L23" s="37">
        <v>758892.61399999994</v>
      </c>
      <c r="M23"/>
      <c r="N23" s="40">
        <v>63.819593200483517</v>
      </c>
      <c r="O23" s="41">
        <v>63.648455292233223</v>
      </c>
      <c r="P23" s="41">
        <v>68.023020350158546</v>
      </c>
      <c r="Q23" s="42">
        <v>53.537703553940233</v>
      </c>
      <c r="R23"/>
      <c r="S23" s="40">
        <v>11.960043327372659</v>
      </c>
      <c r="T23" s="41">
        <v>5.0415636218478888</v>
      </c>
      <c r="U23" s="42">
        <v>33.104024625544717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11544667.98796</v>
      </c>
      <c r="G25" s="52">
        <v>8384116.9025700008</v>
      </c>
      <c r="H25" s="53">
        <v>7561737.9356200015</v>
      </c>
      <c r="I25"/>
      <c r="J25" s="51">
        <v>11114420.750999996</v>
      </c>
      <c r="K25" s="52">
        <v>7967357.3209999995</v>
      </c>
      <c r="L25" s="53">
        <v>6983160.5080000004</v>
      </c>
      <c r="M25"/>
      <c r="N25" s="54">
        <v>72.623282984957598</v>
      </c>
      <c r="O25" s="55">
        <v>65.499830255024932</v>
      </c>
      <c r="P25" s="55">
        <v>71.684863291531883</v>
      </c>
      <c r="Q25" s="56">
        <v>62.829729631854235</v>
      </c>
      <c r="R25"/>
      <c r="S25" s="54">
        <v>3.8710720657330944</v>
      </c>
      <c r="T25" s="55">
        <v>5.2308383417362991</v>
      </c>
      <c r="U25" s="56">
        <v>8.2853233425921538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K22" sqref="K22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3er Trimestre 2018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185</v>
      </c>
      <c r="C6" s="284"/>
      <c r="D6" s="90"/>
      <c r="E6" s="182">
        <v>7322069.8457500003</v>
      </c>
      <c r="F6"/>
      <c r="G6" s="182">
        <v>6958144.9249999998</v>
      </c>
      <c r="H6"/>
      <c r="I6" s="227">
        <v>5.2302003576046641</v>
      </c>
    </row>
    <row r="7" spans="1:9" ht="19.5" customHeight="1" x14ac:dyDescent="0.25">
      <c r="A7" s="90"/>
      <c r="B7" s="285" t="s">
        <v>113</v>
      </c>
      <c r="C7" s="286"/>
      <c r="D7" s="90"/>
      <c r="E7" s="183">
        <v>6458335.8278000001</v>
      </c>
      <c r="F7"/>
      <c r="G7" s="183">
        <v>6443465.4120000005</v>
      </c>
      <c r="H7"/>
      <c r="I7" s="226">
        <v>0.23078289164562005</v>
      </c>
    </row>
    <row r="8" spans="1:9" ht="13.2" x14ac:dyDescent="0.25">
      <c r="A8" s="90"/>
      <c r="B8" s="162"/>
      <c r="C8" s="163" t="s">
        <v>114</v>
      </c>
      <c r="D8" s="90"/>
      <c r="E8" s="184">
        <v>1454177.7551200001</v>
      </c>
      <c r="F8"/>
      <c r="G8" s="184">
        <v>1467734.865</v>
      </c>
      <c r="H8"/>
      <c r="I8" s="201">
        <v>-0.92367567217256363</v>
      </c>
    </row>
    <row r="9" spans="1:9" ht="13.2" x14ac:dyDescent="0.25">
      <c r="A9" s="90"/>
      <c r="B9" s="162"/>
      <c r="C9" s="163" t="s">
        <v>129</v>
      </c>
      <c r="D9" s="90"/>
      <c r="E9" s="184">
        <v>2459464.9612199999</v>
      </c>
      <c r="F9"/>
      <c r="G9" s="184">
        <v>2389293.2999999998</v>
      </c>
      <c r="H9"/>
      <c r="I9" s="201">
        <v>2.9369211900439396</v>
      </c>
    </row>
    <row r="10" spans="1:9" ht="13.2" x14ac:dyDescent="0.25">
      <c r="A10" s="90"/>
      <c r="B10" s="162"/>
      <c r="C10" s="163" t="s">
        <v>115</v>
      </c>
      <c r="D10" s="90"/>
      <c r="E10" s="184">
        <v>119225.62002000002</v>
      </c>
      <c r="F10"/>
      <c r="G10" s="184">
        <v>130074.53</v>
      </c>
      <c r="H10"/>
      <c r="I10" s="201">
        <v>-8.3405336771157135</v>
      </c>
    </row>
    <row r="11" spans="1:9" ht="13.2" x14ac:dyDescent="0.25">
      <c r="A11" s="90"/>
      <c r="B11" s="162"/>
      <c r="C11" s="163" t="s">
        <v>116</v>
      </c>
      <c r="D11" s="90"/>
      <c r="E11" s="184">
        <v>2425467.49144</v>
      </c>
      <c r="F11"/>
      <c r="G11" s="184">
        <v>2456362.7170000002</v>
      </c>
      <c r="H11"/>
      <c r="I11" s="201">
        <v>-1.2577631693471147</v>
      </c>
    </row>
    <row r="12" spans="1:9" ht="19.5" customHeight="1" x14ac:dyDescent="0.25">
      <c r="A12" s="90"/>
      <c r="B12" s="285" t="s">
        <v>186</v>
      </c>
      <c r="C12" s="286"/>
      <c r="D12" s="90"/>
      <c r="E12" s="183">
        <v>863734.01795000024</v>
      </c>
      <c r="F12"/>
      <c r="G12" s="183">
        <v>514679.51299999934</v>
      </c>
      <c r="H12"/>
      <c r="I12" s="226">
        <v>67.819778353991197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49214.444380000001</v>
      </c>
      <c r="F13"/>
      <c r="G13" s="185">
        <v>44991.589</v>
      </c>
      <c r="H13"/>
      <c r="I13" s="226">
        <v>9.3858773914386582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374644.12110999995</v>
      </c>
      <c r="F14"/>
      <c r="G14" s="185">
        <v>364485.799</v>
      </c>
      <c r="H14"/>
      <c r="I14" s="226">
        <v>2.7870282293220194</v>
      </c>
    </row>
    <row r="15" spans="1:9" ht="13.2" x14ac:dyDescent="0.25">
      <c r="A15" s="90"/>
      <c r="B15" s="253"/>
      <c r="C15" s="163" t="s">
        <v>120</v>
      </c>
      <c r="D15" s="90"/>
      <c r="E15" s="184">
        <v>87267.729339999991</v>
      </c>
      <c r="F15"/>
      <c r="G15" s="184">
        <v>82056.745999999999</v>
      </c>
      <c r="H15"/>
      <c r="I15" s="201">
        <v>6.3504630563829378</v>
      </c>
    </row>
    <row r="16" spans="1:9" ht="13.2" x14ac:dyDescent="0.25">
      <c r="A16" s="90"/>
      <c r="B16" s="253"/>
      <c r="C16" s="163" t="s">
        <v>130</v>
      </c>
      <c r="D16" s="90"/>
      <c r="E16" s="184">
        <v>287376.39176999999</v>
      </c>
      <c r="F16"/>
      <c r="G16" s="184">
        <v>282429.05300000001</v>
      </c>
      <c r="H16"/>
      <c r="I16" s="201">
        <v>1.7517102852729449</v>
      </c>
    </row>
    <row r="17" spans="1:21" ht="19.5" customHeight="1" x14ac:dyDescent="0.25">
      <c r="A17" s="90"/>
      <c r="B17" s="287" t="s">
        <v>160</v>
      </c>
      <c r="C17" s="288"/>
      <c r="D17" s="90"/>
      <c r="E17" s="183">
        <v>538304.34122000029</v>
      </c>
      <c r="F17"/>
      <c r="G17" s="183">
        <v>195185.30299999937</v>
      </c>
      <c r="H17"/>
      <c r="I17" s="201">
        <v>175.79143149932861</v>
      </c>
    </row>
    <row r="18" spans="1:21" ht="19.5" customHeight="1" x14ac:dyDescent="0.25">
      <c r="A18" s="90"/>
      <c r="B18" s="285" t="s">
        <v>121</v>
      </c>
      <c r="C18" s="286"/>
      <c r="D18" s="90"/>
      <c r="E18" s="183">
        <v>-17261.814220000004</v>
      </c>
      <c r="F18"/>
      <c r="G18" s="183">
        <v>-31426.140000000003</v>
      </c>
      <c r="H18"/>
      <c r="I18" s="201" t="s">
        <v>197</v>
      </c>
    </row>
    <row r="19" spans="1:21" ht="13.2" x14ac:dyDescent="0.25">
      <c r="A19" s="90"/>
      <c r="B19" s="253"/>
      <c r="C19" s="163" t="s">
        <v>122</v>
      </c>
      <c r="D19" s="90"/>
      <c r="E19" s="184">
        <v>18394.612440000001</v>
      </c>
      <c r="F19"/>
      <c r="G19" s="184">
        <v>17555.715</v>
      </c>
      <c r="H19"/>
      <c r="I19" s="201">
        <v>4.7784863219755058</v>
      </c>
    </row>
    <row r="20" spans="1:21" ht="13.2" x14ac:dyDescent="0.25">
      <c r="A20" s="90"/>
      <c r="B20" s="253"/>
      <c r="C20" s="163" t="s">
        <v>123</v>
      </c>
      <c r="D20" s="90"/>
      <c r="E20" s="184">
        <v>35656.426660000005</v>
      </c>
      <c r="F20"/>
      <c r="G20" s="184">
        <v>48981.855000000003</v>
      </c>
      <c r="H20"/>
      <c r="I20" s="201">
        <v>-27.20482582784992</v>
      </c>
    </row>
    <row r="21" spans="1:21" ht="19.5" customHeight="1" x14ac:dyDescent="0.25">
      <c r="A21" s="90"/>
      <c r="B21" s="285" t="s">
        <v>124</v>
      </c>
      <c r="C21" s="286"/>
      <c r="D21" s="90"/>
      <c r="E21" s="183">
        <v>209910.33332999994</v>
      </c>
      <c r="F21"/>
      <c r="G21" s="183">
        <v>551998.42499999993</v>
      </c>
      <c r="H21"/>
      <c r="I21" s="226">
        <v>-61.97265719915778</v>
      </c>
    </row>
    <row r="22" spans="1:21" ht="13.2" x14ac:dyDescent="0.25">
      <c r="A22" s="90"/>
      <c r="B22" s="253"/>
      <c r="C22" s="163" t="s">
        <v>125</v>
      </c>
      <c r="D22" s="90"/>
      <c r="E22" s="184">
        <v>994438</v>
      </c>
      <c r="F22"/>
      <c r="G22" s="184">
        <v>946665.09199999995</v>
      </c>
      <c r="H22"/>
      <c r="I22" s="201">
        <v>5.0464423378146606</v>
      </c>
    </row>
    <row r="23" spans="1:21" ht="13.2" x14ac:dyDescent="0.25">
      <c r="A23" s="90"/>
      <c r="B23" s="253"/>
      <c r="C23" s="163" t="s">
        <v>131</v>
      </c>
      <c r="D23" s="90"/>
      <c r="E23" s="186">
        <v>784527.66667000006</v>
      </c>
      <c r="F23"/>
      <c r="G23" s="186">
        <v>394666.66700000002</v>
      </c>
      <c r="H23"/>
      <c r="I23" s="201">
        <v>98.782347805927074</v>
      </c>
    </row>
    <row r="24" spans="1:21" ht="19.5" customHeight="1" x14ac:dyDescent="0.25">
      <c r="A24" s="90"/>
      <c r="B24" s="285" t="s">
        <v>126</v>
      </c>
      <c r="C24" s="286"/>
      <c r="D24" s="90"/>
      <c r="E24" s="183">
        <v>730952.86033000017</v>
      </c>
      <c r="F24"/>
      <c r="G24" s="183">
        <v>715757.58799999929</v>
      </c>
      <c r="H24"/>
      <c r="I24" s="201">
        <v>2.1229634983626511</v>
      </c>
    </row>
    <row r="25" spans="1:21" ht="13.2" x14ac:dyDescent="0.25">
      <c r="A25" s="90"/>
      <c r="B25" s="253"/>
      <c r="C25" s="163" t="s">
        <v>127</v>
      </c>
      <c r="D25" s="90"/>
      <c r="E25" s="184">
        <v>248540.43872999866</v>
      </c>
      <c r="F25"/>
      <c r="G25" s="184">
        <v>234990.93800000101</v>
      </c>
      <c r="H25"/>
      <c r="I25" s="201">
        <v>5.7659673370032527</v>
      </c>
      <c r="J25" s="225"/>
    </row>
    <row r="26" spans="1:21" ht="13.2" x14ac:dyDescent="0.25">
      <c r="A26" s="90"/>
      <c r="B26" s="253"/>
      <c r="C26" s="163" t="s">
        <v>128</v>
      </c>
      <c r="D26" s="90"/>
      <c r="E26" s="184">
        <v>822378.96694999933</v>
      </c>
      <c r="F26"/>
      <c r="G26" s="184">
        <v>984196.81299999915</v>
      </c>
      <c r="H26"/>
      <c r="I26" s="201">
        <v>-16.441614513742586</v>
      </c>
    </row>
    <row r="27" spans="1:21" ht="30" customHeight="1" x14ac:dyDescent="0.25">
      <c r="A27" s="90"/>
      <c r="B27" s="291" t="s">
        <v>187</v>
      </c>
      <c r="C27" s="292"/>
      <c r="D27" s="90"/>
      <c r="E27" s="187">
        <v>157114.33210999949</v>
      </c>
      <c r="F27"/>
      <c r="G27" s="187">
        <v>-33448.286999998847</v>
      </c>
      <c r="H27"/>
      <c r="I27" s="251" t="s">
        <v>197</v>
      </c>
    </row>
    <row r="28" spans="1:21" s="223" customFormat="1" ht="23.4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95" customHeight="1" x14ac:dyDescent="0.2">
      <c r="C29" s="212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9"/>
  <sheetViews>
    <sheetView showGridLines="0" showZeros="0" zoomScale="95" zoomScaleNormal="95" workbookViewId="0">
      <pane xSplit="2" ySplit="5" topLeftCell="C60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J76" sqref="J76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3" style="64" customWidth="1"/>
    <col min="15" max="15" width="6.664062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3er Trimestre 2018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188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f t="shared" ref="G69:G72" si="0">SUM(C69:F69)</f>
        <v>6346701.9260000009</v>
      </c>
      <c r="H69" s="74">
        <v>131943.08600000001</v>
      </c>
      <c r="I69" s="74">
        <v>280252.55699999997</v>
      </c>
      <c r="J69" s="74">
        <f t="shared" ref="J69:J72" si="1">SUM(H69:I69)</f>
        <v>412195.64299999998</v>
      </c>
      <c r="K69" s="74">
        <v>55588.548999999999</v>
      </c>
      <c r="L69" s="74">
        <v>438666.66700000002</v>
      </c>
      <c r="M69" s="74">
        <f t="shared" ref="M69:M72" si="2">SUM(K69:L69)</f>
        <v>494255.21600000001</v>
      </c>
      <c r="N69" s="75">
        <f t="shared" ref="N69:N72" si="3">+G69+J69+M69</f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f t="shared" si="0"/>
        <v>8870536.6919999998</v>
      </c>
      <c r="H70" s="232">
        <v>228923.68599999999</v>
      </c>
      <c r="I70" s="232">
        <v>581564.61600000004</v>
      </c>
      <c r="J70" s="232">
        <f t="shared" si="1"/>
        <v>810488.30200000003</v>
      </c>
      <c r="K70" s="232">
        <v>111283.289</v>
      </c>
      <c r="L70" s="232">
        <v>572330.61499999999</v>
      </c>
      <c r="M70" s="232">
        <f t="shared" si="2"/>
        <v>683613.90399999998</v>
      </c>
      <c r="N70" s="233">
        <f t="shared" si="3"/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190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f t="shared" ref="G71" si="4">SUM(C71:F71)</f>
        <v>1982805.159</v>
      </c>
      <c r="H71" s="74">
        <v>28024.012999999999</v>
      </c>
      <c r="I71" s="74">
        <v>80143.743000000002</v>
      </c>
      <c r="J71" s="74">
        <f t="shared" si="1"/>
        <v>108167.75599999999</v>
      </c>
      <c r="K71" s="74">
        <v>1104.9290000000001</v>
      </c>
      <c r="L71" s="74">
        <v>24166.667000000001</v>
      </c>
      <c r="M71" s="74">
        <f t="shared" si="2"/>
        <v>25271.596000000001</v>
      </c>
      <c r="N71" s="75">
        <f t="shared" si="3"/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234" t="s">
        <v>191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f t="shared" si="0"/>
        <v>4547160.72</v>
      </c>
      <c r="H72" s="74">
        <v>58799.752</v>
      </c>
      <c r="I72" s="74">
        <v>169601.14499999999</v>
      </c>
      <c r="J72" s="74">
        <f t="shared" si="1"/>
        <v>228400.897</v>
      </c>
      <c r="K72" s="74">
        <v>46620.061999999998</v>
      </c>
      <c r="L72" s="74">
        <v>95166.667000000001</v>
      </c>
      <c r="M72" s="74">
        <f t="shared" si="2"/>
        <v>141786.72899999999</v>
      </c>
      <c r="N72" s="75">
        <f t="shared" si="3"/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234" t="s">
        <v>192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2020970.7442599998</v>
      </c>
      <c r="D74" s="232">
        <v>3448880.7535499996</v>
      </c>
      <c r="E74" s="232">
        <v>185398.24828</v>
      </c>
      <c r="F74" s="232">
        <v>3509834.6214099997</v>
      </c>
      <c r="G74" s="232">
        <f t="shared" ref="G74" si="5">SUM(C74:F74)</f>
        <v>9165084.3674999997</v>
      </c>
      <c r="H74" s="232">
        <v>202005.91898999998</v>
      </c>
      <c r="I74" s="232">
        <v>697675.08358999994</v>
      </c>
      <c r="J74" s="232">
        <f t="shared" ref="J74:J76" si="6">SUM(H74:I74)</f>
        <v>899681.00257999985</v>
      </c>
      <c r="K74" s="232">
        <v>104945.44999000001</v>
      </c>
      <c r="L74" s="232">
        <v>654023.30734000006</v>
      </c>
      <c r="M74" s="232">
        <f t="shared" ref="M74" si="7">SUM(K74:L74)</f>
        <v>758968.75733000005</v>
      </c>
      <c r="N74" s="233">
        <f t="shared" ref="N74:N76" si="8">+G74+J74+M74</f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234" t="s">
        <v>194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f t="shared" ref="G75" si="9">SUM(C75:F75)</f>
        <v>2251208.5990000004</v>
      </c>
      <c r="H75" s="74">
        <v>8301.8819999999996</v>
      </c>
      <c r="I75" s="74">
        <v>47767.08</v>
      </c>
      <c r="J75" s="74">
        <f t="shared" si="6"/>
        <v>56068.962</v>
      </c>
      <c r="K75" s="74">
        <v>1234.883</v>
      </c>
      <c r="L75" s="74">
        <v>124166.667</v>
      </c>
      <c r="M75" s="74">
        <f t="shared" ref="M75" si="10">SUM(K75:L75)</f>
        <v>125401.55</v>
      </c>
      <c r="N75" s="75">
        <f t="shared" si="8"/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234" t="s">
        <v>198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f t="shared" ref="G76" si="11">SUM(C76:F76)</f>
        <v>4461049.8414099999</v>
      </c>
      <c r="H76" s="74">
        <v>48501.056570000001</v>
      </c>
      <c r="I76" s="74">
        <v>151701.72732999999</v>
      </c>
      <c r="J76" s="74">
        <f t="shared" si="6"/>
        <v>200202.78389999998</v>
      </c>
      <c r="K76" s="74">
        <v>24214.325570000001</v>
      </c>
      <c r="L76" s="74">
        <v>540166.66666999995</v>
      </c>
      <c r="M76" s="74">
        <f t="shared" ref="M76" si="12">SUM(K76:L76)</f>
        <v>564380.99223999993</v>
      </c>
      <c r="N76" s="75">
        <f t="shared" si="8"/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234" t="s">
        <v>200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1:255" ht="17.399999999999999" x14ac:dyDescent="0.25">
      <c r="B79" s="293" t="s">
        <v>149</v>
      </c>
      <c r="C79" s="293"/>
      <c r="E79" s="73"/>
    </row>
  </sheetData>
  <mergeCells count="1">
    <mergeCell ref="B79:C79"/>
  </mergeCells>
  <phoneticPr fontId="0" type="noConversion"/>
  <hyperlinks>
    <hyperlink ref="B79" location="Índice!A1" display="◄ volver al menu"/>
    <hyperlink ref="B79:C79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9"/>
  <sheetViews>
    <sheetView showGridLines="0" showZeros="0" zoomScale="95" zoomScaleNormal="95" workbookViewId="0">
      <pane xSplit="2" ySplit="5" topLeftCell="C57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B77" sqref="B77:O77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3er Trimestre 2018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/>
      <c r="D71" s="74">
        <v>0</v>
      </c>
      <c r="E71" s="74">
        <v>13703.445</v>
      </c>
      <c r="F71" s="74">
        <v>2311309.551</v>
      </c>
      <c r="G71" s="74">
        <v>109.61199999999999</v>
      </c>
      <c r="H71" s="74">
        <v>2325122.608</v>
      </c>
      <c r="I71" s="74">
        <v>0</v>
      </c>
      <c r="J71" s="74">
        <v>3817.1039999999998</v>
      </c>
      <c r="K71" s="74">
        <v>3817.1039999999998</v>
      </c>
      <c r="L71" s="74">
        <v>3980.2710000000002</v>
      </c>
      <c r="M71" s="74">
        <v>520000</v>
      </c>
      <c r="N71" s="74">
        <v>523980.27100000001</v>
      </c>
      <c r="O71" s="75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0</v>
      </c>
      <c r="D72" s="74">
        <v>561.98900000000003</v>
      </c>
      <c r="E72" s="74">
        <v>37113.754999999997</v>
      </c>
      <c r="F72" s="74">
        <v>4610205.3320000004</v>
      </c>
      <c r="G72" s="74">
        <v>593.28899999999999</v>
      </c>
      <c r="H72" s="74">
        <v>4648474.3650000002</v>
      </c>
      <c r="I72" s="74">
        <v>0</v>
      </c>
      <c r="J72" s="74">
        <v>38343.949999999997</v>
      </c>
      <c r="K72" s="74">
        <v>38343.949999999997</v>
      </c>
      <c r="L72" s="74">
        <v>9361.4989999999998</v>
      </c>
      <c r="M72" s="74">
        <v>746665.09199999995</v>
      </c>
      <c r="N72" s="74">
        <v>756026.5909999999</v>
      </c>
      <c r="O72" s="75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/>
      <c r="D73" s="74">
        <v>980.38400000000001</v>
      </c>
      <c r="E73" s="74">
        <v>63273.781999999999</v>
      </c>
      <c r="F73" s="74">
        <v>6893070.4419999998</v>
      </c>
      <c r="G73" s="74">
        <v>820.31700000000001</v>
      </c>
      <c r="H73" s="74">
        <v>6958144.9249999998</v>
      </c>
      <c r="I73" s="74">
        <v>0</v>
      </c>
      <c r="J73" s="74">
        <v>44991.589</v>
      </c>
      <c r="K73" s="74">
        <v>44991.589</v>
      </c>
      <c r="L73" s="74">
        <v>17555.715</v>
      </c>
      <c r="M73" s="74">
        <v>946665.09199999995</v>
      </c>
      <c r="N73" s="74">
        <v>964220.80699999991</v>
      </c>
      <c r="O73" s="75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0</v>
      </c>
      <c r="D74" s="232">
        <v>3991.7905900000005</v>
      </c>
      <c r="E74" s="232">
        <v>178021.76699999999</v>
      </c>
      <c r="F74" s="232">
        <v>9944281.6582699995</v>
      </c>
      <c r="G74" s="232">
        <v>2152.1970799999999</v>
      </c>
      <c r="H74" s="232">
        <f t="shared" ref="H74" si="4">SUM(C74:G74)</f>
        <v>10128447.412939999</v>
      </c>
      <c r="I74" s="232">
        <v>177.01770999999999</v>
      </c>
      <c r="J74" s="232">
        <v>137005.15420000002</v>
      </c>
      <c r="K74" s="232">
        <f t="shared" ref="K74:K76" si="5">J74+I74</f>
        <v>137182.17191</v>
      </c>
      <c r="L74" s="232">
        <v>23787.02363</v>
      </c>
      <c r="M74" s="232">
        <v>975047.23332</v>
      </c>
      <c r="N74" s="232">
        <f t="shared" ref="N74:N76" si="6">SUM(L74:M74)</f>
        <v>998834.25694999995</v>
      </c>
      <c r="O74" s="233">
        <f t="shared" ref="O74:O76" si="7">N74+K74+H74</f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194</v>
      </c>
      <c r="C75" s="74">
        <v>0</v>
      </c>
      <c r="D75" s="74">
        <v>0</v>
      </c>
      <c r="E75" s="74">
        <v>12906.805</v>
      </c>
      <c r="F75" s="74">
        <v>2416695.7009999999</v>
      </c>
      <c r="G75" s="74">
        <v>667.90200000000004</v>
      </c>
      <c r="H75" s="74">
        <f t="shared" ref="H75" si="8">SUM(C75:G75)</f>
        <v>2430270.4079999998</v>
      </c>
      <c r="I75" s="74">
        <v>0</v>
      </c>
      <c r="J75" s="74">
        <v>2656.4960000000001</v>
      </c>
      <c r="K75" s="74">
        <f t="shared" si="5"/>
        <v>2656.4960000000001</v>
      </c>
      <c r="L75" s="74">
        <v>2014.971</v>
      </c>
      <c r="M75" s="74">
        <v>497708</v>
      </c>
      <c r="N75" s="74">
        <f t="shared" si="6"/>
        <v>499722.97100000002</v>
      </c>
      <c r="O75" s="75">
        <f t="shared" si="7"/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5">
      <c r="A76" s="68"/>
      <c r="B76" s="78" t="s">
        <v>198</v>
      </c>
      <c r="C76" s="74">
        <v>0</v>
      </c>
      <c r="D76" s="74">
        <v>866.80207000000007</v>
      </c>
      <c r="E76" s="74">
        <v>34415.63869</v>
      </c>
      <c r="F76" s="74">
        <v>4834620.8338099997</v>
      </c>
      <c r="G76" s="74">
        <v>784.24940000000004</v>
      </c>
      <c r="H76" s="74">
        <f t="shared" ref="H76" si="9">SUM(C76:G76)</f>
        <v>4870687.5239699995</v>
      </c>
      <c r="I76" s="74">
        <v>11295.75568</v>
      </c>
      <c r="J76" s="74">
        <v>19932.374390000001</v>
      </c>
      <c r="K76" s="74">
        <f t="shared" si="5"/>
        <v>31228.130069999999</v>
      </c>
      <c r="L76" s="74">
        <v>9769.1398499999996</v>
      </c>
      <c r="M76" s="74">
        <v>994438</v>
      </c>
      <c r="N76" s="74">
        <f t="shared" si="6"/>
        <v>1004207.13985</v>
      </c>
      <c r="O76" s="75">
        <f t="shared" si="7"/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5">
      <c r="A77" s="68"/>
      <c r="B77" s="78" t="s">
        <v>200</v>
      </c>
      <c r="C77" s="74"/>
      <c r="D77" s="74">
        <v>1615.0881399999998</v>
      </c>
      <c r="E77" s="74">
        <v>51976.279429999995</v>
      </c>
      <c r="F77" s="74">
        <v>7267334.8865200002</v>
      </c>
      <c r="G77" s="74">
        <v>1143.5916599999998</v>
      </c>
      <c r="H77" s="74">
        <v>7322069.8457500003</v>
      </c>
      <c r="I77" s="74">
        <v>11295.75568</v>
      </c>
      <c r="J77" s="74">
        <v>37918.688699999999</v>
      </c>
      <c r="K77" s="74">
        <v>49214.444380000001</v>
      </c>
      <c r="L77" s="74">
        <v>18394.612440000001</v>
      </c>
      <c r="M77" s="74">
        <v>994438</v>
      </c>
      <c r="N77" s="74">
        <v>1012832.6124400001</v>
      </c>
      <c r="O77" s="75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3.9" customHeight="1" x14ac:dyDescent="0.25">
      <c r="A78" s="7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1:255" x14ac:dyDescent="0.35">
      <c r="B79" s="293" t="s">
        <v>149</v>
      </c>
      <c r="C79" s="293"/>
    </row>
  </sheetData>
  <mergeCells count="1">
    <mergeCell ref="B79:C79"/>
  </mergeCells>
  <phoneticPr fontId="0" type="noConversion"/>
  <hyperlinks>
    <hyperlink ref="B79" location="Índice!A1" display="◄ volver al menu"/>
    <hyperlink ref="B79:C79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3er Trimestre 2018</v>
      </c>
    </row>
    <row r="2" spans="2:31" s="4" customFormat="1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5" t="s">
        <v>34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195</v>
      </c>
      <c r="T5" s="266"/>
      <c r="U5" s="267"/>
      <c r="AA5"/>
      <c r="AB5"/>
      <c r="AC5"/>
      <c r="AD5"/>
      <c r="AE5"/>
    </row>
    <row r="6" spans="2:31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2018</v>
      </c>
      <c r="O6" s="276"/>
      <c r="P6" s="277">
        <v>2017</v>
      </c>
      <c r="Q6" s="278"/>
      <c r="R6"/>
      <c r="S6" s="268"/>
      <c r="T6" s="269"/>
      <c r="U6" s="270"/>
      <c r="AA6"/>
      <c r="AB6"/>
      <c r="AC6"/>
      <c r="AD6"/>
      <c r="AE6"/>
    </row>
    <row r="7" spans="2:31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384377.71062999999</v>
      </c>
      <c r="G9" s="34">
        <v>266524.89887999999</v>
      </c>
      <c r="H9" s="37">
        <v>266519.14386000001</v>
      </c>
      <c r="I9" s="249"/>
      <c r="J9" s="31">
        <v>371946.34400000004</v>
      </c>
      <c r="K9" s="34">
        <v>259839.44830000002</v>
      </c>
      <c r="L9" s="37">
        <v>259838.54630000002</v>
      </c>
      <c r="M9"/>
      <c r="N9" s="40">
        <v>69.339322106675297</v>
      </c>
      <c r="O9" s="41">
        <v>69.337824876258239</v>
      </c>
      <c r="P9" s="41">
        <v>69.859390337225619</v>
      </c>
      <c r="Q9" s="42">
        <v>69.859147829128815</v>
      </c>
      <c r="R9"/>
      <c r="S9" s="40">
        <v>3.3422472973682282</v>
      </c>
      <c r="T9" s="41">
        <v>2.5729159385688094</v>
      </c>
      <c r="U9" s="42">
        <v>2.5710571642002744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600434.2365</v>
      </c>
      <c r="G10" s="34">
        <v>359223.86669000005</v>
      </c>
      <c r="H10" s="37">
        <v>332753.64976</v>
      </c>
      <c r="I10" s="249"/>
      <c r="J10" s="31">
        <v>627651.35086999997</v>
      </c>
      <c r="K10" s="34">
        <v>386291.26605999999</v>
      </c>
      <c r="L10" s="37">
        <v>359695.59490000003</v>
      </c>
      <c r="M10"/>
      <c r="N10" s="40">
        <v>59.827345752959914</v>
      </c>
      <c r="O10" s="41">
        <v>55.41883349284997</v>
      </c>
      <c r="P10" s="41">
        <v>61.545516555417912</v>
      </c>
      <c r="Q10" s="42">
        <v>57.30818461577735</v>
      </c>
      <c r="R10"/>
      <c r="S10" s="40">
        <v>-4.3363428330511544</v>
      </c>
      <c r="T10" s="41">
        <v>-7.00699232630223</v>
      </c>
      <c r="U10" s="42">
        <v>-7.490207142372773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65786.970509999999</v>
      </c>
      <c r="G11" s="34">
        <v>26758.460990000003</v>
      </c>
      <c r="H11" s="37">
        <v>26286.071820000005</v>
      </c>
      <c r="I11" s="249"/>
      <c r="J11" s="31">
        <v>65164.398300000001</v>
      </c>
      <c r="K11" s="34">
        <v>28979.810509999999</v>
      </c>
      <c r="L11" s="37">
        <v>28460.74008</v>
      </c>
      <c r="M11"/>
      <c r="N11" s="40">
        <v>40.674408294774054</v>
      </c>
      <c r="O11" s="41">
        <v>39.956349435492506</v>
      </c>
      <c r="P11" s="41">
        <v>44.471845464734386</v>
      </c>
      <c r="Q11" s="42">
        <v>43.67529022361893</v>
      </c>
      <c r="R11"/>
      <c r="S11" s="40">
        <v>0.95538703071245124</v>
      </c>
      <c r="T11" s="41">
        <v>-7.6651623351142284</v>
      </c>
      <c r="U11" s="42">
        <v>-7.640940656803874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13275741.10777</v>
      </c>
      <c r="G12" s="34">
        <v>8925580.3716899995</v>
      </c>
      <c r="H12" s="37">
        <v>8905723.2104199994</v>
      </c>
      <c r="I12" s="249"/>
      <c r="J12" s="31">
        <v>12442486.717389999</v>
      </c>
      <c r="K12" s="34">
        <v>8747113.7732699998</v>
      </c>
      <c r="L12" s="37">
        <v>8721856.9154800009</v>
      </c>
      <c r="M12"/>
      <c r="N12" s="40">
        <v>67.23225693566782</v>
      </c>
      <c r="O12" s="41">
        <v>67.082682150284441</v>
      </c>
      <c r="P12" s="41">
        <v>70.300366574189439</v>
      </c>
      <c r="Q12" s="42">
        <v>70.097377747569283</v>
      </c>
      <c r="R12"/>
      <c r="S12" s="40">
        <v>6.6968477387676861</v>
      </c>
      <c r="T12" s="41">
        <v>2.040291266879013</v>
      </c>
      <c r="U12" s="42">
        <v>2.1081095083509416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281881.65973999997</v>
      </c>
      <c r="G13" s="34">
        <v>125092.41791</v>
      </c>
      <c r="H13" s="37">
        <v>117785.67414000002</v>
      </c>
      <c r="I13" s="249"/>
      <c r="J13" s="31">
        <v>216965.3015</v>
      </c>
      <c r="K13" s="34">
        <v>96156.906049999991</v>
      </c>
      <c r="L13" s="37">
        <v>88648.845430000001</v>
      </c>
      <c r="M13"/>
      <c r="N13" s="40">
        <v>44.377636354696456</v>
      </c>
      <c r="O13" s="41">
        <v>41.785504686130466</v>
      </c>
      <c r="P13" s="41">
        <v>44.319024924821903</v>
      </c>
      <c r="Q13" s="42">
        <v>40.858535819839375</v>
      </c>
      <c r="R13"/>
      <c r="S13" s="40">
        <v>29.920156721465418</v>
      </c>
      <c r="T13" s="41">
        <v>30.091974719895866</v>
      </c>
      <c r="U13" s="42">
        <v>32.867691134237511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193457.38373999999</v>
      </c>
      <c r="G14" s="34">
        <v>68494.361690000005</v>
      </c>
      <c r="H14" s="37">
        <v>63026.790229999999</v>
      </c>
      <c r="I14" s="249"/>
      <c r="J14" s="31">
        <v>220804.77701999998</v>
      </c>
      <c r="K14" s="34">
        <v>102685.17624</v>
      </c>
      <c r="L14" s="37">
        <v>99331.415890000004</v>
      </c>
      <c r="M14"/>
      <c r="N14" s="40">
        <v>35.405400593059838</v>
      </c>
      <c r="O14" s="41">
        <v>32.579159818839386</v>
      </c>
      <c r="P14" s="41">
        <v>46.50496136263348</v>
      </c>
      <c r="Q14" s="42">
        <v>44.986081021699455</v>
      </c>
      <c r="R14"/>
      <c r="S14" s="40">
        <v>-12.385326825389708</v>
      </c>
      <c r="T14" s="41">
        <v>-33.296738440695492</v>
      </c>
      <c r="U14" s="42">
        <v>-36.548986375271127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122908.76450999999</v>
      </c>
      <c r="G15" s="34">
        <v>58416.28067</v>
      </c>
      <c r="H15" s="37">
        <v>56976.28067</v>
      </c>
      <c r="I15" s="249"/>
      <c r="J15" s="31">
        <v>141460.99817000001</v>
      </c>
      <c r="K15" s="34">
        <v>40321.506699999998</v>
      </c>
      <c r="L15" s="37">
        <v>37694.006699999998</v>
      </c>
      <c r="M15"/>
      <c r="N15" s="40">
        <v>47.52816522311327</v>
      </c>
      <c r="O15" s="41">
        <v>46.356564478657944</v>
      </c>
      <c r="P15" s="41">
        <v>28.503620942603447</v>
      </c>
      <c r="Q15" s="42">
        <v>26.646218524982711</v>
      </c>
      <c r="R15"/>
      <c r="S15" s="40">
        <v>-13.114734025632258</v>
      </c>
      <c r="T15" s="41">
        <v>44.876234672054061</v>
      </c>
      <c r="U15" s="42">
        <v>51.154747553010857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268447.20600000001</v>
      </c>
      <c r="G16" s="34">
        <v>136367.02556000001</v>
      </c>
      <c r="H16" s="37">
        <v>136367.02556000001</v>
      </c>
      <c r="I16" s="249"/>
      <c r="J16" s="31">
        <v>253948.71600000001</v>
      </c>
      <c r="K16" s="34">
        <v>100868.53573999999</v>
      </c>
      <c r="L16" s="37">
        <v>100868.53573999999</v>
      </c>
      <c r="M16"/>
      <c r="N16" s="40">
        <v>50.798452176850006</v>
      </c>
      <c r="O16" s="41">
        <v>50.798452176850006</v>
      </c>
      <c r="P16" s="41">
        <v>39.720041640218405</v>
      </c>
      <c r="Q16" s="42">
        <v>39.720041640218405</v>
      </c>
      <c r="R16"/>
      <c r="S16" s="40">
        <v>5.7092196520497351</v>
      </c>
      <c r="T16" s="41">
        <v>35.192827534942481</v>
      </c>
      <c r="U16" s="42">
        <v>35.192827534942481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15193035.0394</v>
      </c>
      <c r="G18" s="36">
        <v>9966457.684080001</v>
      </c>
      <c r="H18" s="39">
        <v>9905437.8464600015</v>
      </c>
      <c r="I18"/>
      <c r="J18" s="33">
        <v>14340428.603249999</v>
      </c>
      <c r="K18" s="36">
        <v>9762256.4228700008</v>
      </c>
      <c r="L18" s="39">
        <v>9696394.6005199999</v>
      </c>
      <c r="M18"/>
      <c r="N18" s="46">
        <v>65.598859334122835</v>
      </c>
      <c r="O18" s="47">
        <v>65.19722899850025</v>
      </c>
      <c r="P18" s="47">
        <v>68.075067300691146</v>
      </c>
      <c r="Q18" s="48">
        <v>67.615793563676945</v>
      </c>
      <c r="R18"/>
      <c r="S18" s="46">
        <v>5.9454738748657254</v>
      </c>
      <c r="T18" s="47">
        <v>2.0917424452365108</v>
      </c>
      <c r="U18" s="48">
        <v>2.1558863325219058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14326340.02541</v>
      </c>
      <c r="G20" s="34">
        <v>9578087.5982499998</v>
      </c>
      <c r="H20" s="37">
        <v>9531282.0758599993</v>
      </c>
      <c r="I20"/>
      <c r="J20" s="31">
        <v>13507248.810559999</v>
      </c>
      <c r="K20" s="34">
        <v>9422224.2981400006</v>
      </c>
      <c r="L20" s="37">
        <v>9369851.7967600003</v>
      </c>
      <c r="M20"/>
      <c r="N20" s="40">
        <v>66.856486592261291</v>
      </c>
      <c r="O20" s="41">
        <v>66.529777032757721</v>
      </c>
      <c r="P20" s="41">
        <v>69.756798222104891</v>
      </c>
      <c r="Q20" s="42">
        <v>69.369061962008345</v>
      </c>
      <c r="R20"/>
      <c r="S20" s="40">
        <v>6.0640862276086338</v>
      </c>
      <c r="T20" s="41">
        <v>1.6542091885964449</v>
      </c>
      <c r="U20" s="42">
        <v>1.7228690762837839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475339.04347999999</v>
      </c>
      <c r="G21" s="34">
        <v>193586.77960000001</v>
      </c>
      <c r="H21" s="37">
        <v>180812.46437</v>
      </c>
      <c r="I21"/>
      <c r="J21" s="31">
        <v>437770.07851999998</v>
      </c>
      <c r="K21" s="34">
        <v>198842.08228999999</v>
      </c>
      <c r="L21" s="37">
        <v>187980.26131999999</v>
      </c>
      <c r="M21"/>
      <c r="N21" s="40">
        <v>40.726042233504266</v>
      </c>
      <c r="O21" s="41">
        <v>38.038630920417489</v>
      </c>
      <c r="P21" s="41">
        <v>45.42157905406404</v>
      </c>
      <c r="Q21" s="42">
        <v>42.940408799870028</v>
      </c>
      <c r="R21"/>
      <c r="S21" s="40">
        <v>8.5818941959240558</v>
      </c>
      <c r="T21" s="41">
        <v>-2.6429529551674213</v>
      </c>
      <c r="U21" s="42">
        <v>-3.8130582964762461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391355.97051000001</v>
      </c>
      <c r="G22" s="34">
        <v>194783.30623000002</v>
      </c>
      <c r="H22" s="37">
        <v>193343.30623000002</v>
      </c>
      <c r="I22"/>
      <c r="J22" s="31">
        <v>395409.71417000005</v>
      </c>
      <c r="K22" s="34">
        <v>141190.04243999999</v>
      </c>
      <c r="L22" s="37">
        <v>138562.54243999999</v>
      </c>
      <c r="M22"/>
      <c r="N22" s="40">
        <v>49.771389964018162</v>
      </c>
      <c r="O22" s="41">
        <v>49.403438505880587</v>
      </c>
      <c r="P22" s="41">
        <v>35.707277130601192</v>
      </c>
      <c r="Q22" s="42">
        <v>35.042776511157555</v>
      </c>
      <c r="R22"/>
      <c r="S22" s="40">
        <v>-1.025200827073558</v>
      </c>
      <c r="T22" s="41">
        <v>37.95824610844987</v>
      </c>
      <c r="U22" s="42">
        <v>39.535045204385646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15193035.0394</v>
      </c>
      <c r="G24" s="52">
        <v>9966457.6840799991</v>
      </c>
      <c r="H24" s="53">
        <v>9905437.8464599978</v>
      </c>
      <c r="I24"/>
      <c r="J24" s="51">
        <v>14340428.603249999</v>
      </c>
      <c r="K24" s="52">
        <v>9762256.422869999</v>
      </c>
      <c r="L24" s="53">
        <v>9696394.6005199999</v>
      </c>
      <c r="M24"/>
      <c r="N24" s="54">
        <v>65.598859334122821</v>
      </c>
      <c r="O24" s="55">
        <v>65.197228998500236</v>
      </c>
      <c r="P24" s="55">
        <v>68.075067300691146</v>
      </c>
      <c r="Q24" s="56">
        <v>67.615793563676945</v>
      </c>
      <c r="R24"/>
      <c r="S24" s="54">
        <v>5.9454738748657254</v>
      </c>
      <c r="T24" s="55">
        <v>2.0917424452365108</v>
      </c>
      <c r="U24" s="56">
        <v>2.1558863325218613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3er Trimestre 2018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2018</v>
      </c>
      <c r="O6" s="276"/>
      <c r="P6" s="280">
        <v>2017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6784642.5970000001</v>
      </c>
      <c r="G9" s="34">
        <v>5455513.4812199995</v>
      </c>
      <c r="H9" s="37">
        <v>5156303.3689900003</v>
      </c>
      <c r="I9"/>
      <c r="J9" s="31">
        <v>6391217.4359999998</v>
      </c>
      <c r="K9" s="34">
        <v>5043446.55437</v>
      </c>
      <c r="L9" s="37">
        <v>4728615.7028300008</v>
      </c>
      <c r="M9"/>
      <c r="N9" s="40">
        <v>80.409740133287073</v>
      </c>
      <c r="O9" s="41">
        <v>75.999631451036038</v>
      </c>
      <c r="P9" s="41">
        <v>78.9121416204936</v>
      </c>
      <c r="Q9" s="42">
        <v>73.98614974660363</v>
      </c>
      <c r="R9"/>
      <c r="S9" s="40">
        <v>6.1557154789311674</v>
      </c>
      <c r="T9" s="41">
        <v>8.1703438790871274</v>
      </c>
      <c r="U9" s="42">
        <v>9.0446695827710357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v>5248106.6579999998</v>
      </c>
      <c r="G10" s="34">
        <v>3900449.21538</v>
      </c>
      <c r="H10" s="37">
        <v>3647748.5617899997</v>
      </c>
      <c r="I10"/>
      <c r="J10" s="31">
        <v>5086997.4619999994</v>
      </c>
      <c r="K10" s="34">
        <v>3661737.5752600003</v>
      </c>
      <c r="L10" s="37">
        <v>3382922.3362700003</v>
      </c>
      <c r="M10"/>
      <c r="N10" s="40">
        <v>74.321073666334783</v>
      </c>
      <c r="O10" s="41">
        <v>69.505991388904434</v>
      </c>
      <c r="P10" s="41">
        <v>71.982296091422754</v>
      </c>
      <c r="Q10" s="42">
        <v>66.501356871917409</v>
      </c>
      <c r="R10"/>
      <c r="S10" s="40">
        <v>3.1670783640741051</v>
      </c>
      <c r="T10" s="41">
        <v>6.5190810431861701</v>
      </c>
      <c r="U10" s="42">
        <v>7.8283270851554843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v>1169234.8199999998</v>
      </c>
      <c r="G11" s="34">
        <v>1194522.8513499999</v>
      </c>
      <c r="H11" s="37">
        <v>1160857.8837299999</v>
      </c>
      <c r="I11"/>
      <c r="J11" s="31">
        <v>943043.43099999998</v>
      </c>
      <c r="K11" s="34">
        <v>1042477.22404</v>
      </c>
      <c r="L11" s="37">
        <v>1012750.9742500002</v>
      </c>
      <c r="M11"/>
      <c r="N11" s="40">
        <v>102.16278466202367</v>
      </c>
      <c r="O11" s="41">
        <v>99.283553985332048</v>
      </c>
      <c r="P11" s="41">
        <v>110.54392510157891</v>
      </c>
      <c r="Q11" s="42">
        <v>107.39176383171267</v>
      </c>
      <c r="R11"/>
      <c r="S11" s="40">
        <v>23.985256835960065</v>
      </c>
      <c r="T11" s="41">
        <v>14.585031097443512</v>
      </c>
      <c r="U11" s="42">
        <v>14.624217921852045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v>367301.11900000001</v>
      </c>
      <c r="G12" s="34">
        <v>360541.41449</v>
      </c>
      <c r="H12" s="37">
        <v>347696.92347000004</v>
      </c>
      <c r="I12"/>
      <c r="J12" s="31">
        <v>361176.54300000001</v>
      </c>
      <c r="K12" s="34">
        <v>339231.75507000001</v>
      </c>
      <c r="L12" s="37">
        <v>332942.39231000002</v>
      </c>
      <c r="M12"/>
      <c r="N12" s="40">
        <v>98.159628664240472</v>
      </c>
      <c r="O12" s="41">
        <v>94.662636590007239</v>
      </c>
      <c r="P12" s="41">
        <v>93.924082735904591</v>
      </c>
      <c r="Q12" s="42">
        <v>92.182728574928532</v>
      </c>
      <c r="R12"/>
      <c r="S12" s="40">
        <v>1.6957291714262857</v>
      </c>
      <c r="T12" s="41">
        <v>6.2817407573187767</v>
      </c>
      <c r="U12" s="42">
        <v>4.4315567800276456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7560629.2090000007</v>
      </c>
      <c r="G13" s="34">
        <v>5182300.5093399994</v>
      </c>
      <c r="H13" s="37">
        <v>4994307.9657199997</v>
      </c>
      <c r="I13"/>
      <c r="J13" s="31">
        <v>7084681.2010000004</v>
      </c>
      <c r="K13" s="229">
        <v>5324843.1419699993</v>
      </c>
      <c r="L13" s="119">
        <v>4906108.1243299991</v>
      </c>
      <c r="M13"/>
      <c r="N13" s="40">
        <v>68.543243770916675</v>
      </c>
      <c r="O13" s="41">
        <v>66.056776858927151</v>
      </c>
      <c r="P13" s="41">
        <v>75.159954144703079</v>
      </c>
      <c r="Q13" s="42">
        <v>69.249525633383527</v>
      </c>
      <c r="R13"/>
      <c r="S13" s="40">
        <v>6.7179876482349021</v>
      </c>
      <c r="T13" s="41">
        <v>-2.6769358050472869</v>
      </c>
      <c r="U13" s="42">
        <v>1.7977557598579441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v>183500.07199999999</v>
      </c>
      <c r="G14" s="34">
        <v>154426.62926999998</v>
      </c>
      <c r="H14" s="37">
        <v>152883.44511999999</v>
      </c>
      <c r="I14"/>
      <c r="J14" s="31">
        <v>171909.46100000001</v>
      </c>
      <c r="K14" s="229">
        <v>136938.42819000001</v>
      </c>
      <c r="L14" s="119">
        <v>134863.54624</v>
      </c>
      <c r="M14"/>
      <c r="N14" s="40">
        <v>84.156168216653342</v>
      </c>
      <c r="O14" s="41">
        <v>83.315196257797652</v>
      </c>
      <c r="P14" s="41">
        <v>79.657295993732419</v>
      </c>
      <c r="Q14" s="42">
        <v>78.450333946425431</v>
      </c>
      <c r="R14"/>
      <c r="S14" s="40">
        <v>6.742276389314017</v>
      </c>
      <c r="T14" s="41">
        <v>12.770849871108014</v>
      </c>
      <c r="U14" s="42">
        <v>13.361578708550503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v>5765539.6119999997</v>
      </c>
      <c r="G15" s="229">
        <v>3889105.8719800003</v>
      </c>
      <c r="H15" s="37">
        <v>3720790.5626800004</v>
      </c>
      <c r="I15"/>
      <c r="J15" s="31">
        <v>5322207.4459999995</v>
      </c>
      <c r="K15" s="229">
        <v>4058508.0296699996</v>
      </c>
      <c r="L15" s="119">
        <v>3667021.8888899996</v>
      </c>
      <c r="M15"/>
      <c r="N15" s="40">
        <v>67.454325764850893</v>
      </c>
      <c r="O15" s="41">
        <v>64.534992612587402</v>
      </c>
      <c r="P15" s="41">
        <v>76.256103709753816</v>
      </c>
      <c r="Q15" s="42">
        <v>68.900393795172633</v>
      </c>
      <c r="R15"/>
      <c r="S15" s="40">
        <v>8.3298550554092863</v>
      </c>
      <c r="T15" s="41">
        <v>-4.1740008015648478</v>
      </c>
      <c r="U15" s="42">
        <v>1.4662763250174349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v>1528952.7250000001</v>
      </c>
      <c r="G16" s="34">
        <v>1077762.92976</v>
      </c>
      <c r="H16" s="37">
        <v>1060917.05605</v>
      </c>
      <c r="I16"/>
      <c r="J16" s="31">
        <v>1514073.1159999999</v>
      </c>
      <c r="K16" s="34">
        <v>1070799.2143899999</v>
      </c>
      <c r="L16" s="119">
        <v>1046783.1730099998</v>
      </c>
      <c r="M16"/>
      <c r="N16" s="40">
        <v>70.490271683187572</v>
      </c>
      <c r="O16" s="41">
        <v>69.388480016607446</v>
      </c>
      <c r="P16" s="41">
        <v>70.723084841432453</v>
      </c>
      <c r="Q16" s="42">
        <v>69.136897151669643</v>
      </c>
      <c r="R16"/>
      <c r="S16" s="40">
        <v>0.98275366247240203</v>
      </c>
      <c r="T16" s="41">
        <v>0.65032877092341401</v>
      </c>
      <c r="U16" s="42">
        <v>1.3502206955962492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v>82636.800000000003</v>
      </c>
      <c r="G17" s="34">
        <v>61005.078330000011</v>
      </c>
      <c r="H17" s="37">
        <v>59716.901870000002</v>
      </c>
      <c r="I17"/>
      <c r="J17" s="31">
        <v>76491.178</v>
      </c>
      <c r="K17" s="34">
        <v>58597.469720000008</v>
      </c>
      <c r="L17" s="119">
        <v>57439.516190000002</v>
      </c>
      <c r="M17"/>
      <c r="N17" s="40">
        <v>73.823137306865718</v>
      </c>
      <c r="O17" s="41">
        <v>72.264296136830069</v>
      </c>
      <c r="P17" s="41">
        <v>76.606833954106463</v>
      </c>
      <c r="Q17" s="42">
        <v>75.092994632662098</v>
      </c>
      <c r="R17"/>
      <c r="S17" s="40">
        <v>8.034419341796518</v>
      </c>
      <c r="T17" s="41">
        <v>4.1087245259981975</v>
      </c>
      <c r="U17" s="42">
        <v>3.9648413340857447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228836.67186999996</v>
      </c>
      <c r="G18" s="34">
        <v>195582.05281999998</v>
      </c>
      <c r="H18" s="37">
        <v>150285.51609999998</v>
      </c>
      <c r="I18"/>
      <c r="J18" s="31">
        <v>220774.59435000003</v>
      </c>
      <c r="K18" s="34">
        <v>207738.57191999999</v>
      </c>
      <c r="L18" s="37">
        <v>149952.73913</v>
      </c>
      <c r="M18"/>
      <c r="N18" s="40">
        <v>85.467967708911786</v>
      </c>
      <c r="O18" s="41">
        <v>65.67370293926308</v>
      </c>
      <c r="P18" s="41">
        <v>94.095324931575377</v>
      </c>
      <c r="Q18" s="42">
        <v>67.921193365336137</v>
      </c>
      <c r="R18"/>
      <c r="S18" s="40">
        <v>3.6517233985804198</v>
      </c>
      <c r="T18" s="41">
        <v>-5.8518353080243006</v>
      </c>
      <c r="U18" s="42">
        <v>0.22192123460411661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254137.65547</v>
      </c>
      <c r="G19" s="34">
        <v>175489.68612</v>
      </c>
      <c r="H19" s="37">
        <v>173267.61804</v>
      </c>
      <c r="I19"/>
      <c r="J19" s="31">
        <v>273686.85469000001</v>
      </c>
      <c r="K19" s="34">
        <v>319190.72146999999</v>
      </c>
      <c r="L19" s="37">
        <v>249341.15187</v>
      </c>
      <c r="M19"/>
      <c r="N19" s="40">
        <v>69.053004284410704</v>
      </c>
      <c r="O19" s="41">
        <v>68.178648189525617</v>
      </c>
      <c r="P19" s="41">
        <v>116.62625222959333</v>
      </c>
      <c r="Q19" s="42">
        <v>91.104540681146005</v>
      </c>
      <c r="R19"/>
      <c r="S19" s="40">
        <v>-7.1429076278226926</v>
      </c>
      <c r="T19" s="41">
        <v>-45.020430007551496</v>
      </c>
      <c r="U19" s="42">
        <v>-30.509818880464135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1867.9972700000001</v>
      </c>
      <c r="G20" s="34">
        <v>1994.0689199999999</v>
      </c>
      <c r="H20" s="37">
        <v>1887.40804</v>
      </c>
      <c r="I20"/>
      <c r="J20" s="31">
        <v>2252.2480599999999</v>
      </c>
      <c r="K20" s="34">
        <v>1029.1823899999999</v>
      </c>
      <c r="L20" s="37">
        <v>859.47154</v>
      </c>
      <c r="M20"/>
      <c r="N20" s="40">
        <v>106.74902752936035</v>
      </c>
      <c r="O20" s="41">
        <v>101.03912196830993</v>
      </c>
      <c r="P20" s="41">
        <v>45.695783172302967</v>
      </c>
      <c r="Q20" s="42">
        <v>38.160607406628202</v>
      </c>
      <c r="R20"/>
      <c r="S20" s="40">
        <v>-17.060766832228946</v>
      </c>
      <c r="T20" s="41">
        <v>93.752724432061058</v>
      </c>
      <c r="U20" s="42">
        <v>119.6009934197472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4116.9645199999995</v>
      </c>
      <c r="G21" s="34">
        <v>3086.2590600000003</v>
      </c>
      <c r="H21" s="37">
        <v>2424.88049</v>
      </c>
      <c r="I21"/>
      <c r="J21" s="31">
        <v>3521.0720000000001</v>
      </c>
      <c r="K21" s="34">
        <v>960.24486999999999</v>
      </c>
      <c r="L21" s="37">
        <v>827.59471000000008</v>
      </c>
      <c r="M21"/>
      <c r="N21" s="40">
        <v>74.964431804236213</v>
      </c>
      <c r="O21" s="41">
        <v>58.899717940731733</v>
      </c>
      <c r="P21" s="41">
        <v>27.271378432477384</v>
      </c>
      <c r="Q21" s="42">
        <v>23.504055299068014</v>
      </c>
      <c r="R21"/>
      <c r="S21" s="40">
        <v>16.923610763994578</v>
      </c>
      <c r="T21" s="41">
        <v>221.40333746328687</v>
      </c>
      <c r="U21" s="42">
        <v>193.00338205400078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20584.262069999997</v>
      </c>
      <c r="G22" s="34">
        <v>9795.4577599999993</v>
      </c>
      <c r="H22" s="37">
        <v>7553.3810899999999</v>
      </c>
      <c r="I22"/>
      <c r="J22" s="31">
        <v>19951.395499999999</v>
      </c>
      <c r="K22" s="34">
        <v>9135.75072</v>
      </c>
      <c r="L22" s="37">
        <v>6402.6741600000005</v>
      </c>
      <c r="M22"/>
      <c r="N22" s="40">
        <v>47.587121300190482</v>
      </c>
      <c r="O22" s="41">
        <v>36.694932586427186</v>
      </c>
      <c r="P22" s="41">
        <v>45.790033684611188</v>
      </c>
      <c r="Q22" s="42">
        <v>32.091360025417778</v>
      </c>
      <c r="R22"/>
      <c r="S22" s="40">
        <v>3.1720416248577576</v>
      </c>
      <c r="T22" s="41">
        <v>7.2211585037644133</v>
      </c>
      <c r="U22" s="42">
        <v>17.972286286078919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109588.38970999999</v>
      </c>
      <c r="G23" s="34">
        <v>56598.262310000006</v>
      </c>
      <c r="H23" s="37">
        <v>56362.996310000002</v>
      </c>
      <c r="I23"/>
      <c r="J23" s="31">
        <v>111906.00137</v>
      </c>
      <c r="K23" s="34">
        <v>57695.874000000003</v>
      </c>
      <c r="L23" s="37">
        <v>57432.031000000003</v>
      </c>
      <c r="M23"/>
      <c r="N23" s="40">
        <v>51.64622133765635</v>
      </c>
      <c r="O23" s="41">
        <v>51.431539836611776</v>
      </c>
      <c r="P23" s="41">
        <v>51.557444009850251</v>
      </c>
      <c r="Q23" s="42">
        <v>51.321672025533125</v>
      </c>
      <c r="R23"/>
      <c r="S23" s="40">
        <v>-2.0710342891595124</v>
      </c>
      <c r="T23" s="41">
        <v>-1.9024093299981892</v>
      </c>
      <c r="U23" s="42">
        <v>-1.8613910589371341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228636.29248999999</v>
      </c>
      <c r="G24" s="34">
        <v>184186</v>
      </c>
      <c r="H24" s="37">
        <v>184186</v>
      </c>
      <c r="I24"/>
      <c r="J24" s="31">
        <v>232435.80028</v>
      </c>
      <c r="K24" s="34">
        <v>187288</v>
      </c>
      <c r="L24" s="37">
        <v>187288</v>
      </c>
      <c r="M24"/>
      <c r="N24" s="40">
        <v>80.558514133558162</v>
      </c>
      <c r="O24" s="41">
        <v>80.558514133558162</v>
      </c>
      <c r="P24" s="41">
        <v>80.576227833400253</v>
      </c>
      <c r="Q24" s="42">
        <v>80.576227833400253</v>
      </c>
      <c r="R24"/>
      <c r="S24" s="40">
        <v>-1.63464827080122</v>
      </c>
      <c r="T24" s="41">
        <v>-1.6562726923241233</v>
      </c>
      <c r="U24" s="42">
        <v>-1.6562726923241233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15193040.039400002</v>
      </c>
      <c r="G27" s="36">
        <v>11264545.777549999</v>
      </c>
      <c r="H27" s="39">
        <v>10726579.134779999</v>
      </c>
      <c r="I27"/>
      <c r="J27" s="33">
        <v>14340426.603250001</v>
      </c>
      <c r="K27" s="36">
        <v>11151328.041709999</v>
      </c>
      <c r="L27" s="39">
        <v>10286827.489569999</v>
      </c>
      <c r="M27"/>
      <c r="N27" s="46">
        <v>74.142803206848214</v>
      </c>
      <c r="O27" s="47">
        <v>70.601927638990219</v>
      </c>
      <c r="P27" s="47">
        <v>77.761480534914838</v>
      </c>
      <c r="Q27" s="48">
        <v>71.733064672139349</v>
      </c>
      <c r="R27"/>
      <c r="S27" s="46">
        <v>5.9455235171091303</v>
      </c>
      <c r="T27" s="47">
        <v>1.0152847751991878</v>
      </c>
      <c r="U27" s="48">
        <v>4.2749005527298989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14830114.130610002</v>
      </c>
      <c r="G29" s="34">
        <v>11010879.798419999</v>
      </c>
      <c r="H29" s="37">
        <v>10476051.87689</v>
      </c>
      <c r="I29"/>
      <c r="J29" s="31">
        <v>13972612.334100001</v>
      </c>
      <c r="K29" s="229">
        <v>10896248.172119999</v>
      </c>
      <c r="L29" s="37">
        <v>10034877.1897</v>
      </c>
      <c r="M29"/>
      <c r="N29" s="40">
        <v>74.246763723099491</v>
      </c>
      <c r="O29" s="41">
        <v>70.64039955880699</v>
      </c>
      <c r="P29" s="41">
        <v>77.982899056948924</v>
      </c>
      <c r="Q29" s="42">
        <v>71.818189396194711</v>
      </c>
      <c r="R29"/>
      <c r="S29" s="40">
        <v>6.1370184472754552</v>
      </c>
      <c r="T29" s="41">
        <v>1.0520284091299015</v>
      </c>
      <c r="U29" s="42">
        <v>4.3964134174240943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24701.226589999998</v>
      </c>
      <c r="G30" s="34">
        <v>12881.71682</v>
      </c>
      <c r="H30" s="37">
        <v>9978.2615800000003</v>
      </c>
      <c r="I30"/>
      <c r="J30" s="31">
        <v>23472.467499999999</v>
      </c>
      <c r="K30" s="34">
        <v>10095.99559</v>
      </c>
      <c r="L30" s="37">
        <v>7230.2688700000008</v>
      </c>
      <c r="M30"/>
      <c r="N30" s="40">
        <v>52.150109926990474</v>
      </c>
      <c r="O30" s="41">
        <v>40.395814125439351</v>
      </c>
      <c r="P30" s="41">
        <v>43.012076127062485</v>
      </c>
      <c r="Q30" s="42">
        <v>30.803190461335184</v>
      </c>
      <c r="R30"/>
      <c r="S30" s="40">
        <v>5.2348952661240178</v>
      </c>
      <c r="T30" s="41">
        <v>27.592338023198359</v>
      </c>
      <c r="U30" s="42">
        <v>38.006784525013096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338224.68219999998</v>
      </c>
      <c r="G31" s="34">
        <v>240784.26231000002</v>
      </c>
      <c r="H31" s="37">
        <v>240548.99631000002</v>
      </c>
      <c r="I31"/>
      <c r="J31" s="31">
        <v>344341.80164999998</v>
      </c>
      <c r="K31" s="34">
        <v>244983.87400000001</v>
      </c>
      <c r="L31" s="37">
        <v>244720.03100000002</v>
      </c>
      <c r="M31"/>
      <c r="N31" s="40">
        <v>71.190624156642357</v>
      </c>
      <c r="O31" s="41">
        <v>71.121065069922338</v>
      </c>
      <c r="P31" s="41">
        <v>71.145551549680704</v>
      </c>
      <c r="Q31" s="42">
        <v>71.068929135923284</v>
      </c>
      <c r="R31"/>
      <c r="S31" s="40">
        <v>-1.7764672835793638</v>
      </c>
      <c r="T31" s="41">
        <v>-1.7142400523880941</v>
      </c>
      <c r="U31" s="42">
        <v>-1.7044108211967335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15193040.039400002</v>
      </c>
      <c r="G34" s="52">
        <v>11264545.777549999</v>
      </c>
      <c r="H34" s="53">
        <v>10726579.134779999</v>
      </c>
      <c r="I34"/>
      <c r="J34" s="51">
        <v>14340426.603250001</v>
      </c>
      <c r="K34" s="52">
        <v>11151328.041709999</v>
      </c>
      <c r="L34" s="53">
        <v>10286827.489569999</v>
      </c>
      <c r="M34"/>
      <c r="N34" s="54">
        <v>74.142803206848214</v>
      </c>
      <c r="O34" s="55">
        <v>70.601927638990219</v>
      </c>
      <c r="P34" s="55">
        <v>77.761480534914838</v>
      </c>
      <c r="Q34" s="56">
        <v>71.733064672139349</v>
      </c>
      <c r="R34"/>
      <c r="S34" s="54">
        <v>5.9455235171091303</v>
      </c>
      <c r="T34" s="55">
        <v>1.0152847751991878</v>
      </c>
      <c r="U34" s="56">
        <v>4.2749005527298989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4" zoomScale="91" zoomScaleNormal="91" workbookViewId="0">
      <selection activeCell="M22" sqref="M22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3er Trimestre 2018</v>
      </c>
    </row>
    <row r="2" spans="1:9" ht="24.75" customHeight="1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v>11010879.798419999</v>
      </c>
      <c r="F6"/>
      <c r="G6" s="182">
        <v>10896248.172119999</v>
      </c>
      <c r="H6"/>
      <c r="I6" s="227">
        <v>1.0520284091299015</v>
      </c>
    </row>
    <row r="7" spans="1:9" ht="19.5" customHeight="1" x14ac:dyDescent="0.25">
      <c r="A7" s="90"/>
      <c r="B7" s="285" t="s">
        <v>113</v>
      </c>
      <c r="C7" s="286"/>
      <c r="D7" s="90"/>
      <c r="E7" s="183">
        <v>9578087.5982499998</v>
      </c>
      <c r="F7"/>
      <c r="G7" s="183">
        <v>9422224.2981400006</v>
      </c>
      <c r="H7"/>
      <c r="I7" s="226">
        <v>1.6542091885964449</v>
      </c>
    </row>
    <row r="8" spans="1:9" ht="13.2" x14ac:dyDescent="0.25">
      <c r="A8" s="90"/>
      <c r="B8" s="162"/>
      <c r="C8" s="163" t="s">
        <v>114</v>
      </c>
      <c r="D8" s="90"/>
      <c r="E8" s="184">
        <v>266524.89887999999</v>
      </c>
      <c r="F8"/>
      <c r="G8" s="184">
        <v>259839.44830000002</v>
      </c>
      <c r="H8"/>
      <c r="I8" s="201">
        <v>2.5729159385688094</v>
      </c>
    </row>
    <row r="9" spans="1:9" ht="13.2" x14ac:dyDescent="0.25">
      <c r="A9" s="90"/>
      <c r="B9" s="162"/>
      <c r="C9" s="163" t="s">
        <v>129</v>
      </c>
      <c r="D9" s="90"/>
      <c r="E9" s="184">
        <v>359223.86669000005</v>
      </c>
      <c r="F9"/>
      <c r="G9" s="184">
        <v>386291.26605999999</v>
      </c>
      <c r="H9"/>
      <c r="I9" s="201">
        <v>-7.00699232630223</v>
      </c>
    </row>
    <row r="10" spans="1:9" ht="13.2" x14ac:dyDescent="0.25">
      <c r="A10" s="90"/>
      <c r="B10" s="162"/>
      <c r="C10" s="163" t="s">
        <v>115</v>
      </c>
      <c r="D10" s="90"/>
      <c r="E10" s="184">
        <v>26758.460990000003</v>
      </c>
      <c r="F10"/>
      <c r="G10" s="184">
        <v>28979.810509999999</v>
      </c>
      <c r="H10"/>
      <c r="I10" s="201">
        <v>-7.6651623351142284</v>
      </c>
    </row>
    <row r="11" spans="1:9" ht="13.2" x14ac:dyDescent="0.25">
      <c r="A11" s="90"/>
      <c r="B11" s="162"/>
      <c r="C11" s="163" t="s">
        <v>116</v>
      </c>
      <c r="D11" s="90"/>
      <c r="E11" s="184">
        <v>8925580.3716899995</v>
      </c>
      <c r="F11"/>
      <c r="G11" s="184">
        <v>8747113.7732699998</v>
      </c>
      <c r="H11"/>
      <c r="I11" s="201">
        <v>2.040291266879013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v>1432792.2001699992</v>
      </c>
      <c r="F12"/>
      <c r="G12" s="183">
        <v>1474023.8739799988</v>
      </c>
      <c r="H12"/>
      <c r="I12" s="201">
        <v>-2.7972188604157622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12881.71682</v>
      </c>
      <c r="F13"/>
      <c r="G13" s="185">
        <v>10095.99559</v>
      </c>
      <c r="H13"/>
      <c r="I13" s="201">
        <v>27.592338023198359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193586.77960000001</v>
      </c>
      <c r="F14"/>
      <c r="G14" s="185">
        <v>198842.08228999999</v>
      </c>
      <c r="H14"/>
      <c r="I14" s="226">
        <v>-2.6429529551674213</v>
      </c>
    </row>
    <row r="15" spans="1:9" ht="13.2" x14ac:dyDescent="0.25">
      <c r="A15" s="90"/>
      <c r="B15" s="161"/>
      <c r="C15" s="163" t="s">
        <v>120</v>
      </c>
      <c r="D15" s="90"/>
      <c r="E15" s="184">
        <v>125092.41791</v>
      </c>
      <c r="F15"/>
      <c r="G15" s="184">
        <v>96156.906049999991</v>
      </c>
      <c r="H15"/>
      <c r="I15" s="201">
        <v>30.091974719895866</v>
      </c>
    </row>
    <row r="16" spans="1:9" ht="13.2" x14ac:dyDescent="0.25">
      <c r="A16" s="90"/>
      <c r="B16" s="161"/>
      <c r="C16" s="163" t="s">
        <v>130</v>
      </c>
      <c r="D16" s="90"/>
      <c r="E16" s="184">
        <v>68494.361690000005</v>
      </c>
      <c r="F16"/>
      <c r="G16" s="184">
        <v>102685.17624</v>
      </c>
      <c r="H16"/>
      <c r="I16" s="201">
        <v>-33.296738440695492</v>
      </c>
    </row>
    <row r="17" spans="1:15" ht="19.5" customHeight="1" x14ac:dyDescent="0.25">
      <c r="A17" s="90"/>
      <c r="B17" s="287" t="s">
        <v>160</v>
      </c>
      <c r="C17" s="288"/>
      <c r="D17" s="90"/>
      <c r="E17" s="183">
        <v>1252087.1373899991</v>
      </c>
      <c r="F17"/>
      <c r="G17" s="183">
        <v>1285277.7872799987</v>
      </c>
      <c r="H17"/>
      <c r="I17" s="226">
        <v>-2.5823717034929916</v>
      </c>
    </row>
    <row r="18" spans="1:15" ht="19.5" customHeight="1" x14ac:dyDescent="0.25">
      <c r="A18" s="90"/>
      <c r="B18" s="285" t="s">
        <v>121</v>
      </c>
      <c r="C18" s="286"/>
      <c r="D18" s="90"/>
      <c r="E18" s="183">
        <v>-1818.0183599999946</v>
      </c>
      <c r="F18"/>
      <c r="G18" s="183">
        <v>17374.367300000005</v>
      </c>
      <c r="H18"/>
      <c r="I18" s="226" t="s">
        <v>197</v>
      </c>
    </row>
    <row r="19" spans="1:15" ht="13.2" x14ac:dyDescent="0.25">
      <c r="A19" s="90"/>
      <c r="B19" s="161"/>
      <c r="C19" s="163" t="s">
        <v>122</v>
      </c>
      <c r="D19" s="90"/>
      <c r="E19" s="184">
        <v>56598.262310000006</v>
      </c>
      <c r="F19"/>
      <c r="G19" s="184">
        <v>57695.874000000003</v>
      </c>
      <c r="H19"/>
      <c r="I19" s="201">
        <v>-1.9024093299981892</v>
      </c>
    </row>
    <row r="20" spans="1:15" ht="13.2" x14ac:dyDescent="0.25">
      <c r="A20" s="90"/>
      <c r="B20" s="161"/>
      <c r="C20" s="163" t="s">
        <v>123</v>
      </c>
      <c r="D20" s="90"/>
      <c r="E20" s="184">
        <v>58416.28067</v>
      </c>
      <c r="F20"/>
      <c r="G20" s="184">
        <v>40321.506699999998</v>
      </c>
      <c r="H20"/>
      <c r="I20" s="201">
        <v>44.876234672054061</v>
      </c>
    </row>
    <row r="21" spans="1:15" ht="19.5" customHeight="1" x14ac:dyDescent="0.25">
      <c r="A21" s="90"/>
      <c r="B21" s="285" t="s">
        <v>124</v>
      </c>
      <c r="C21" s="286"/>
      <c r="D21" s="90"/>
      <c r="E21" s="183">
        <v>47818.974439999991</v>
      </c>
      <c r="F21"/>
      <c r="G21" s="183">
        <v>86419.464260000008</v>
      </c>
      <c r="H21"/>
      <c r="I21" s="226">
        <v>-44.666430358636909</v>
      </c>
    </row>
    <row r="22" spans="1:15" ht="13.2" x14ac:dyDescent="0.25">
      <c r="A22" s="90"/>
      <c r="B22" s="161"/>
      <c r="C22" s="163" t="s">
        <v>125</v>
      </c>
      <c r="D22" s="90"/>
      <c r="E22" s="184">
        <v>184186</v>
      </c>
      <c r="F22"/>
      <c r="G22" s="184">
        <v>187288</v>
      </c>
      <c r="H22"/>
      <c r="I22" s="201">
        <v>-1.6562726923241233</v>
      </c>
    </row>
    <row r="23" spans="1:15" ht="13.2" x14ac:dyDescent="0.25">
      <c r="A23" s="90"/>
      <c r="B23" s="161"/>
      <c r="C23" s="163" t="s">
        <v>131</v>
      </c>
      <c r="D23" s="90"/>
      <c r="E23" s="186">
        <v>136367.02556000001</v>
      </c>
      <c r="F23"/>
      <c r="G23" s="186">
        <v>100868.53573999999</v>
      </c>
      <c r="H23"/>
      <c r="I23" s="226">
        <v>35.192827534942481</v>
      </c>
    </row>
    <row r="24" spans="1:15" ht="19.5" customHeight="1" x14ac:dyDescent="0.25">
      <c r="A24" s="90"/>
      <c r="B24" s="285" t="s">
        <v>126</v>
      </c>
      <c r="C24" s="286"/>
      <c r="D24" s="90"/>
      <c r="E24" s="183">
        <v>1298088.093469999</v>
      </c>
      <c r="F24"/>
      <c r="G24" s="183">
        <v>1389071.6188399987</v>
      </c>
      <c r="H24"/>
      <c r="I24" s="226">
        <v>-6.5499520784953695</v>
      </c>
    </row>
    <row r="25" spans="1:15" ht="13.2" x14ac:dyDescent="0.25">
      <c r="A25" s="90"/>
      <c r="B25" s="161"/>
      <c r="C25" s="163" t="s">
        <v>127</v>
      </c>
      <c r="D25" s="90"/>
      <c r="E25" s="184">
        <v>61019.837619999424</v>
      </c>
      <c r="F25"/>
      <c r="G25" s="184">
        <v>65861.822350000963</v>
      </c>
      <c r="H25"/>
      <c r="I25" s="201">
        <v>-7.3517320918792812</v>
      </c>
    </row>
    <row r="26" spans="1:15" ht="13.2" x14ac:dyDescent="0.25">
      <c r="A26" s="90"/>
      <c r="B26" s="161"/>
      <c r="C26" s="163" t="s">
        <v>128</v>
      </c>
      <c r="D26" s="90"/>
      <c r="E26" s="184">
        <v>537966.6427699998</v>
      </c>
      <c r="F26"/>
      <c r="G26" s="184">
        <v>864500.55213999934</v>
      </c>
      <c r="H26"/>
      <c r="I26" s="201">
        <v>-37.771393964028356</v>
      </c>
    </row>
    <row r="27" spans="1:15" ht="30" customHeight="1" x14ac:dyDescent="0.25">
      <c r="A27" s="90"/>
      <c r="B27" s="291" t="s">
        <v>139</v>
      </c>
      <c r="C27" s="292"/>
      <c r="D27" s="90"/>
      <c r="E27" s="187">
        <v>821141.28831999865</v>
      </c>
      <c r="F27"/>
      <c r="G27" s="187">
        <v>590432.88905000035</v>
      </c>
      <c r="H27"/>
      <c r="I27" s="251">
        <v>39.074449196284689</v>
      </c>
    </row>
    <row r="28" spans="1:15" ht="19.95" customHeight="1" x14ac:dyDescent="0.2">
      <c r="B28" s="289"/>
      <c r="C28" s="290"/>
      <c r="D28" s="290"/>
      <c r="E28" s="290"/>
      <c r="F28" s="290"/>
      <c r="G28" s="290"/>
      <c r="H28" s="290"/>
      <c r="I28" s="290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2018-10-29T09:32:44Z</dcterms:modified>
</cp:coreProperties>
</file>