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3 CENSO DEL MERCADO DE TRABAJO (050404)/CMT-Demanda/2020/Difusión/"/>
    </mc:Choice>
  </mc:AlternateContent>
  <bookViews>
    <workbookView xWindow="480" yWindow="75" windowWidth="15120" windowHeight="8595"/>
  </bookViews>
  <sheets>
    <sheet name="AURKIBIDEA" sheetId="9" r:id="rId1"/>
    <sheet name="C1" sheetId="1" r:id="rId2"/>
    <sheet name="C2" sheetId="2" r:id="rId3"/>
    <sheet name="C3" sheetId="3" r:id="rId4"/>
    <sheet name="C4" sheetId="4" r:id="rId5"/>
    <sheet name="C5" sheetId="5" r:id="rId6"/>
    <sheet name="C6" sheetId="6" r:id="rId7"/>
    <sheet name="C7" sheetId="7" r:id="rId8"/>
    <sheet name="C8" sheetId="8" r:id="rId9"/>
    <sheet name="c9" sheetId="10" r:id="rId10"/>
    <sheet name="c10" sheetId="11" r:id="rId11"/>
    <sheet name="c11" sheetId="12" r:id="rId12"/>
    <sheet name="c12" sheetId="13" r:id="rId13"/>
    <sheet name="c13" sheetId="14" r:id="rId14"/>
    <sheet name="c14" sheetId="15" r:id="rId15"/>
    <sheet name="c15" sheetId="16" r:id="rId16"/>
    <sheet name="c16" sheetId="17" r:id="rId17"/>
  </sheets>
  <definedNames>
    <definedName name="_Toc421627915" localSheetId="0">AURKIBIDEA!$B$11</definedName>
  </definedNames>
  <calcPr calcId="162913"/>
</workbook>
</file>

<file path=xl/calcChain.xml><?xml version="1.0" encoding="utf-8"?>
<calcChain xmlns="http://schemas.openxmlformats.org/spreadsheetml/2006/main">
  <c r="C11" i="1" l="1"/>
  <c r="C8" i="1"/>
  <c r="C9" i="1"/>
  <c r="C15" i="1"/>
  <c r="C14" i="1"/>
  <c r="C13" i="1"/>
  <c r="C12" i="1"/>
  <c r="C10" i="1"/>
  <c r="C9" i="5" l="1"/>
  <c r="I18" i="11" l="1"/>
  <c r="I17" i="11"/>
  <c r="I16" i="11"/>
  <c r="I15" i="11"/>
  <c r="I14" i="11"/>
  <c r="I13" i="11"/>
  <c r="I12" i="11"/>
  <c r="I11" i="11"/>
  <c r="I10" i="11"/>
  <c r="I9" i="11"/>
  <c r="I8" i="11"/>
  <c r="G18" i="11"/>
  <c r="G17" i="11"/>
  <c r="G16" i="11"/>
  <c r="G15" i="11"/>
  <c r="G14" i="11"/>
  <c r="G13" i="11"/>
  <c r="G12" i="11"/>
  <c r="G11" i="11"/>
  <c r="G10" i="11"/>
  <c r="G9" i="11"/>
  <c r="G8" i="11"/>
  <c r="E18" i="11"/>
  <c r="E17" i="11"/>
  <c r="E16" i="11"/>
  <c r="E15" i="11"/>
  <c r="E14" i="11"/>
  <c r="E13" i="11"/>
  <c r="E12" i="11"/>
  <c r="E11" i="11"/>
  <c r="E10" i="11"/>
  <c r="E9" i="11"/>
  <c r="E8" i="11"/>
  <c r="C18" i="11"/>
  <c r="C17" i="11"/>
  <c r="C16" i="11"/>
  <c r="C15" i="11"/>
  <c r="C14" i="11"/>
  <c r="C13" i="11"/>
  <c r="C12" i="11"/>
  <c r="C11" i="11"/>
  <c r="C10" i="11"/>
  <c r="C9" i="11"/>
  <c r="C8" i="11"/>
  <c r="K6" i="11"/>
  <c r="J6" i="11"/>
  <c r="L18" i="11"/>
  <c r="K18" i="11"/>
  <c r="L17" i="11"/>
  <c r="K17" i="11"/>
  <c r="K16" i="11"/>
  <c r="K15" i="11"/>
  <c r="J15" i="11"/>
  <c r="K14" i="11"/>
  <c r="K13" i="11"/>
  <c r="L12" i="11"/>
  <c r="K12" i="11"/>
  <c r="L11" i="11"/>
  <c r="K11" i="11"/>
  <c r="K10" i="11"/>
  <c r="K9" i="11"/>
  <c r="J9" i="11"/>
  <c r="K8" i="11"/>
  <c r="L6" i="11"/>
  <c r="I18" i="10"/>
  <c r="I17" i="10"/>
  <c r="I16" i="10"/>
  <c r="I15" i="10"/>
  <c r="I14" i="10"/>
  <c r="I13" i="10"/>
  <c r="I12" i="10"/>
  <c r="I11" i="10"/>
  <c r="I10" i="10"/>
  <c r="I9" i="10"/>
  <c r="I8" i="10"/>
  <c r="G18" i="10"/>
  <c r="G17" i="10"/>
  <c r="G16" i="10"/>
  <c r="G15" i="10"/>
  <c r="G14" i="10"/>
  <c r="G13" i="10"/>
  <c r="G12" i="10"/>
  <c r="G11" i="10"/>
  <c r="G10" i="10"/>
  <c r="G9" i="10"/>
  <c r="G8" i="10"/>
  <c r="E18" i="10"/>
  <c r="E17" i="10"/>
  <c r="E16" i="10"/>
  <c r="E15" i="10"/>
  <c r="E14" i="10"/>
  <c r="E13" i="10"/>
  <c r="E12" i="10"/>
  <c r="E11" i="10"/>
  <c r="E10" i="10"/>
  <c r="E9" i="10"/>
  <c r="E8" i="10"/>
  <c r="C18" i="10"/>
  <c r="C17" i="10"/>
  <c r="C16" i="10"/>
  <c r="C15" i="10"/>
  <c r="C14" i="10"/>
  <c r="C13" i="10"/>
  <c r="C12" i="10"/>
  <c r="C11" i="10"/>
  <c r="C10" i="10"/>
  <c r="C9" i="10"/>
  <c r="C8" i="10"/>
  <c r="J8" i="10"/>
  <c r="L18" i="10"/>
  <c r="K18" i="10"/>
  <c r="L17" i="10"/>
  <c r="K17" i="10"/>
  <c r="K16" i="10"/>
  <c r="J16" i="10"/>
  <c r="K15" i="10"/>
  <c r="L15" i="10"/>
  <c r="J15" i="10"/>
  <c r="L14" i="10"/>
  <c r="J14" i="10"/>
  <c r="J13" i="10"/>
  <c r="L13" i="10"/>
  <c r="K13" i="10"/>
  <c r="L12" i="10"/>
  <c r="K12" i="10"/>
  <c r="L11" i="10"/>
  <c r="K11" i="10"/>
  <c r="K10" i="10"/>
  <c r="J10" i="10"/>
  <c r="K9" i="10"/>
  <c r="L9" i="10"/>
  <c r="J9" i="10"/>
  <c r="L8" i="10"/>
  <c r="J6" i="10"/>
  <c r="L6" i="10"/>
  <c r="K6" i="10"/>
  <c r="I19" i="8"/>
  <c r="I18" i="8"/>
  <c r="I17" i="8"/>
  <c r="G19" i="8"/>
  <c r="G18" i="8"/>
  <c r="G17" i="8"/>
  <c r="E19" i="8"/>
  <c r="E18" i="8"/>
  <c r="E17" i="8"/>
  <c r="C19" i="8"/>
  <c r="C18" i="8"/>
  <c r="C17" i="8"/>
  <c r="G11" i="8"/>
  <c r="I11" i="8"/>
  <c r="I10" i="8"/>
  <c r="I9" i="8"/>
  <c r="G10" i="8"/>
  <c r="G9" i="8"/>
  <c r="E11" i="8"/>
  <c r="E10" i="8"/>
  <c r="E9" i="8"/>
  <c r="C11" i="8"/>
  <c r="C10" i="8"/>
  <c r="C9" i="8"/>
  <c r="K19" i="8"/>
  <c r="K18" i="8"/>
  <c r="L17" i="8"/>
  <c r="K17" i="8"/>
  <c r="L15" i="8"/>
  <c r="K15" i="8"/>
  <c r="L11" i="8"/>
  <c r="K11" i="8"/>
  <c r="J11" i="8"/>
  <c r="K10" i="8"/>
  <c r="L10" i="8"/>
  <c r="J10" i="8"/>
  <c r="L9" i="8"/>
  <c r="J9" i="8"/>
  <c r="L7" i="8"/>
  <c r="K7" i="8"/>
  <c r="C8" i="7"/>
  <c r="C6" i="7"/>
  <c r="I16" i="7"/>
  <c r="G16" i="7"/>
  <c r="K16" i="7"/>
  <c r="C16" i="7"/>
  <c r="I15" i="7"/>
  <c r="G15" i="7"/>
  <c r="K15" i="7"/>
  <c r="C15" i="7"/>
  <c r="L14" i="7"/>
  <c r="G14" i="7"/>
  <c r="K14" i="7"/>
  <c r="C14" i="7"/>
  <c r="L13" i="7"/>
  <c r="G13" i="7"/>
  <c r="K13" i="7"/>
  <c r="C13" i="7"/>
  <c r="I12" i="7"/>
  <c r="K12" i="7"/>
  <c r="E12" i="7"/>
  <c r="C12" i="7"/>
  <c r="K11" i="7"/>
  <c r="I11" i="7"/>
  <c r="G11" i="7"/>
  <c r="E11" i="7"/>
  <c r="J11" i="7"/>
  <c r="C11" i="7"/>
  <c r="I10" i="7"/>
  <c r="G10" i="7"/>
  <c r="K10" i="7"/>
  <c r="C10" i="7"/>
  <c r="I9" i="7"/>
  <c r="G9" i="7"/>
  <c r="K9" i="7"/>
  <c r="C9" i="7"/>
  <c r="L8" i="7"/>
  <c r="G8" i="7"/>
  <c r="K8" i="7"/>
  <c r="L6" i="7"/>
  <c r="G6" i="7"/>
  <c r="K6" i="7"/>
  <c r="I16" i="6"/>
  <c r="I15" i="6"/>
  <c r="I14" i="6"/>
  <c r="I13" i="6"/>
  <c r="I12" i="6"/>
  <c r="I11" i="6"/>
  <c r="I10" i="6"/>
  <c r="I9" i="6"/>
  <c r="I8" i="6"/>
  <c r="G16" i="6"/>
  <c r="G15" i="6"/>
  <c r="G14" i="6"/>
  <c r="G13" i="6"/>
  <c r="G12" i="6"/>
  <c r="G11" i="6"/>
  <c r="G10" i="6"/>
  <c r="G9" i="6"/>
  <c r="G8" i="6"/>
  <c r="E16" i="6"/>
  <c r="E15" i="6"/>
  <c r="E14" i="6"/>
  <c r="E13" i="6"/>
  <c r="E12" i="6"/>
  <c r="E11" i="6"/>
  <c r="E10" i="6"/>
  <c r="E9" i="6"/>
  <c r="E8" i="6"/>
  <c r="C16" i="6"/>
  <c r="C15" i="6"/>
  <c r="C14" i="6"/>
  <c r="C13" i="6"/>
  <c r="C12" i="6"/>
  <c r="C11" i="6"/>
  <c r="C10" i="6"/>
  <c r="C9" i="6"/>
  <c r="C8" i="6"/>
  <c r="L16" i="6"/>
  <c r="K16" i="6"/>
  <c r="L15" i="6"/>
  <c r="K15" i="6"/>
  <c r="K14" i="6"/>
  <c r="J14" i="6"/>
  <c r="K13" i="6"/>
  <c r="L13" i="6"/>
  <c r="J13" i="6"/>
  <c r="J12" i="6"/>
  <c r="L12" i="6"/>
  <c r="K12" i="6"/>
  <c r="L11" i="6"/>
  <c r="K11" i="6"/>
  <c r="L10" i="6"/>
  <c r="K10" i="6"/>
  <c r="L9" i="6"/>
  <c r="K9" i="6"/>
  <c r="K8" i="6"/>
  <c r="J8" i="6"/>
  <c r="K6" i="6"/>
  <c r="L6" i="6"/>
  <c r="J6" i="6"/>
  <c r="I19" i="5"/>
  <c r="I18" i="5"/>
  <c r="I17" i="5"/>
  <c r="G19" i="5"/>
  <c r="G18" i="5"/>
  <c r="G17" i="5"/>
  <c r="E19" i="5"/>
  <c r="E18" i="5"/>
  <c r="E17" i="5"/>
  <c r="C19" i="5"/>
  <c r="C18" i="5"/>
  <c r="C17" i="5"/>
  <c r="I11" i="5"/>
  <c r="I10" i="5"/>
  <c r="I9" i="5"/>
  <c r="G11" i="5"/>
  <c r="G10" i="5"/>
  <c r="G9" i="5"/>
  <c r="E11" i="5"/>
  <c r="E10" i="5"/>
  <c r="E9" i="5"/>
  <c r="C11" i="5"/>
  <c r="C10" i="5"/>
  <c r="L19" i="5"/>
  <c r="K19" i="5"/>
  <c r="L18" i="5"/>
  <c r="K18" i="5"/>
  <c r="K17" i="5"/>
  <c r="K15" i="5"/>
  <c r="J15" i="5"/>
  <c r="L11" i="5"/>
  <c r="K11" i="5"/>
  <c r="L10" i="5"/>
  <c r="K10" i="5"/>
  <c r="L9" i="5"/>
  <c r="K9" i="5"/>
  <c r="L7" i="5"/>
  <c r="K7" i="5"/>
  <c r="F10" i="4"/>
  <c r="C10" i="4"/>
  <c r="E9" i="4"/>
  <c r="C9" i="4"/>
  <c r="F8" i="4"/>
  <c r="C8" i="4"/>
  <c r="F6" i="4"/>
  <c r="C6" i="4"/>
  <c r="J8" i="11" l="1"/>
  <c r="L10" i="11"/>
  <c r="J14" i="11"/>
  <c r="L16" i="11"/>
  <c r="L9" i="11"/>
  <c r="J13" i="11"/>
  <c r="L15" i="11"/>
  <c r="L8" i="11"/>
  <c r="J12" i="11"/>
  <c r="L14" i="11"/>
  <c r="J18" i="11"/>
  <c r="J11" i="11"/>
  <c r="L13" i="11"/>
  <c r="J17" i="11"/>
  <c r="J10" i="11"/>
  <c r="J16" i="11"/>
  <c r="L10" i="10"/>
  <c r="L16" i="10"/>
  <c r="K8" i="10"/>
  <c r="K14" i="10"/>
  <c r="J12" i="10"/>
  <c r="J18" i="10"/>
  <c r="J11" i="10"/>
  <c r="J17" i="10"/>
  <c r="J19" i="8"/>
  <c r="J7" i="8"/>
  <c r="K9" i="8"/>
  <c r="J18" i="8"/>
  <c r="J17" i="8"/>
  <c r="L19" i="8"/>
  <c r="J15" i="8"/>
  <c r="L18" i="8"/>
  <c r="J10" i="7"/>
  <c r="L12" i="7"/>
  <c r="J16" i="7"/>
  <c r="I8" i="7"/>
  <c r="J9" i="7"/>
  <c r="E10" i="7"/>
  <c r="L11" i="7"/>
  <c r="G12" i="7"/>
  <c r="I14" i="7"/>
  <c r="J15" i="7"/>
  <c r="E16" i="7"/>
  <c r="I6" i="7"/>
  <c r="J8" i="7"/>
  <c r="E9" i="7"/>
  <c r="L10" i="7"/>
  <c r="I13" i="7"/>
  <c r="J14" i="7"/>
  <c r="E15" i="7"/>
  <c r="L16" i="7"/>
  <c r="J6" i="7"/>
  <c r="E8" i="7"/>
  <c r="L9" i="7"/>
  <c r="J13" i="7"/>
  <c r="E14" i="7"/>
  <c r="L15" i="7"/>
  <c r="E6" i="7"/>
  <c r="J12" i="7"/>
  <c r="E13" i="7"/>
  <c r="L8" i="6"/>
  <c r="L14" i="6"/>
  <c r="J11" i="6"/>
  <c r="J10" i="6"/>
  <c r="J16" i="6"/>
  <c r="J9" i="6"/>
  <c r="J15" i="6"/>
  <c r="J11" i="5"/>
  <c r="L17" i="5"/>
  <c r="J10" i="5"/>
  <c r="L15" i="5"/>
  <c r="J9" i="5"/>
  <c r="J19" i="5"/>
  <c r="J7" i="5"/>
  <c r="J18" i="5"/>
  <c r="J17" i="5"/>
  <c r="E8" i="4"/>
  <c r="F9" i="4"/>
  <c r="E6" i="4"/>
  <c r="E10" i="4"/>
  <c r="F10" i="3" l="1"/>
  <c r="C10" i="3"/>
  <c r="E9" i="3"/>
  <c r="C9" i="3"/>
  <c r="F8" i="3"/>
  <c r="C8" i="3"/>
  <c r="F6" i="3"/>
  <c r="E6" i="3"/>
  <c r="C6" i="3"/>
  <c r="I15" i="2"/>
  <c r="I14" i="2"/>
  <c r="I13" i="2"/>
  <c r="I12" i="2"/>
  <c r="I11" i="2"/>
  <c r="I10" i="2"/>
  <c r="I9" i="2"/>
  <c r="I8" i="2"/>
  <c r="G15" i="2"/>
  <c r="G14" i="2"/>
  <c r="G13" i="2"/>
  <c r="G12" i="2"/>
  <c r="G11" i="2"/>
  <c r="G10" i="2"/>
  <c r="G9" i="2"/>
  <c r="G8" i="2"/>
  <c r="E15" i="2"/>
  <c r="E14" i="2"/>
  <c r="E13" i="2"/>
  <c r="E12" i="2"/>
  <c r="E11" i="2"/>
  <c r="E10" i="2"/>
  <c r="E9" i="2"/>
  <c r="E8" i="2"/>
  <c r="C15" i="2"/>
  <c r="C14" i="2"/>
  <c r="C13" i="2"/>
  <c r="C12" i="2"/>
  <c r="C11" i="2"/>
  <c r="C10" i="2"/>
  <c r="C9" i="2"/>
  <c r="C8" i="2"/>
  <c r="C6" i="2"/>
  <c r="I15" i="1"/>
  <c r="I14" i="1"/>
  <c r="I13" i="1"/>
  <c r="I12" i="1"/>
  <c r="I11" i="1"/>
  <c r="I10" i="1"/>
  <c r="I9" i="1"/>
  <c r="I8" i="1"/>
  <c r="G15" i="1"/>
  <c r="G14" i="1"/>
  <c r="G13" i="1"/>
  <c r="G12" i="1"/>
  <c r="G11" i="1"/>
  <c r="G10" i="1"/>
  <c r="G9" i="1"/>
  <c r="G8" i="1"/>
  <c r="E8" i="3" l="1"/>
  <c r="F9" i="3"/>
  <c r="E10" i="3"/>
  <c r="F6" i="1" l="1"/>
  <c r="D6" i="1"/>
  <c r="E9" i="1" l="1"/>
  <c r="E10" i="1"/>
  <c r="E14" i="1"/>
  <c r="E12" i="1"/>
  <c r="E13" i="1"/>
  <c r="E11" i="1"/>
  <c r="E15" i="1"/>
  <c r="E8" i="1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6" i="2"/>
  <c r="K6" i="2"/>
  <c r="J6" i="2"/>
  <c r="L15" i="1"/>
  <c r="K15" i="1"/>
  <c r="J15" i="1"/>
  <c r="L14" i="1"/>
  <c r="K14" i="1"/>
  <c r="J14" i="1"/>
  <c r="L13" i="1"/>
  <c r="K13" i="1"/>
  <c r="J13" i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K6" i="1"/>
  <c r="J6" i="1"/>
  <c r="L6" i="1"/>
</calcChain>
</file>

<file path=xl/sharedStrings.xml><?xml version="1.0" encoding="utf-8"?>
<sst xmlns="http://schemas.openxmlformats.org/spreadsheetml/2006/main" count="586" uniqueCount="149">
  <si>
    <t>Abs.</t>
  </si>
  <si>
    <t>Gasteiz</t>
  </si>
  <si>
    <t>Donostialdea</t>
  </si>
  <si>
    <t>Tolosa-Goierri</t>
  </si>
  <si>
    <t>2008/2012</t>
  </si>
  <si>
    <t>Bizkaia</t>
  </si>
  <si>
    <t>Gipuzkoa</t>
  </si>
  <si>
    <t>Industria</t>
  </si>
  <si>
    <t>Establ.</t>
  </si>
  <si>
    <t>2012/2016</t>
  </si>
  <si>
    <t>2016/2020</t>
  </si>
  <si>
    <t>Taula 1.1.</t>
  </si>
  <si>
    <t>Establezimenduak tamainaren arabera</t>
  </si>
  <si>
    <t>Taula 1.2.</t>
  </si>
  <si>
    <t>Enplegua, establezimenduaren tamainaren arabera</t>
  </si>
  <si>
    <t>Taula 1.3.</t>
  </si>
  <si>
    <t>Taula 1.4.</t>
  </si>
  <si>
    <t>Taula 1.5.</t>
  </si>
  <si>
    <t>Establezimenduak eta enplegua jarduera-adarka</t>
  </si>
  <si>
    <t>Taula 1.6.</t>
  </si>
  <si>
    <t>Establezimenduak, jarduera-adarka</t>
  </si>
  <si>
    <t>Taula 1.7.</t>
  </si>
  <si>
    <t>Enplegua, jarduera-adarka</t>
  </si>
  <si>
    <t>Taula 1.8.</t>
  </si>
  <si>
    <t>Establezimenduak eta enplegua Lurralde Historikoen arabera</t>
  </si>
  <si>
    <t>Taula 1.9.</t>
  </si>
  <si>
    <t>Establezimenduak, eskualdeka</t>
  </si>
  <si>
    <t>Taula 1.10.</t>
  </si>
  <si>
    <t>Enplegua, eskualdeka</t>
  </si>
  <si>
    <t>Taula 1.11.</t>
  </si>
  <si>
    <t>Establezimenduak eta enplegua Lurralde Historikoen eta jarduera-sektorearen arabera</t>
  </si>
  <si>
    <t>Taula 1.12.</t>
  </si>
  <si>
    <t>Enpleguak, Lurralde Historikoaren eta jarduera-sektorearen arabera</t>
  </si>
  <si>
    <t>Taula 1.13.</t>
  </si>
  <si>
    <t>Enpleguak, 100 biztanleko, Lurralde Historikoaren eta jarduera-sektorearen arabera</t>
  </si>
  <si>
    <t>Taula 1.14.</t>
  </si>
  <si>
    <t>Enpleguak 100 biztanleko, Lurralde Historikoaren eta jarduera-adarraren arabera</t>
  </si>
  <si>
    <t>Taula 1.15.</t>
  </si>
  <si>
    <t>Establezimenduen batez besteko tamaina (enplegu/establezimendu) Lurralde Historiko eta jarduera-sektore bakoitzeko</t>
  </si>
  <si>
    <t>Taula 1.16.</t>
  </si>
  <si>
    <t>Enpleguak Lurralde Historikoaren eta establezimenduaren tamainaren arabera</t>
  </si>
  <si>
    <t xml:space="preserve"> 1. Atala</t>
  </si>
  <si>
    <t>EAEko ekonomiaren ezaugarriei buruzko taulak: Establezimenduak eta enpleguak</t>
  </si>
  <si>
    <t>2020ko LAN MERKATUAREN ERROLDAREN. ESKARI FASEAN</t>
  </si>
  <si>
    <t>AURKIBIDEA</t>
  </si>
  <si>
    <t>Iturria: Lan-Merkatuaren Errolda - Eskaria</t>
  </si>
  <si>
    <t>GUZTIRA</t>
  </si>
  <si>
    <t>GUZTIRA 2020</t>
  </si>
  <si>
    <t>GUZTIRA 2016</t>
  </si>
  <si>
    <t>GUZTIRA 2012</t>
  </si>
  <si>
    <t>GUZTIRA 2008</t>
  </si>
  <si>
    <t>Tamaina</t>
  </si>
  <si>
    <t>3 baino gutxiago</t>
  </si>
  <si>
    <t>3 eta 9 bitartean</t>
  </si>
  <si>
    <t>10 eta 49 bitartean</t>
  </si>
  <si>
    <t>50 eta 99 bitartean</t>
  </si>
  <si>
    <t>100 eta 249 bitartean</t>
  </si>
  <si>
    <t>250 eta 499 bitartean</t>
  </si>
  <si>
    <t>500 eta 999 bitartean</t>
  </si>
  <si>
    <t>1000 edo gehiago</t>
  </si>
  <si>
    <t>1.1 taula.</t>
  </si>
  <si>
    <t>(Datu absolutuak, %  bertikalak eta lau urtez behingo aldaketa, ehunekoetan)</t>
  </si>
  <si>
    <t>Establezimenduak tamainaren arabera. 2008-2020 urteak.</t>
  </si>
  <si>
    <t>% ber.</t>
  </si>
  <si>
    <t>% aldakuntza</t>
  </si>
  <si>
    <t>1.2 taula</t>
  </si>
  <si>
    <t>(Datu absolutuak, % bertikalak eta lau urtez behingo aldaketa, ehunekotan)</t>
  </si>
  <si>
    <t>Enplegua, establezimenduaren tamainaren arabera. 2008-2020 urteak.</t>
  </si>
  <si>
    <t>Gizarte-ekonomia eta besteak</t>
  </si>
  <si>
    <t>Adminis.eta sektore publikoko sozietateak</t>
  </si>
  <si>
    <t>Pertsona fisikoak/Sozietate pribatuak</t>
  </si>
  <si>
    <t>Mota</t>
  </si>
  <si>
    <t>1.3 taula</t>
  </si>
  <si>
    <t>Datu absolutuak eta % bertikalak eta lau urteko aldakuntza (%-tan)</t>
  </si>
  <si>
    <t>1.4 taula.</t>
  </si>
  <si>
    <t>Enpleguak establezimendu motaren arabera. 2016-2020 urteak</t>
  </si>
  <si>
    <t>Sektorea</t>
  </si>
  <si>
    <t xml:space="preserve">Enplegua </t>
  </si>
  <si>
    <t>Enplegua</t>
  </si>
  <si>
    <t>Establezimenduak</t>
  </si>
  <si>
    <t>Eraikuntza</t>
  </si>
  <si>
    <t>Zerbitzuak</t>
  </si>
  <si>
    <t>1.5 taula</t>
  </si>
  <si>
    <t>Datu absolutuak, %  bertikalak eta lau urtez behingo aldaketa, (ehunekotan)</t>
  </si>
  <si>
    <t>Establezimenduak eta enplegua jarduera-adarka. 2008-2020 urteak.</t>
  </si>
  <si>
    <t>1.6 taula</t>
  </si>
  <si>
    <t>Datu absolutuak, % bertikalak eta lau urtez behingo aldaketa, (ehunekotan)</t>
  </si>
  <si>
    <t>Adarra</t>
  </si>
  <si>
    <t>Energia-ind. eta antzekoak</t>
  </si>
  <si>
    <t>Metalaren ind.</t>
  </si>
  <si>
    <t>Manufaktura-ind.</t>
  </si>
  <si>
    <t>Merkataritza/Ostalaritza/Konponketak</t>
  </si>
  <si>
    <t>Garraioak/Komunikazioak</t>
  </si>
  <si>
    <t>Merkataritza-zerbitzuak</t>
  </si>
  <si>
    <t>Hezkuntza/Osasuna/Gizarte-zerb.</t>
  </si>
  <si>
    <t>Beste zerbitzu batzuk</t>
  </si>
  <si>
    <t>Establezimenduak, jarduera adarka. 2008-2020 urteak.</t>
  </si>
  <si>
    <t>1.7 taula</t>
  </si>
  <si>
    <t xml:space="preserve">Enplegua, jarduera adarka. 2008-2020 urteak. </t>
  </si>
  <si>
    <t>1.8 taula</t>
  </si>
  <si>
    <t xml:space="preserve">Establezimenduak eta enplegua por Lurralde Historikoen arabera. 2008-2020 urteak. </t>
  </si>
  <si>
    <t>Datu absolutuak, %  bertikalak eta lau urtez behingo aldaketa, (%-tan)</t>
  </si>
  <si>
    <t>Araba</t>
  </si>
  <si>
    <t>Lurralde Historikoa</t>
  </si>
  <si>
    <t>Aiaraldea</t>
  </si>
  <si>
    <t>Eskuinaldea</t>
  </si>
  <si>
    <t>Bilbo</t>
  </si>
  <si>
    <t>Ezkerraldea</t>
  </si>
  <si>
    <t>Bizkaiko kosta</t>
  </si>
  <si>
    <t>Durangaldea</t>
  </si>
  <si>
    <t>Debagoiena</t>
  </si>
  <si>
    <t>Debabarrena</t>
  </si>
  <si>
    <t>Eskualdea</t>
  </si>
  <si>
    <t xml:space="preserve">Establezimenduak, eskualdeka. 2008-2020 urteak. </t>
  </si>
  <si>
    <t>1.9 taula</t>
  </si>
  <si>
    <t>1.10 taula</t>
  </si>
  <si>
    <t xml:space="preserve">Enplegua, eskualdeka. 2008-2020 urteak. </t>
  </si>
  <si>
    <t>1.11 taula</t>
  </si>
  <si>
    <t xml:space="preserve">Establezimenduak eta enplegua Lurralde Historikoen eta jarduera-sektorearen arabera. 2008-2020 urteak. </t>
  </si>
  <si>
    <t>(% horizontalak)</t>
  </si>
  <si>
    <t>1.12 taula</t>
  </si>
  <si>
    <t>Enpleguak, Lurralde Historikoaren eta jarduera-sektorearen arabera. 2008-2020 urteak.</t>
  </si>
  <si>
    <t>(% bertikalak)</t>
  </si>
  <si>
    <t>EAE</t>
  </si>
  <si>
    <r>
      <rPr>
        <sz val="8"/>
        <color theme="1"/>
        <rFont val="Arial"/>
        <family val="2"/>
      </rPr>
      <t xml:space="preserve">1.13 taula   </t>
    </r>
    <r>
      <rPr>
        <sz val="11"/>
        <color theme="1"/>
        <rFont val="Calibri"/>
        <family val="2"/>
        <scheme val="minor"/>
      </rPr>
      <t xml:space="preserve">                                      </t>
    </r>
  </si>
  <si>
    <t xml:space="preserve">   Enpleguak, 100 biztanleko, Lurralde Historikoaren eta jarduera-sektorearen arabera. 2008-2020 urteak.</t>
  </si>
  <si>
    <t>L. Historikoa</t>
  </si>
  <si>
    <t>Urtea</t>
  </si>
  <si>
    <t>Hezkuntza/Osasuna/Gizarte-zerbitzuak</t>
  </si>
  <si>
    <t>Enpleguak 100 biztanleko, Lurralde Historikoaren eta jarduera-adarraren arabera. 2008-2020 urteak.</t>
  </si>
  <si>
    <t>1.14 taula</t>
  </si>
  <si>
    <t>1.15 taula</t>
  </si>
  <si>
    <t>Establezimenduen batez besteko tamaina (enplegu/establezimendu). 2008-2020 urteak.</t>
  </si>
  <si>
    <t>Lurralde Historiko eta jarduera-sektore bakoitzeko</t>
  </si>
  <si>
    <t>1.16 taula</t>
  </si>
  <si>
    <t>Enpleguak Lurralde Historikoaren eta establezimenduaren tamainaren arabera. 2008-2020 urteak.</t>
  </si>
  <si>
    <t>Autonomoak</t>
  </si>
  <si>
    <t>Enplegu bat</t>
  </si>
  <si>
    <t>Bi enplegu</t>
  </si>
  <si>
    <t>3-9 enplegu</t>
  </si>
  <si>
    <t>10-49 enplegu</t>
  </si>
  <si>
    <t>50-99 enplegu</t>
  </si>
  <si>
    <t>100-249 enplegu</t>
  </si>
  <si>
    <t>250-499 enplegu</t>
  </si>
  <si>
    <t>500-999 enplegu</t>
  </si>
  <si>
    <t>&gt; 1000 enplegu</t>
  </si>
  <si>
    <t>Establezimenduak establezimendu-motaren arabera. 2016-2020 urteak.</t>
  </si>
  <si>
    <t>Enpleguak establezimendu-motaren arabera</t>
  </si>
  <si>
    <t>Establezimenduak establezimendu-motaren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</si>
</sst>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tted">
        <color indexed="8"/>
      </left>
      <right/>
      <top/>
      <bottom style="medium">
        <color indexed="8"/>
      </bottom>
      <diagonal/>
    </border>
  </borders>
  <cellStyleXfs count="2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" borderId="1" applyNumberFormat="0" applyFill="0" applyBorder="0" applyAlignment="0" applyProtection="0">
      <alignment vertical="top"/>
      <protection locked="0"/>
    </xf>
    <xf numFmtId="0" fontId="1" fillId="2" borderId="1"/>
    <xf numFmtId="0" fontId="16" fillId="2" borderId="1"/>
  </cellStyleXfs>
  <cellXfs count="18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14" fillId="2" borderId="4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4" fillId="2" borderId="6" xfId="0" applyFont="1" applyFill="1" applyBorder="1" applyAlignment="1">
      <alignment horizontal="right" wrapText="1"/>
    </xf>
    <xf numFmtId="0" fontId="14" fillId="0" borderId="7" xfId="0" applyFont="1" applyBorder="1"/>
    <xf numFmtId="0" fontId="14" fillId="0" borderId="0" xfId="0" applyFont="1"/>
    <xf numFmtId="0" fontId="13" fillId="2" borderId="8" xfId="0" applyFont="1" applyFill="1" applyBorder="1" applyAlignment="1">
      <alignment wrapText="1"/>
    </xf>
    <xf numFmtId="3" fontId="13" fillId="2" borderId="0" xfId="0" applyNumberFormat="1" applyFont="1" applyFill="1" applyAlignment="1">
      <alignment horizontal="right" wrapText="1"/>
    </xf>
    <xf numFmtId="3" fontId="13" fillId="2" borderId="8" xfId="0" applyNumberFormat="1" applyFont="1" applyFill="1" applyBorder="1" applyAlignment="1">
      <alignment horizontal="right" wrapText="1"/>
    </xf>
    <xf numFmtId="0" fontId="13" fillId="2" borderId="8" xfId="0" applyFont="1" applyFill="1" applyBorder="1" applyAlignment="1">
      <alignment horizontal="right" wrapText="1"/>
    </xf>
    <xf numFmtId="0" fontId="13" fillId="2" borderId="1" xfId="0" applyFont="1" applyFill="1" applyBorder="1" applyAlignment="1">
      <alignment horizontal="right" wrapText="1"/>
    </xf>
    <xf numFmtId="164" fontId="4" fillId="2" borderId="9" xfId="0" applyNumberFormat="1" applyFont="1" applyFill="1" applyBorder="1" applyAlignment="1"/>
    <xf numFmtId="164" fontId="4" fillId="2" borderId="10" xfId="0" applyNumberFormat="1" applyFont="1" applyFill="1" applyBorder="1" applyAlignment="1"/>
    <xf numFmtId="0" fontId="13" fillId="2" borderId="0" xfId="0" applyFont="1" applyFill="1" applyAlignment="1">
      <alignment wrapText="1"/>
    </xf>
    <xf numFmtId="0" fontId="13" fillId="2" borderId="0" xfId="0" applyFont="1" applyFill="1" applyAlignment="1">
      <alignment horizontal="right" wrapText="1"/>
    </xf>
    <xf numFmtId="0" fontId="12" fillId="2" borderId="0" xfId="0" applyFont="1" applyFill="1" applyAlignment="1"/>
    <xf numFmtId="0" fontId="13" fillId="2" borderId="11" xfId="0" applyFont="1" applyFill="1" applyBorder="1" applyAlignment="1">
      <alignment horizontal="right" wrapText="1"/>
    </xf>
    <xf numFmtId="0" fontId="14" fillId="2" borderId="0" xfId="0" applyFont="1" applyFill="1" applyAlignment="1">
      <alignment wrapText="1"/>
    </xf>
    <xf numFmtId="3" fontId="14" fillId="2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164" fontId="12" fillId="2" borderId="11" xfId="0" applyNumberFormat="1" applyFont="1" applyFill="1" applyBorder="1" applyAlignment="1"/>
    <xf numFmtId="164" fontId="12" fillId="2" borderId="0" xfId="0" applyNumberFormat="1" applyFont="1" applyFill="1" applyAlignment="1"/>
    <xf numFmtId="0" fontId="14" fillId="2" borderId="2" xfId="0" applyFont="1" applyFill="1" applyBorder="1" applyAlignment="1">
      <alignment wrapText="1"/>
    </xf>
    <xf numFmtId="3" fontId="14" fillId="2" borderId="2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right" wrapText="1"/>
    </xf>
    <xf numFmtId="164" fontId="12" fillId="2" borderId="12" xfId="0" applyNumberFormat="1" applyFont="1" applyFill="1" applyBorder="1" applyAlignment="1"/>
    <xf numFmtId="164" fontId="12" fillId="2" borderId="2" xfId="0" applyNumberFormat="1" applyFont="1" applyFill="1" applyBorder="1" applyAlignment="1"/>
    <xf numFmtId="3" fontId="12" fillId="2" borderId="0" xfId="0" applyNumberFormat="1" applyFont="1" applyFill="1" applyAlignment="1"/>
    <xf numFmtId="0" fontId="12" fillId="2" borderId="0" xfId="0" applyFont="1" applyFill="1" applyAlignment="1">
      <alignment wrapText="1"/>
    </xf>
    <xf numFmtId="164" fontId="4" fillId="2" borderId="0" xfId="0" applyNumberFormat="1" applyFont="1" applyFill="1" applyAlignment="1">
      <alignment horizontal="center" wrapText="1"/>
    </xf>
    <xf numFmtId="164" fontId="12" fillId="2" borderId="0" xfId="0" applyNumberFormat="1" applyFont="1" applyFill="1" applyAlignment="1">
      <alignment horizontal="center" wrapText="1"/>
    </xf>
    <xf numFmtId="0" fontId="4" fillId="2" borderId="14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3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/>
    </xf>
    <xf numFmtId="164" fontId="12" fillId="2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/>
    </xf>
    <xf numFmtId="164" fontId="12" fillId="2" borderId="22" xfId="0" applyNumberFormat="1" applyFont="1" applyFill="1" applyBorder="1" applyAlignment="1">
      <alignment horizontal="center"/>
    </xf>
    <xf numFmtId="0" fontId="9" fillId="2" borderId="1" xfId="234" applyFont="1" applyAlignment="1" applyProtection="1"/>
    <xf numFmtId="0" fontId="4" fillId="2" borderId="0" xfId="0" applyFont="1" applyFill="1" applyAlignment="1">
      <alignment horizontal="center" wrapText="1"/>
    </xf>
    <xf numFmtId="0" fontId="12" fillId="2" borderId="14" xfId="0" applyFont="1" applyFill="1" applyBorder="1" applyAlignment="1">
      <alignment horizontal="center" wrapText="1"/>
    </xf>
    <xf numFmtId="0" fontId="1" fillId="2" borderId="1" xfId="235" applyFill="1"/>
    <xf numFmtId="0" fontId="14" fillId="2" borderId="4" xfId="235" applyFont="1" applyFill="1" applyBorder="1" applyAlignment="1">
      <alignment horizontal="right" wrapText="1"/>
    </xf>
    <xf numFmtId="0" fontId="14" fillId="2" borderId="5" xfId="235" applyFont="1" applyFill="1" applyBorder="1" applyAlignment="1">
      <alignment horizontal="right" wrapText="1"/>
    </xf>
    <xf numFmtId="0" fontId="14" fillId="2" borderId="23" xfId="235" applyFont="1" applyFill="1" applyBorder="1" applyAlignment="1">
      <alignment horizontal="right" wrapText="1"/>
    </xf>
    <xf numFmtId="0" fontId="13" fillId="2" borderId="8" xfId="235" applyFont="1" applyFill="1" applyBorder="1" applyAlignment="1">
      <alignment wrapText="1"/>
    </xf>
    <xf numFmtId="3" fontId="13" fillId="2" borderId="1" xfId="235" applyNumberFormat="1" applyFont="1" applyFill="1" applyAlignment="1">
      <alignment horizontal="right" wrapText="1"/>
    </xf>
    <xf numFmtId="0" fontId="13" fillId="2" borderId="8" xfId="235" applyFont="1" applyFill="1" applyBorder="1" applyAlignment="1">
      <alignment horizontal="right" wrapText="1"/>
    </xf>
    <xf numFmtId="164" fontId="4" fillId="2" borderId="11" xfId="235" applyNumberFormat="1" applyFont="1" applyFill="1" applyBorder="1" applyAlignment="1"/>
    <xf numFmtId="0" fontId="13" fillId="2" borderId="1" xfId="235" applyFont="1" applyFill="1" applyAlignment="1">
      <alignment wrapText="1"/>
    </xf>
    <xf numFmtId="0" fontId="12" fillId="2" borderId="1" xfId="235" applyFont="1" applyFill="1" applyAlignment="1"/>
    <xf numFmtId="0" fontId="12" fillId="2" borderId="1" xfId="235" applyFont="1" applyFill="1" applyAlignment="1">
      <alignment wrapText="1"/>
    </xf>
    <xf numFmtId="3" fontId="14" fillId="2" borderId="1" xfId="235" applyNumberFormat="1" applyFont="1" applyFill="1" applyAlignment="1">
      <alignment horizontal="right" wrapText="1"/>
    </xf>
    <xf numFmtId="164" fontId="14" fillId="2" borderId="1" xfId="235" applyNumberFormat="1" applyFont="1" applyFill="1" applyAlignment="1">
      <alignment horizontal="right" wrapText="1"/>
    </xf>
    <xf numFmtId="164" fontId="12" fillId="2" borderId="11" xfId="235" applyNumberFormat="1" applyFont="1" applyFill="1" applyBorder="1" applyAlignment="1"/>
    <xf numFmtId="0" fontId="12" fillId="2" borderId="22" xfId="235" applyFont="1" applyFill="1" applyBorder="1" applyAlignment="1">
      <alignment wrapText="1"/>
    </xf>
    <xf numFmtId="3" fontId="14" fillId="2" borderId="22" xfId="235" applyNumberFormat="1" applyFont="1" applyFill="1" applyBorder="1" applyAlignment="1">
      <alignment horizontal="right" wrapText="1"/>
    </xf>
    <xf numFmtId="164" fontId="14" fillId="2" borderId="22" xfId="235" applyNumberFormat="1" applyFont="1" applyFill="1" applyBorder="1" applyAlignment="1">
      <alignment horizontal="right" wrapText="1"/>
    </xf>
    <xf numFmtId="164" fontId="12" fillId="2" borderId="12" xfId="235" applyNumberFormat="1" applyFont="1" applyFill="1" applyBorder="1" applyAlignment="1"/>
    <xf numFmtId="0" fontId="1" fillId="2" borderId="1" xfId="235"/>
    <xf numFmtId="0" fontId="14" fillId="2" borderId="3" xfId="235" applyFont="1" applyFill="1" applyBorder="1" applyAlignment="1">
      <alignment horizontal="right" wrapText="1"/>
    </xf>
    <xf numFmtId="0" fontId="14" fillId="2" borderId="6" xfId="235" applyFont="1" applyFill="1" applyBorder="1" applyAlignment="1">
      <alignment horizontal="right" wrapText="1"/>
    </xf>
    <xf numFmtId="0" fontId="14" fillId="2" borderId="7" xfId="235" applyFont="1" applyBorder="1"/>
    <xf numFmtId="0" fontId="14" fillId="2" borderId="1" xfId="235" applyFont="1"/>
    <xf numFmtId="164" fontId="4" fillId="2" borderId="9" xfId="235" applyNumberFormat="1" applyFont="1" applyFill="1" applyBorder="1" applyAlignment="1"/>
    <xf numFmtId="164" fontId="4" fillId="2" borderId="10" xfId="235" applyNumberFormat="1" applyFont="1" applyFill="1" applyBorder="1" applyAlignment="1"/>
    <xf numFmtId="0" fontId="13" fillId="2" borderId="11" xfId="235" applyFont="1" applyFill="1" applyBorder="1" applyAlignment="1">
      <alignment horizontal="right" wrapText="1"/>
    </xf>
    <xf numFmtId="165" fontId="14" fillId="2" borderId="1" xfId="235" applyNumberFormat="1" applyFont="1" applyFill="1" applyAlignment="1">
      <alignment horizontal="right" wrapText="1"/>
    </xf>
    <xf numFmtId="164" fontId="12" fillId="2" borderId="1" xfId="235" applyNumberFormat="1" applyFont="1" applyFill="1" applyAlignment="1"/>
    <xf numFmtId="164" fontId="12" fillId="2" borderId="22" xfId="235" applyNumberFormat="1" applyFont="1" applyFill="1" applyBorder="1" applyAlignment="1"/>
    <xf numFmtId="165" fontId="14" fillId="2" borderId="22" xfId="235" applyNumberFormat="1" applyFont="1" applyFill="1" applyBorder="1" applyAlignment="1">
      <alignment horizontal="right" wrapText="1"/>
    </xf>
    <xf numFmtId="165" fontId="14" fillId="2" borderId="15" xfId="235" applyNumberFormat="1" applyFont="1" applyFill="1" applyBorder="1" applyAlignment="1">
      <alignment horizontal="right" wrapText="1"/>
    </xf>
    <xf numFmtId="3" fontId="13" fillId="2" borderId="1" xfId="235" applyNumberFormat="1" applyFont="1" applyFill="1" applyAlignment="1">
      <alignment wrapText="1"/>
    </xf>
    <xf numFmtId="0" fontId="13" fillId="2" borderId="11" xfId="235" applyFont="1" applyFill="1" applyBorder="1" applyAlignment="1">
      <alignment wrapText="1"/>
    </xf>
    <xf numFmtId="0" fontId="12" fillId="2" borderId="1" xfId="235" applyFont="1" applyAlignment="1">
      <alignment wrapText="1"/>
    </xf>
    <xf numFmtId="3" fontId="14" fillId="2" borderId="1" xfId="235" applyNumberFormat="1" applyFont="1" applyFill="1" applyAlignment="1">
      <alignment wrapText="1"/>
    </xf>
    <xf numFmtId="165" fontId="14" fillId="2" borderId="1" xfId="235" applyNumberFormat="1" applyFont="1" applyFill="1" applyAlignment="1">
      <alignment wrapText="1"/>
    </xf>
    <xf numFmtId="0" fontId="12" fillId="2" borderId="22" xfId="235" applyFont="1" applyBorder="1" applyAlignment="1">
      <alignment wrapText="1"/>
    </xf>
    <xf numFmtId="3" fontId="14" fillId="2" borderId="22" xfId="235" applyNumberFormat="1" applyFont="1" applyFill="1" applyBorder="1" applyAlignment="1">
      <alignment wrapText="1"/>
    </xf>
    <xf numFmtId="165" fontId="14" fillId="2" borderId="22" xfId="235" applyNumberFormat="1" applyFont="1" applyFill="1" applyBorder="1" applyAlignment="1">
      <alignment wrapText="1"/>
    </xf>
    <xf numFmtId="1" fontId="13" fillId="2" borderId="1" xfId="235" applyNumberFormat="1" applyFont="1" applyFill="1" applyAlignment="1">
      <alignment horizontal="right" wrapText="1"/>
    </xf>
    <xf numFmtId="3" fontId="13" fillId="2" borderId="8" xfId="235" applyNumberFormat="1" applyFont="1" applyFill="1" applyBorder="1" applyAlignment="1">
      <alignment horizontal="right" wrapText="1"/>
    </xf>
    <xf numFmtId="0" fontId="13" fillId="2" borderId="1" xfId="235" applyFont="1" applyFill="1" applyAlignment="1">
      <alignment horizontal="right" wrapText="1"/>
    </xf>
    <xf numFmtId="164" fontId="14" fillId="2" borderId="15" xfId="235" applyNumberFormat="1" applyFont="1" applyFill="1" applyBorder="1" applyAlignment="1">
      <alignment horizontal="right" wrapText="1"/>
    </xf>
    <xf numFmtId="3" fontId="12" fillId="2" borderId="1" xfId="235" applyNumberFormat="1" applyFont="1" applyFill="1" applyAlignment="1"/>
    <xf numFmtId="3" fontId="13" fillId="2" borderId="8" xfId="235" applyNumberFormat="1" applyFont="1" applyFill="1" applyBorder="1" applyAlignment="1">
      <alignment wrapText="1"/>
    </xf>
    <xf numFmtId="165" fontId="14" fillId="2" borderId="15" xfId="235" applyNumberFormat="1" applyFont="1" applyFill="1" applyBorder="1" applyAlignment="1">
      <alignment wrapText="1"/>
    </xf>
    <xf numFmtId="164" fontId="14" fillId="2" borderId="1" xfId="235" applyNumberFormat="1" applyFont="1" applyFill="1" applyAlignment="1">
      <alignment wrapText="1"/>
    </xf>
    <xf numFmtId="164" fontId="14" fillId="2" borderId="22" xfId="235" applyNumberFormat="1" applyFont="1" applyFill="1" applyBorder="1" applyAlignment="1">
      <alignment wrapText="1"/>
    </xf>
    <xf numFmtId="0" fontId="12" fillId="2" borderId="3" xfId="235" applyFont="1" applyFill="1" applyBorder="1" applyAlignment="1">
      <alignment wrapText="1"/>
    </xf>
    <xf numFmtId="0" fontId="4" fillId="2" borderId="6" xfId="235" applyFont="1" applyFill="1" applyBorder="1" applyAlignment="1">
      <alignment horizontal="left" wrapText="1"/>
    </xf>
    <xf numFmtId="164" fontId="4" fillId="2" borderId="1" xfId="235" applyNumberFormat="1" applyFont="1" applyFill="1" applyAlignment="1">
      <alignment horizontal="center" wrapText="1"/>
    </xf>
    <xf numFmtId="164" fontId="12" fillId="2" borderId="1" xfId="235" applyNumberFormat="1" applyFont="1" applyFill="1" applyAlignment="1">
      <alignment horizontal="center" wrapText="1"/>
    </xf>
    <xf numFmtId="164" fontId="12" fillId="2" borderId="22" xfId="235" applyNumberFormat="1" applyFont="1" applyFill="1" applyBorder="1" applyAlignment="1">
      <alignment horizontal="center" wrapText="1"/>
    </xf>
    <xf numFmtId="0" fontId="12" fillId="2" borderId="14" xfId="235" applyFont="1" applyFill="1" applyBorder="1" applyAlignment="1">
      <alignment horizontal="center" wrapText="1"/>
    </xf>
    <xf numFmtId="0" fontId="4" fillId="2" borderId="14" xfId="235" applyFont="1" applyFill="1" applyBorder="1" applyAlignment="1">
      <alignment horizontal="left" wrapText="1"/>
    </xf>
    <xf numFmtId="0" fontId="4" fillId="2" borderId="14" xfId="235" applyFont="1" applyFill="1" applyBorder="1" applyAlignment="1">
      <alignment horizontal="center" wrapText="1"/>
    </xf>
    <xf numFmtId="0" fontId="4" fillId="2" borderId="1" xfId="235" applyFont="1" applyFill="1" applyAlignment="1">
      <alignment wrapText="1"/>
    </xf>
    <xf numFmtId="164" fontId="4" fillId="2" borderId="22" xfId="0" applyNumberFormat="1" applyFont="1" applyFill="1" applyBorder="1" applyAlignment="1">
      <alignment horizontal="center" wrapText="1"/>
    </xf>
    <xf numFmtId="164" fontId="12" fillId="2" borderId="22" xfId="0" applyNumberFormat="1" applyFont="1" applyFill="1" applyBorder="1" applyAlignment="1">
      <alignment horizontal="center" wrapText="1"/>
    </xf>
    <xf numFmtId="0" fontId="12" fillId="2" borderId="22" xfId="0" applyFont="1" applyFill="1" applyBorder="1" applyAlignment="1">
      <alignment wrapText="1"/>
    </xf>
    <xf numFmtId="0" fontId="12" fillId="2" borderId="1" xfId="235" applyFont="1" applyBorder="1"/>
    <xf numFmtId="0" fontId="12" fillId="2" borderId="1" xfId="235" applyFont="1" applyFill="1" applyBorder="1" applyAlignment="1">
      <alignment horizontal="center"/>
    </xf>
    <xf numFmtId="0" fontId="4" fillId="2" borderId="10" xfId="235" applyFont="1" applyFill="1" applyBorder="1" applyAlignment="1">
      <alignment horizontal="left"/>
    </xf>
    <xf numFmtId="0" fontId="12" fillId="2" borderId="10" xfId="235" applyFont="1" applyFill="1" applyBorder="1" applyAlignment="1"/>
    <xf numFmtId="164" fontId="12" fillId="2" borderId="10" xfId="235" applyNumberFormat="1" applyFont="1" applyFill="1" applyBorder="1" applyAlignment="1">
      <alignment horizontal="center"/>
    </xf>
    <xf numFmtId="0" fontId="4" fillId="2" borderId="1" xfId="235" applyFont="1" applyFill="1" applyBorder="1" applyAlignment="1">
      <alignment horizontal="left"/>
    </xf>
    <xf numFmtId="0" fontId="12" fillId="2" borderId="1" xfId="235" applyFont="1" applyFill="1" applyBorder="1" applyAlignment="1"/>
    <xf numFmtId="164" fontId="12" fillId="2" borderId="1" xfId="235" applyNumberFormat="1" applyFont="1" applyFill="1" applyBorder="1" applyAlignment="1">
      <alignment horizontal="center"/>
    </xf>
    <xf numFmtId="0" fontId="4" fillId="2" borderId="22" xfId="235" applyFont="1" applyFill="1" applyBorder="1" applyAlignment="1">
      <alignment horizontal="left"/>
    </xf>
    <xf numFmtId="0" fontId="12" fillId="2" borderId="22" xfId="235" applyFont="1" applyFill="1" applyBorder="1" applyAlignment="1"/>
    <xf numFmtId="164" fontId="12" fillId="2" borderId="22" xfId="235" applyNumberFormat="1" applyFont="1" applyFill="1" applyBorder="1" applyAlignment="1">
      <alignment horizontal="center"/>
    </xf>
    <xf numFmtId="0" fontId="4" fillId="3" borderId="3" xfId="235" applyFont="1" applyFill="1" applyBorder="1" applyAlignment="1">
      <alignment horizontal="right" vertical="center" wrapText="1"/>
    </xf>
    <xf numFmtId="0" fontId="4" fillId="3" borderId="6" xfId="235" applyFont="1" applyFill="1" applyBorder="1" applyAlignment="1">
      <alignment vertical="center" wrapText="1"/>
    </xf>
    <xf numFmtId="0" fontId="12" fillId="3" borderId="6" xfId="235" applyFont="1" applyFill="1" applyBorder="1" applyAlignment="1">
      <alignment horizontal="center" vertical="center" wrapText="1"/>
    </xf>
    <xf numFmtId="0" fontId="4" fillId="3" borderId="1" xfId="235" applyFont="1" applyFill="1" applyAlignment="1">
      <alignment vertical="center" wrapText="1"/>
    </xf>
    <xf numFmtId="0" fontId="12" fillId="3" borderId="1" xfId="235" applyFont="1" applyFill="1" applyAlignment="1">
      <alignment vertical="center" wrapText="1"/>
    </xf>
    <xf numFmtId="0" fontId="12" fillId="3" borderId="22" xfId="235" applyFont="1" applyFill="1" applyBorder="1" applyAlignment="1">
      <alignment vertical="center" wrapText="1"/>
    </xf>
    <xf numFmtId="164" fontId="12" fillId="3" borderId="22" xfId="0" applyNumberFormat="1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vertical="center" wrapText="1"/>
    </xf>
    <xf numFmtId="0" fontId="4" fillId="2" borderId="1" xfId="235" applyFont="1" applyFill="1" applyBorder="1" applyAlignment="1">
      <alignment horizontal="center"/>
    </xf>
    <xf numFmtId="1" fontId="4" fillId="2" borderId="14" xfId="235" applyNumberFormat="1" applyFont="1" applyFill="1" applyBorder="1" applyAlignment="1">
      <alignment horizontal="left" wrapText="1"/>
    </xf>
    <xf numFmtId="2" fontId="12" fillId="2" borderId="14" xfId="235" applyNumberFormat="1" applyFont="1" applyFill="1" applyBorder="1" applyAlignment="1">
      <alignment horizontal="center" wrapText="1"/>
    </xf>
    <xf numFmtId="2" fontId="4" fillId="2" borderId="1" xfId="235" applyNumberFormat="1" applyFont="1" applyFill="1" applyAlignment="1">
      <alignment wrapText="1"/>
    </xf>
    <xf numFmtId="2" fontId="12" fillId="2" borderId="1" xfId="235" applyNumberFormat="1" applyFont="1" applyFill="1" applyAlignment="1">
      <alignment wrapText="1"/>
    </xf>
    <xf numFmtId="0" fontId="16" fillId="2" borderId="1" xfId="236"/>
    <xf numFmtId="2" fontId="12" fillId="2" borderId="22" xfId="235" applyNumberFormat="1" applyFont="1" applyFill="1" applyBorder="1" applyAlignment="1">
      <alignment wrapText="1"/>
    </xf>
    <xf numFmtId="164" fontId="4" fillId="2" borderId="1" xfId="235" applyNumberFormat="1" applyFont="1" applyBorder="1" applyAlignment="1">
      <alignment horizontal="center" wrapText="1"/>
    </xf>
    <xf numFmtId="164" fontId="12" fillId="2" borderId="1" xfId="235" applyNumberFormat="1" applyFont="1" applyBorder="1" applyAlignment="1">
      <alignment horizontal="center" wrapText="1"/>
    </xf>
    <xf numFmtId="164" fontId="12" fillId="2" borderId="1" xfId="235" applyNumberFormat="1" applyFont="1" applyAlignment="1">
      <alignment horizontal="center" wrapText="1"/>
    </xf>
    <xf numFmtId="164" fontId="12" fillId="2" borderId="22" xfId="235" applyNumberFormat="1" applyFont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 wrapText="1"/>
    </xf>
    <xf numFmtId="0" fontId="14" fillId="2" borderId="3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1" xfId="235" applyFont="1" applyFill="1" applyAlignment="1">
      <alignment horizontal="center"/>
    </xf>
    <xf numFmtId="0" fontId="4" fillId="2" borderId="1" xfId="235" applyFont="1" applyFill="1" applyAlignment="1">
      <alignment horizontal="center"/>
    </xf>
    <xf numFmtId="0" fontId="12" fillId="2" borderId="22" xfId="235" applyFont="1" applyFill="1" applyBorder="1" applyAlignment="1">
      <alignment horizontal="center"/>
    </xf>
    <xf numFmtId="0" fontId="13" fillId="2" borderId="3" xfId="235" applyFont="1" applyFill="1" applyBorder="1" applyAlignment="1">
      <alignment horizontal="left" wrapText="1"/>
    </xf>
    <xf numFmtId="0" fontId="13" fillId="2" borderId="5" xfId="235" applyFont="1" applyFill="1" applyBorder="1" applyAlignment="1">
      <alignment horizontal="left" wrapText="1"/>
    </xf>
    <xf numFmtId="0" fontId="14" fillId="2" borderId="3" xfId="235" applyFont="1" applyFill="1" applyBorder="1" applyAlignment="1">
      <alignment horizontal="center" wrapText="1"/>
    </xf>
    <xf numFmtId="0" fontId="12" fillId="2" borderId="1" xfId="235" applyFont="1" applyFill="1" applyBorder="1" applyAlignment="1">
      <alignment horizontal="center"/>
    </xf>
    <xf numFmtId="0" fontId="4" fillId="2" borderId="22" xfId="235" applyFont="1" applyFill="1" applyBorder="1" applyAlignment="1">
      <alignment horizontal="center"/>
    </xf>
    <xf numFmtId="0" fontId="4" fillId="2" borderId="13" xfId="235" applyFont="1" applyFill="1" applyBorder="1" applyAlignment="1">
      <alignment horizontal="center"/>
    </xf>
    <xf numFmtId="0" fontId="12" fillId="2" borderId="1" xfId="235" applyFont="1" applyAlignment="1">
      <alignment horizontal="center"/>
    </xf>
    <xf numFmtId="0" fontId="12" fillId="2" borderId="14" xfId="235" applyFont="1" applyFill="1" applyBorder="1" applyAlignment="1">
      <alignment horizontal="center" wrapText="1"/>
    </xf>
    <xf numFmtId="0" fontId="1" fillId="2" borderId="17" xfId="235" applyBorder="1" applyAlignment="1">
      <alignment horizontal="center"/>
    </xf>
    <xf numFmtId="0" fontId="1" fillId="2" borderId="18" xfId="235" applyBorder="1" applyAlignment="1">
      <alignment horizontal="center"/>
    </xf>
    <xf numFmtId="0" fontId="12" fillId="3" borderId="14" xfId="235" applyFont="1" applyFill="1" applyBorder="1" applyAlignment="1">
      <alignment horizontal="center" vertical="center" wrapText="1"/>
    </xf>
    <xf numFmtId="0" fontId="9" fillId="2" borderId="1" xfId="234" applyFont="1" applyFill="1" applyAlignment="1" applyProtection="1"/>
    <xf numFmtId="0" fontId="9" fillId="2" borderId="1" xfId="234" applyAlignment="1" applyProtection="1"/>
    <xf numFmtId="0" fontId="9" fillId="2" borderId="1" xfId="234" applyFill="1" applyBorder="1" applyAlignment="1" applyProtection="1"/>
    <xf numFmtId="0" fontId="17" fillId="0" borderId="0" xfId="0" applyFont="1"/>
    <xf numFmtId="0" fontId="14" fillId="2" borderId="0" xfId="0" applyFont="1" applyFill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4" fillId="2" borderId="23" xfId="235" applyFont="1" applyFill="1" applyBorder="1" applyAlignment="1">
      <alignment horizontal="center" wrapText="1"/>
    </xf>
    <xf numFmtId="0" fontId="14" fillId="2" borderId="4" xfId="235" applyFont="1" applyFill="1" applyBorder="1" applyAlignment="1">
      <alignment horizontal="center" wrapText="1"/>
    </xf>
    <xf numFmtId="0" fontId="12" fillId="2" borderId="6" xfId="235" applyFont="1" applyFill="1" applyBorder="1" applyAlignment="1">
      <alignment horizontal="center" wrapText="1"/>
    </xf>
    <xf numFmtId="0" fontId="0" fillId="2" borderId="16" xfId="235" applyFont="1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19" xfId="235" applyFont="1" applyFill="1" applyBorder="1" applyAlignment="1">
      <alignment horizontal="center" vertical="center"/>
    </xf>
    <xf numFmtId="0" fontId="4" fillId="2" borderId="20" xfId="235" applyFont="1" applyFill="1" applyBorder="1" applyAlignment="1">
      <alignment horizontal="center" vertical="center"/>
    </xf>
    <xf numFmtId="0" fontId="4" fillId="2" borderId="21" xfId="235" applyFont="1" applyFill="1" applyBorder="1" applyAlignment="1">
      <alignment horizontal="center" vertical="center"/>
    </xf>
  </cellXfs>
  <cellStyles count="237">
    <cellStyle name="Hipervínculo" xfId="234" builtinId="8"/>
    <cellStyle name="Normal" xfId="0" builtinId="0"/>
    <cellStyle name="Normal 2" xfId="235"/>
    <cellStyle name="Normal_C15" xfId="236"/>
    <cellStyle name="style1433926473407" xfId="1"/>
    <cellStyle name="style1433926473578" xfId="2"/>
    <cellStyle name="style1433926473656" xfId="3"/>
    <cellStyle name="style1433926473734" xfId="4"/>
    <cellStyle name="style1433926473797" xfId="5"/>
    <cellStyle name="style1433926473875" xfId="6"/>
    <cellStyle name="style1433926473953" xfId="7"/>
    <cellStyle name="style1433926474015" xfId="8"/>
    <cellStyle name="style1433926474093" xfId="9"/>
    <cellStyle name="style1433926474171" xfId="10"/>
    <cellStyle name="style1433926474265" xfId="11"/>
    <cellStyle name="style1433926474343" xfId="12"/>
    <cellStyle name="style1433926474452" xfId="13"/>
    <cellStyle name="style1433926474577" xfId="14"/>
    <cellStyle name="style1433926474686" xfId="15"/>
    <cellStyle name="style1433926474764" xfId="16"/>
    <cellStyle name="style1433926474842" xfId="17"/>
    <cellStyle name="style1433926474951" xfId="18"/>
    <cellStyle name="style1433926475045" xfId="19"/>
    <cellStyle name="style1433926475123" xfId="20"/>
    <cellStyle name="style1433926475169" xfId="21"/>
    <cellStyle name="style1433926475247" xfId="22"/>
    <cellStyle name="style1433926475310" xfId="23"/>
    <cellStyle name="style1433926475388" xfId="24"/>
    <cellStyle name="style1433926475497" xfId="25"/>
    <cellStyle name="style1433926475591" xfId="26"/>
    <cellStyle name="style1433926475825" xfId="27"/>
    <cellStyle name="style1433926475949" xfId="28"/>
    <cellStyle name="style1433926476059" xfId="29"/>
    <cellStyle name="style1433926476168" xfId="30"/>
    <cellStyle name="style1433926480099" xfId="31"/>
    <cellStyle name="style1433926480177" xfId="32"/>
    <cellStyle name="style1433926480239" xfId="33"/>
    <cellStyle name="style1433926480317" xfId="34"/>
    <cellStyle name="style1433926480380" xfId="35"/>
    <cellStyle name="style1433926480458" xfId="36"/>
    <cellStyle name="style1433926480536" xfId="37"/>
    <cellStyle name="style1433926480598" xfId="38"/>
    <cellStyle name="style1433926480645" xfId="39"/>
    <cellStyle name="style1433926480723" xfId="40"/>
    <cellStyle name="style1433926480785" xfId="41"/>
    <cellStyle name="style1433926480848" xfId="42"/>
    <cellStyle name="style1433926480926" xfId="43"/>
    <cellStyle name="style1433926480972" xfId="44"/>
    <cellStyle name="style1433926481082" xfId="45"/>
    <cellStyle name="style1433926481175" xfId="46"/>
    <cellStyle name="style1433926481300" xfId="47"/>
    <cellStyle name="style1433926481362" xfId="48"/>
    <cellStyle name="style1433926481425" xfId="49"/>
    <cellStyle name="style1433926481503" xfId="50"/>
    <cellStyle name="style1433926481581" xfId="51"/>
    <cellStyle name="style1433926481643" xfId="52"/>
    <cellStyle name="style1433926481690" xfId="53"/>
    <cellStyle name="style1433926481752" xfId="54"/>
    <cellStyle name="style1433926481815" xfId="55"/>
    <cellStyle name="style1433926481877" xfId="56"/>
    <cellStyle name="style1433926481940" xfId="57"/>
    <cellStyle name="style1433926482002" xfId="58"/>
    <cellStyle name="style1433926482080" xfId="59"/>
    <cellStyle name="style1433926486526" xfId="60"/>
    <cellStyle name="style1433926486620" xfId="61"/>
    <cellStyle name="style1433926486698" xfId="62"/>
    <cellStyle name="style1433926486791" xfId="63"/>
    <cellStyle name="style1433926486885" xfId="64"/>
    <cellStyle name="style1433926486963" xfId="65"/>
    <cellStyle name="style1433926487025" xfId="66"/>
    <cellStyle name="style1433926487103" xfId="67"/>
    <cellStyle name="style1433926487181" xfId="68"/>
    <cellStyle name="style1433926487244" xfId="69"/>
    <cellStyle name="style1433926487322" xfId="70"/>
    <cellStyle name="style1433926487400" xfId="71"/>
    <cellStyle name="style1433926487462" xfId="72"/>
    <cellStyle name="style1433926487524" xfId="73"/>
    <cellStyle name="style1433926487587" xfId="74"/>
    <cellStyle name="style1433926487634" xfId="75"/>
    <cellStyle name="style1433926487712" xfId="76"/>
    <cellStyle name="style1433926487790" xfId="77"/>
    <cellStyle name="style1433926487821" xfId="78"/>
    <cellStyle name="style1433926487930" xfId="79"/>
    <cellStyle name="style1433926487992" xfId="80"/>
    <cellStyle name="style1433926488039" xfId="81"/>
    <cellStyle name="style1433926488102" xfId="82"/>
    <cellStyle name="style1433926488148" xfId="83"/>
    <cellStyle name="style1433926488211" xfId="84"/>
    <cellStyle name="style1433926488273" xfId="85"/>
    <cellStyle name="style1433926488320" xfId="86"/>
    <cellStyle name="style1433926488367" xfId="87"/>
    <cellStyle name="style1433926488414" xfId="88"/>
    <cellStyle name="style1433926493749" xfId="89"/>
    <cellStyle name="style1433926493858" xfId="90"/>
    <cellStyle name="style1433926493951" xfId="91"/>
    <cellStyle name="style1433926494045" xfId="92"/>
    <cellStyle name="style1433926494139" xfId="93"/>
    <cellStyle name="style1433926494232" xfId="94"/>
    <cellStyle name="style1433926494310" xfId="95"/>
    <cellStyle name="style1433926494482" xfId="96"/>
    <cellStyle name="style1433926494763" xfId="97"/>
    <cellStyle name="style1433926494856" xfId="98"/>
    <cellStyle name="style1433926494934" xfId="99"/>
    <cellStyle name="style1433926495028" xfId="100"/>
    <cellStyle name="style1433926495184" xfId="101"/>
    <cellStyle name="style1433926495277" xfId="102"/>
    <cellStyle name="style1433926495371" xfId="103"/>
    <cellStyle name="style1433926495465" xfId="104"/>
    <cellStyle name="style1433926495574" xfId="105"/>
    <cellStyle name="style1433926495652" xfId="106"/>
    <cellStyle name="style1433926495745" xfId="107"/>
    <cellStyle name="style1433926495823" xfId="108"/>
    <cellStyle name="style1433926495933" xfId="109"/>
    <cellStyle name="style1433926496026" xfId="110"/>
    <cellStyle name="style1433926496089" xfId="111"/>
    <cellStyle name="style1433926496167" xfId="112"/>
    <cellStyle name="style1433926496213" xfId="113"/>
    <cellStyle name="style1433926496276" xfId="114"/>
    <cellStyle name="style1433926496338" xfId="115"/>
    <cellStyle name="style1433926496401" xfId="116"/>
    <cellStyle name="style1433926496479" xfId="117"/>
    <cellStyle name="style1433926500035" xfId="118"/>
    <cellStyle name="style1433926500129" xfId="119"/>
    <cellStyle name="style1433926500191" xfId="120"/>
    <cellStyle name="style1433926500238" xfId="121"/>
    <cellStyle name="style1433926500301" xfId="122"/>
    <cellStyle name="style1433926500363" xfId="123"/>
    <cellStyle name="style1433926500410" xfId="124"/>
    <cellStyle name="style1433926500472" xfId="125"/>
    <cellStyle name="style1433926500519" xfId="126"/>
    <cellStyle name="style1433926500566" xfId="127"/>
    <cellStyle name="style1433926500644" xfId="128"/>
    <cellStyle name="style1433926500737" xfId="129"/>
    <cellStyle name="style1433926500815" xfId="130"/>
    <cellStyle name="style1433926500909" xfId="131"/>
    <cellStyle name="style1433926501002" xfId="132"/>
    <cellStyle name="style1433926501080" xfId="133"/>
    <cellStyle name="style1433926501158" xfId="134"/>
    <cellStyle name="style1433926501205" xfId="135"/>
    <cellStyle name="style1433926501268" xfId="136"/>
    <cellStyle name="style1433926501314" xfId="137"/>
    <cellStyle name="style1433926501377" xfId="138"/>
    <cellStyle name="style1433926501424" xfId="139"/>
    <cellStyle name="style1433926501502" xfId="140"/>
    <cellStyle name="style1433926501564" xfId="141"/>
    <cellStyle name="style1433926501626" xfId="142"/>
    <cellStyle name="style1433926501704" xfId="143"/>
    <cellStyle name="style1433926501782" xfId="144"/>
    <cellStyle name="style1433926501829" xfId="145"/>
    <cellStyle name="style1433926501876" xfId="146"/>
    <cellStyle name="style1433926505604" xfId="147"/>
    <cellStyle name="style1433926505667" xfId="148"/>
    <cellStyle name="style1433926505729" xfId="149"/>
    <cellStyle name="style1433926505776" xfId="150"/>
    <cellStyle name="style1433926505838" xfId="151"/>
    <cellStyle name="style1433926505885" xfId="152"/>
    <cellStyle name="style1433926505932" xfId="153"/>
    <cellStyle name="style1433926505979" xfId="154"/>
    <cellStyle name="style1433926506026" xfId="155"/>
    <cellStyle name="style1433926506088" xfId="156"/>
    <cellStyle name="style1433926506135" xfId="157"/>
    <cellStyle name="style1433926506213" xfId="158"/>
    <cellStyle name="style1433926506260" xfId="159"/>
    <cellStyle name="style1433926506306" xfId="160"/>
    <cellStyle name="style1433926506369" xfId="161"/>
    <cellStyle name="style1433926506431" xfId="162"/>
    <cellStyle name="style1433926506494" xfId="163"/>
    <cellStyle name="style1433926506525" xfId="164"/>
    <cellStyle name="style1433926506572" xfId="165"/>
    <cellStyle name="style1433926506618" xfId="166"/>
    <cellStyle name="style1433926506665" xfId="167"/>
    <cellStyle name="style1433926506712" xfId="168"/>
    <cellStyle name="style1433926506759" xfId="169"/>
    <cellStyle name="style1433926506806" xfId="170"/>
    <cellStyle name="style1433926506852" xfId="171"/>
    <cellStyle name="style1433926506899" xfId="172"/>
    <cellStyle name="style1433926506962" xfId="173"/>
    <cellStyle name="style1433926507008" xfId="174"/>
    <cellStyle name="style1433926507071" xfId="175"/>
    <cellStyle name="style1433926510971" xfId="176"/>
    <cellStyle name="style1433926511049" xfId="177"/>
    <cellStyle name="style1433926511111" xfId="178"/>
    <cellStyle name="style1433926511158" xfId="179"/>
    <cellStyle name="style1433926511220" xfId="180"/>
    <cellStyle name="style1433926511267" xfId="181"/>
    <cellStyle name="style1433926511314" xfId="182"/>
    <cellStyle name="style1433926511376" xfId="183"/>
    <cellStyle name="style1433926511423" xfId="184"/>
    <cellStyle name="style1433926511486" xfId="185"/>
    <cellStyle name="style1433926511532" xfId="186"/>
    <cellStyle name="style1433926511579" xfId="187"/>
    <cellStyle name="style1433926511626" xfId="188"/>
    <cellStyle name="style1433926511688" xfId="189"/>
    <cellStyle name="style1433926511751" xfId="190"/>
    <cellStyle name="style1433926511813" xfId="191"/>
    <cellStyle name="style1433926511860" xfId="192"/>
    <cellStyle name="style1433926511907" xfId="193"/>
    <cellStyle name="style1433926511954" xfId="194"/>
    <cellStyle name="style1433926511985" xfId="195"/>
    <cellStyle name="style1433926512032" xfId="196"/>
    <cellStyle name="style1433926512078" xfId="197"/>
    <cellStyle name="style1433926512125" xfId="198"/>
    <cellStyle name="style1433926512172" xfId="199"/>
    <cellStyle name="style1433926512219" xfId="200"/>
    <cellStyle name="style1433926512281" xfId="201"/>
    <cellStyle name="style1433926512344" xfId="202"/>
    <cellStyle name="style1433926512422" xfId="203"/>
    <cellStyle name="style1433926512484" xfId="204"/>
    <cellStyle name="style1433926517679" xfId="205"/>
    <cellStyle name="style1433926517741" xfId="206"/>
    <cellStyle name="style1433926517788" xfId="207"/>
    <cellStyle name="style1433926517835" xfId="208"/>
    <cellStyle name="style1433926517897" xfId="209"/>
    <cellStyle name="style1433926517944" xfId="210"/>
    <cellStyle name="style1433926517991" xfId="211"/>
    <cellStyle name="style1433926518022" xfId="212"/>
    <cellStyle name="style1433926518069" xfId="213"/>
    <cellStyle name="style1433926518116" xfId="214"/>
    <cellStyle name="style1433926518162" xfId="215"/>
    <cellStyle name="style1433926518209" xfId="216"/>
    <cellStyle name="style1433926518256" xfId="217"/>
    <cellStyle name="style1433926518303" xfId="218"/>
    <cellStyle name="style1433926518350" xfId="219"/>
    <cellStyle name="style1433926518396" xfId="220"/>
    <cellStyle name="style1433926518459" xfId="221"/>
    <cellStyle name="style1433926518506" xfId="222"/>
    <cellStyle name="style1433926518584" xfId="223"/>
    <cellStyle name="style1433926518662" xfId="224"/>
    <cellStyle name="style1433926518740" xfId="225"/>
    <cellStyle name="style1433926518818" xfId="226"/>
    <cellStyle name="style1433926518896" xfId="227"/>
    <cellStyle name="style1433926518974" xfId="228"/>
    <cellStyle name="style1433926519052" xfId="229"/>
    <cellStyle name="style1433926519145" xfId="230"/>
    <cellStyle name="style1433926519223" xfId="231"/>
    <cellStyle name="style1433926519286" xfId="232"/>
    <cellStyle name="style1433926519348" xfId="2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361950</xdr:colOff>
      <xdr:row>5</xdr:row>
      <xdr:rowOff>127000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88595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609600</xdr:colOff>
      <xdr:row>5</xdr:row>
      <xdr:rowOff>9525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96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J31"/>
  <sheetViews>
    <sheetView tabSelected="1" workbookViewId="0">
      <selection activeCell="D9" sqref="D9"/>
    </sheetView>
  </sheetViews>
  <sheetFormatPr baseColWidth="10" defaultColWidth="11.42578125" defaultRowHeight="15" x14ac:dyDescent="0.25"/>
  <sheetData>
    <row r="1" spans="1:10" ht="25.5" x14ac:dyDescent="0.35">
      <c r="A1" s="1"/>
    </row>
    <row r="2" spans="1:10" x14ac:dyDescent="0.25">
      <c r="D2" s="2"/>
    </row>
    <row r="3" spans="1:10" x14ac:dyDescent="0.25">
      <c r="D3" s="2"/>
    </row>
    <row r="4" spans="1:10" x14ac:dyDescent="0.25">
      <c r="D4" s="2"/>
    </row>
    <row r="5" spans="1:10" x14ac:dyDescent="0.25">
      <c r="C5" s="3"/>
      <c r="D5" s="4"/>
      <c r="E5" s="5"/>
      <c r="F5" s="5"/>
      <c r="G5" s="4"/>
    </row>
    <row r="6" spans="1:10" x14ac:dyDescent="0.25">
      <c r="C6" s="3"/>
      <c r="D6" s="4"/>
      <c r="E6" s="5"/>
      <c r="F6" s="5"/>
      <c r="G6" s="4"/>
    </row>
    <row r="9" spans="1:10" ht="15.75" x14ac:dyDescent="0.25">
      <c r="C9" s="6"/>
      <c r="D9" s="7" t="s">
        <v>43</v>
      </c>
      <c r="E9" s="8"/>
      <c r="F9" s="8"/>
      <c r="G9" s="8"/>
      <c r="H9" s="9"/>
      <c r="I9" s="9"/>
      <c r="J9" s="9"/>
    </row>
    <row r="10" spans="1:10" ht="15.75" x14ac:dyDescent="0.25">
      <c r="C10" s="6"/>
      <c r="D10" s="7"/>
      <c r="E10" s="8"/>
      <c r="F10" s="8"/>
      <c r="G10" s="8"/>
      <c r="H10" s="9"/>
      <c r="I10" s="9"/>
      <c r="J10" s="9"/>
    </row>
    <row r="11" spans="1:10" ht="15.75" x14ac:dyDescent="0.25">
      <c r="A11" s="13" t="s">
        <v>41</v>
      </c>
      <c r="B11" s="12" t="s">
        <v>42</v>
      </c>
      <c r="C11" s="6"/>
      <c r="D11" s="7"/>
      <c r="E11" s="8"/>
      <c r="F11" s="8"/>
      <c r="G11" s="8"/>
      <c r="H11" s="9"/>
      <c r="I11" s="9"/>
      <c r="J11" s="9"/>
    </row>
    <row r="12" spans="1:10" x14ac:dyDescent="0.25">
      <c r="E12" s="8"/>
      <c r="F12" s="8"/>
      <c r="G12" s="8"/>
      <c r="H12" s="9"/>
    </row>
    <row r="13" spans="1:10" ht="15.75" x14ac:dyDescent="0.25">
      <c r="D13" s="12"/>
      <c r="E13" s="8"/>
      <c r="F13" s="8"/>
      <c r="G13" s="8"/>
      <c r="H13" s="9"/>
    </row>
    <row r="14" spans="1:10" ht="18" x14ac:dyDescent="0.25">
      <c r="B14" s="171" t="s">
        <v>44</v>
      </c>
    </row>
    <row r="15" spans="1:10" x14ac:dyDescent="0.25">
      <c r="B15" s="2"/>
    </row>
    <row r="16" spans="1:10" x14ac:dyDescent="0.25">
      <c r="A16" s="10" t="s">
        <v>11</v>
      </c>
      <c r="B16" s="168" t="s">
        <v>12</v>
      </c>
    </row>
    <row r="17" spans="1:2" x14ac:dyDescent="0.25">
      <c r="A17" s="10" t="s">
        <v>13</v>
      </c>
      <c r="B17" s="55" t="s">
        <v>14</v>
      </c>
    </row>
    <row r="18" spans="1:2" x14ac:dyDescent="0.25">
      <c r="A18" s="10" t="s">
        <v>15</v>
      </c>
      <c r="B18" s="169" t="s">
        <v>148</v>
      </c>
    </row>
    <row r="19" spans="1:2" x14ac:dyDescent="0.25">
      <c r="A19" s="10" t="s">
        <v>16</v>
      </c>
      <c r="B19" s="169" t="s">
        <v>147</v>
      </c>
    </row>
    <row r="20" spans="1:2" x14ac:dyDescent="0.25">
      <c r="A20" s="10" t="s">
        <v>17</v>
      </c>
      <c r="B20" s="169" t="s">
        <v>18</v>
      </c>
    </row>
    <row r="21" spans="1:2" x14ac:dyDescent="0.25">
      <c r="A21" s="11" t="s">
        <v>19</v>
      </c>
      <c r="B21" s="169" t="s">
        <v>20</v>
      </c>
    </row>
    <row r="22" spans="1:2" x14ac:dyDescent="0.25">
      <c r="A22" s="11" t="s">
        <v>21</v>
      </c>
      <c r="B22" s="169" t="s">
        <v>22</v>
      </c>
    </row>
    <row r="23" spans="1:2" x14ac:dyDescent="0.25">
      <c r="A23" s="10" t="s">
        <v>23</v>
      </c>
      <c r="B23" s="169" t="s">
        <v>24</v>
      </c>
    </row>
    <row r="24" spans="1:2" x14ac:dyDescent="0.25">
      <c r="A24" s="10" t="s">
        <v>25</v>
      </c>
      <c r="B24" s="169" t="s">
        <v>26</v>
      </c>
    </row>
    <row r="25" spans="1:2" x14ac:dyDescent="0.25">
      <c r="A25" s="10" t="s">
        <v>27</v>
      </c>
      <c r="B25" s="169" t="s">
        <v>28</v>
      </c>
    </row>
    <row r="26" spans="1:2" x14ac:dyDescent="0.25">
      <c r="A26" s="10" t="s">
        <v>29</v>
      </c>
      <c r="B26" s="170" t="s">
        <v>30</v>
      </c>
    </row>
    <row r="27" spans="1:2" x14ac:dyDescent="0.25">
      <c r="A27" s="10" t="s">
        <v>31</v>
      </c>
      <c r="B27" s="170" t="s">
        <v>32</v>
      </c>
    </row>
    <row r="28" spans="1:2" x14ac:dyDescent="0.25">
      <c r="A28" s="10" t="s">
        <v>33</v>
      </c>
      <c r="B28" s="170" t="s">
        <v>34</v>
      </c>
    </row>
    <row r="29" spans="1:2" x14ac:dyDescent="0.25">
      <c r="A29" s="11" t="s">
        <v>35</v>
      </c>
      <c r="B29" s="170" t="s">
        <v>36</v>
      </c>
    </row>
    <row r="30" spans="1:2" x14ac:dyDescent="0.25">
      <c r="A30" s="11" t="s">
        <v>37</v>
      </c>
      <c r="B30" s="170" t="s">
        <v>38</v>
      </c>
    </row>
    <row r="31" spans="1:2" x14ac:dyDescent="0.25">
      <c r="A31" s="10" t="s">
        <v>39</v>
      </c>
      <c r="B31" s="170" t="s">
        <v>40</v>
      </c>
    </row>
  </sheetData>
  <hyperlinks>
    <hyperlink ref="B16" location="'C1'!A1" display="Establecimientos por tamaño"/>
    <hyperlink ref="B17" location="'C2'!A1" display="Empleo por tamaño"/>
    <hyperlink ref="B18" location="'C3'!A1" display="Establezimenduak eta enplegua, establezimendu-motaren arabera"/>
    <hyperlink ref="B19" location="'C4'!A1" display="Gizarte-ekonomiako enplegua"/>
    <hyperlink ref="B20" location="'C5'!A1" display="Establezimenduak eta enplegua jarduera-adarka"/>
    <hyperlink ref="B21" location="'C6'!A1" display="Establezimenduak, jarduera-adarka"/>
    <hyperlink ref="B22" location="'C7'!A1" display="Enplegua, jarduera-adarka"/>
    <hyperlink ref="B23" location="'C8'!A1" display="Establezimenduak eta enplegua Lurralde Historikoen arabera"/>
    <hyperlink ref="B24" location="'c9'!A1" display="Establezimenduak, eskualdeka"/>
    <hyperlink ref="B25" location="'c10'!A1" display="Enplegua, eskualdeka"/>
    <hyperlink ref="B26" location="'c11'!A1" display="Establezimenduak eta enplegua Lurralde Historikoen eta jarduera-sektorearen arabera"/>
    <hyperlink ref="B27" location="'c12'!A1" display="Enpleguak, Lurralde Historikoaren eta jarduera-sektorearen arabera"/>
    <hyperlink ref="B28" location="'c13'!A1" display="Enpleguak, 100 biztanleko, Lurralde Historikoaren eta jarduera-sektorearen arabera"/>
    <hyperlink ref="B29" location="'c14'!A1" display="Enpleguak 100 biztanleko, Lurralde Historikoaren eta jarduera-adarraren arabera"/>
    <hyperlink ref="B30" location="'c15'!A1" display="Establezimenduen batez besteko tamaina (enplegu/establezimendu) Lurralde Historiko eta jarduera-sektore bakoitzeko"/>
    <hyperlink ref="B31" location="'c16'!A1" display="Enpleguak Lurralde Historikoaren eta establezimenduaren tamainaren arabera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19"/>
  <sheetViews>
    <sheetView zoomScale="90" zoomScaleNormal="90" workbookViewId="0">
      <selection sqref="A1:L1"/>
    </sheetView>
  </sheetViews>
  <sheetFormatPr baseColWidth="10" defaultColWidth="11.42578125" defaultRowHeight="15" x14ac:dyDescent="0.25"/>
  <cols>
    <col min="1" max="1" width="14.85546875" style="76" customWidth="1"/>
    <col min="2" max="12" width="10.42578125" style="76" customWidth="1"/>
    <col min="13" max="16384" width="11.42578125" style="76"/>
  </cols>
  <sheetData>
    <row r="1" spans="1:12" x14ac:dyDescent="0.25">
      <c r="A1" s="154" t="s">
        <v>114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113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thickBot="1" x14ac:dyDescent="0.3">
      <c r="A3" s="163" t="s">
        <v>83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15.75" thickTop="1" x14ac:dyDescent="0.25">
      <c r="A4" s="157" t="s">
        <v>112</v>
      </c>
      <c r="B4" s="159">
        <v>2008</v>
      </c>
      <c r="C4" s="159"/>
      <c r="D4" s="159">
        <v>2012</v>
      </c>
      <c r="E4" s="159"/>
      <c r="F4" s="159">
        <v>2016</v>
      </c>
      <c r="G4" s="159"/>
      <c r="H4" s="159">
        <v>2020</v>
      </c>
      <c r="I4" s="159"/>
      <c r="J4" s="59" t="s">
        <v>4</v>
      </c>
      <c r="K4" s="77" t="s">
        <v>9</v>
      </c>
      <c r="L4" s="77" t="s">
        <v>10</v>
      </c>
    </row>
    <row r="5" spans="1:12" ht="15.75" thickBot="1" x14ac:dyDescent="0.3">
      <c r="A5" s="158"/>
      <c r="B5" s="78" t="s">
        <v>0</v>
      </c>
      <c r="C5" s="78" t="s">
        <v>63</v>
      </c>
      <c r="D5" s="78" t="s">
        <v>0</v>
      </c>
      <c r="E5" s="78" t="s">
        <v>63</v>
      </c>
      <c r="F5" s="78" t="s">
        <v>0</v>
      </c>
      <c r="G5" s="78" t="s">
        <v>63</v>
      </c>
      <c r="H5" s="78" t="s">
        <v>0</v>
      </c>
      <c r="I5" s="78" t="s">
        <v>63</v>
      </c>
      <c r="J5" s="79" t="s">
        <v>64</v>
      </c>
      <c r="K5" s="80" t="s">
        <v>64</v>
      </c>
      <c r="L5" s="80" t="s">
        <v>64</v>
      </c>
    </row>
    <row r="6" spans="1:12" ht="15" customHeight="1" x14ac:dyDescent="0.25">
      <c r="A6" s="62" t="s">
        <v>46</v>
      </c>
      <c r="B6" s="102">
        <v>191233.22000000099</v>
      </c>
      <c r="C6" s="102">
        <v>100</v>
      </c>
      <c r="D6" s="102">
        <v>176426.10470574317</v>
      </c>
      <c r="E6" s="102">
        <v>100</v>
      </c>
      <c r="F6" s="102">
        <v>165401.04635261712</v>
      </c>
      <c r="G6" s="102">
        <v>100</v>
      </c>
      <c r="H6" s="102">
        <v>158829.45828000034</v>
      </c>
      <c r="I6" s="102">
        <v>100</v>
      </c>
      <c r="J6" s="81">
        <f>((D6-B6)/B6)*100</f>
        <v>-7.7429618631416357</v>
      </c>
      <c r="K6" s="82">
        <f>((F6-D6)/D6)*100</f>
        <v>-6.2491083003359833</v>
      </c>
      <c r="L6" s="82">
        <f>((H6-F6)/F6)*100</f>
        <v>-3.9731236395003617</v>
      </c>
    </row>
    <row r="7" spans="1:12" ht="15" customHeight="1" x14ac:dyDescent="0.25">
      <c r="A7" s="66"/>
      <c r="B7" s="66"/>
      <c r="C7" s="66"/>
      <c r="D7" s="66"/>
      <c r="E7" s="66"/>
      <c r="F7" s="66"/>
      <c r="G7" s="66"/>
      <c r="H7" s="66"/>
      <c r="I7" s="66"/>
      <c r="J7" s="90"/>
      <c r="K7" s="67"/>
      <c r="L7" s="67"/>
    </row>
    <row r="8" spans="1:12" ht="16.350000000000001" customHeight="1" x14ac:dyDescent="0.25">
      <c r="A8" s="68" t="s">
        <v>1</v>
      </c>
      <c r="B8" s="92">
        <v>21917.649999999998</v>
      </c>
      <c r="C8" s="93">
        <f>B8/B$6*100</f>
        <v>11.461214740827918</v>
      </c>
      <c r="D8" s="92">
        <v>20748.033188514393</v>
      </c>
      <c r="E8" s="93">
        <f>D8/D$6*100</f>
        <v>11.760183235422863</v>
      </c>
      <c r="F8" s="92">
        <v>19437.956818934887</v>
      </c>
      <c r="G8" s="93">
        <f>F8/F$6*100</f>
        <v>11.752015629632275</v>
      </c>
      <c r="H8" s="92">
        <v>18533.381810000028</v>
      </c>
      <c r="I8" s="93">
        <f>H8/H$6*100</f>
        <v>11.668730732133797</v>
      </c>
      <c r="J8" s="71">
        <f>((D8-B8)/B8)*100</f>
        <v>-5.3364152246504748</v>
      </c>
      <c r="K8" s="85">
        <f t="shared" ref="K8:K18" si="0">((F8-D8)/D8)*100</f>
        <v>-6.3142195584337752</v>
      </c>
      <c r="L8" s="85">
        <f t="shared" ref="L8:L18" si="1">((H8-F8)/F8)*100</f>
        <v>-4.6536527339833089</v>
      </c>
    </row>
    <row r="9" spans="1:12" ht="16.350000000000001" customHeight="1" x14ac:dyDescent="0.25">
      <c r="A9" s="68" t="s">
        <v>104</v>
      </c>
      <c r="B9" s="92">
        <v>3087.3999999999983</v>
      </c>
      <c r="C9" s="93">
        <f t="shared" ref="C9:E18" si="2">B9/B$6*100</f>
        <v>1.6144684485258274</v>
      </c>
      <c r="D9" s="92">
        <v>2905.4386997164011</v>
      </c>
      <c r="E9" s="93">
        <f t="shared" si="2"/>
        <v>1.6468303851985575</v>
      </c>
      <c r="F9" s="92">
        <v>2792.2090568764015</v>
      </c>
      <c r="G9" s="93">
        <f t="shared" ref="G9" si="3">F9/F$6*100</f>
        <v>1.6881447357495634</v>
      </c>
      <c r="H9" s="92">
        <v>2656.6886799999979</v>
      </c>
      <c r="I9" s="93">
        <f t="shared" ref="I9" si="4">H9/H$6*100</f>
        <v>1.6726674691016847</v>
      </c>
      <c r="J9" s="71">
        <f>((D9-B9)/B9)*100</f>
        <v>-5.893674298231435</v>
      </c>
      <c r="K9" s="85">
        <f>((F9-D9)/D9)*100</f>
        <v>-3.8971616524228114</v>
      </c>
      <c r="L9" s="85">
        <f>((H9-F9)/F9)*100</f>
        <v>-4.853518275884686</v>
      </c>
    </row>
    <row r="10" spans="1:12" ht="16.350000000000001" customHeight="1" x14ac:dyDescent="0.25">
      <c r="A10" s="68" t="s">
        <v>105</v>
      </c>
      <c r="B10" s="92">
        <v>14889.739999999958</v>
      </c>
      <c r="C10" s="93">
        <f t="shared" si="2"/>
        <v>7.7861681145147692</v>
      </c>
      <c r="D10" s="92">
        <v>14591.987871723595</v>
      </c>
      <c r="E10" s="93">
        <f t="shared" si="2"/>
        <v>8.2708779951023796</v>
      </c>
      <c r="F10" s="92">
        <v>13606.387088298821</v>
      </c>
      <c r="G10" s="93">
        <f t="shared" ref="G10" si="5">F10/F$6*100</f>
        <v>8.2263004910449471</v>
      </c>
      <c r="H10" s="92">
        <v>13419.478479999978</v>
      </c>
      <c r="I10" s="93">
        <f t="shared" ref="I10" si="6">H10/H$6*100</f>
        <v>8.4489858652938228</v>
      </c>
      <c r="J10" s="71">
        <f>((D10-B10)/B10)*100</f>
        <v>-1.9997134152534808</v>
      </c>
      <c r="K10" s="85">
        <f>((F10-D10)/D10)*100</f>
        <v>-6.7543969477570256</v>
      </c>
      <c r="L10" s="85">
        <f>((H10-F10)/F10)*100</f>
        <v>-1.3736828673614645</v>
      </c>
    </row>
    <row r="11" spans="1:12" ht="14.25" customHeight="1" x14ac:dyDescent="0.25">
      <c r="A11" s="68" t="s">
        <v>106</v>
      </c>
      <c r="B11" s="92">
        <v>37097.580000000031</v>
      </c>
      <c r="C11" s="93">
        <f t="shared" si="2"/>
        <v>19.399129502708703</v>
      </c>
      <c r="D11" s="92">
        <v>34004.268588561827</v>
      </c>
      <c r="E11" s="93">
        <f t="shared" si="2"/>
        <v>19.273943980839299</v>
      </c>
      <c r="F11" s="92">
        <v>31728.465178567221</v>
      </c>
      <c r="G11" s="93">
        <f t="shared" ref="G11" si="7">F11/F$6*100</f>
        <v>19.182747557065369</v>
      </c>
      <c r="H11" s="92">
        <v>30385.675029999882</v>
      </c>
      <c r="I11" s="93">
        <f t="shared" ref="I11" si="8">H11/H$6*100</f>
        <v>19.131007156388456</v>
      </c>
      <c r="J11" s="71">
        <f t="shared" ref="J11:J18" si="9">((D11-B11)/B11)*100</f>
        <v>-8.3383105082277638</v>
      </c>
      <c r="K11" s="85">
        <f t="shared" si="0"/>
        <v>-6.6926991947126533</v>
      </c>
      <c r="L11" s="85">
        <f t="shared" si="1"/>
        <v>-4.2321308043428543</v>
      </c>
    </row>
    <row r="12" spans="1:12" x14ac:dyDescent="0.25">
      <c r="A12" s="68" t="s">
        <v>107</v>
      </c>
      <c r="B12" s="92">
        <v>27915.679999999917</v>
      </c>
      <c r="C12" s="93">
        <f t="shared" si="2"/>
        <v>14.597714769431677</v>
      </c>
      <c r="D12" s="92">
        <v>25718.098070461114</v>
      </c>
      <c r="E12" s="93">
        <f t="shared" si="2"/>
        <v>14.577263445993838</v>
      </c>
      <c r="F12" s="92">
        <v>24113.943407227373</v>
      </c>
      <c r="G12" s="93">
        <f t="shared" ref="G12" si="10">F12/F$6*100</f>
        <v>14.579075488929529</v>
      </c>
      <c r="H12" s="92">
        <v>23761.506519999974</v>
      </c>
      <c r="I12" s="93">
        <f t="shared" ref="I12" si="11">H12/H$6*100</f>
        <v>14.960390079597721</v>
      </c>
      <c r="J12" s="71">
        <f t="shared" si="9"/>
        <v>-7.8722134998639088</v>
      </c>
      <c r="K12" s="85">
        <f t="shared" si="0"/>
        <v>-6.2374544915365098</v>
      </c>
      <c r="L12" s="85">
        <f t="shared" si="1"/>
        <v>-1.4615481229078753</v>
      </c>
    </row>
    <row r="13" spans="1:12" ht="14.25" customHeight="1" x14ac:dyDescent="0.25">
      <c r="A13" s="68" t="s">
        <v>108</v>
      </c>
      <c r="B13" s="92">
        <v>9095.0999999999894</v>
      </c>
      <c r="C13" s="93">
        <f t="shared" si="2"/>
        <v>4.7560251299433967</v>
      </c>
      <c r="D13" s="92">
        <v>9025.8681370862032</v>
      </c>
      <c r="E13" s="93">
        <f t="shared" si="2"/>
        <v>5.1159482051367799</v>
      </c>
      <c r="F13" s="92">
        <v>8910.1823539778979</v>
      </c>
      <c r="G13" s="93">
        <f t="shared" ref="G13" si="12">F13/F$6*100</f>
        <v>5.3870169206682972</v>
      </c>
      <c r="H13" s="92">
        <v>8214.1736500000025</v>
      </c>
      <c r="I13" s="93">
        <f t="shared" ref="I13" si="13">H13/H$6*100</f>
        <v>5.1716940540836207</v>
      </c>
      <c r="J13" s="71">
        <f t="shared" si="9"/>
        <v>-0.76119957904570945</v>
      </c>
      <c r="K13" s="85">
        <f t="shared" si="0"/>
        <v>-1.2817136407407319</v>
      </c>
      <c r="L13" s="85">
        <f t="shared" si="1"/>
        <v>-7.8113856296910296</v>
      </c>
    </row>
    <row r="14" spans="1:12" ht="14.25" customHeight="1" x14ac:dyDescent="0.25">
      <c r="A14" s="68" t="s">
        <v>109</v>
      </c>
      <c r="B14" s="92">
        <v>9145.3200000000015</v>
      </c>
      <c r="C14" s="93">
        <f t="shared" si="2"/>
        <v>4.7822862575863931</v>
      </c>
      <c r="D14" s="92">
        <v>9042.7210538498966</v>
      </c>
      <c r="E14" s="93">
        <f t="shared" si="2"/>
        <v>5.1255005992066947</v>
      </c>
      <c r="F14" s="92">
        <v>8557.9252097228073</v>
      </c>
      <c r="G14" s="93">
        <f t="shared" ref="G14" si="14">F14/F$6*100</f>
        <v>5.1740453875232673</v>
      </c>
      <c r="H14" s="92">
        <v>8212.2024199999905</v>
      </c>
      <c r="I14" s="93">
        <f t="shared" ref="I14" si="15">H14/H$6*100</f>
        <v>5.1704529555988943</v>
      </c>
      <c r="J14" s="71">
        <f t="shared" si="9"/>
        <v>-1.1218737687703095</v>
      </c>
      <c r="K14" s="85">
        <f t="shared" si="0"/>
        <v>-5.3611721653261633</v>
      </c>
      <c r="L14" s="85">
        <f t="shared" si="1"/>
        <v>-4.0397968111480465</v>
      </c>
    </row>
    <row r="15" spans="1:12" ht="14.25" customHeight="1" x14ac:dyDescent="0.25">
      <c r="A15" s="68" t="s">
        <v>2</v>
      </c>
      <c r="B15" s="92">
        <v>49392.100000000282</v>
      </c>
      <c r="C15" s="93">
        <f t="shared" si="2"/>
        <v>25.828200769719835</v>
      </c>
      <c r="D15" s="92">
        <v>43690.034552997458</v>
      </c>
      <c r="E15" s="93">
        <f t="shared" si="2"/>
        <v>24.76392857273985</v>
      </c>
      <c r="F15" s="92">
        <v>40788.434187244966</v>
      </c>
      <c r="G15" s="93">
        <f t="shared" ref="G15" si="16">F15/F$6*100</f>
        <v>24.660324155560929</v>
      </c>
      <c r="H15" s="92">
        <v>38964.010510000102</v>
      </c>
      <c r="I15" s="93">
        <f t="shared" ref="I15" si="17">H15/H$6*100</f>
        <v>24.531979729673619</v>
      </c>
      <c r="J15" s="71">
        <f t="shared" si="9"/>
        <v>-11.54448878869858</v>
      </c>
      <c r="K15" s="85">
        <f t="shared" si="0"/>
        <v>-6.641332275058641</v>
      </c>
      <c r="L15" s="85">
        <f t="shared" si="1"/>
        <v>-4.4728946173064497</v>
      </c>
    </row>
    <row r="16" spans="1:12" ht="14.25" customHeight="1" x14ac:dyDescent="0.25">
      <c r="A16" s="68" t="s">
        <v>3</v>
      </c>
      <c r="B16" s="92">
        <v>9582.2799999999916</v>
      </c>
      <c r="C16" s="93">
        <f t="shared" si="2"/>
        <v>5.0107821224784805</v>
      </c>
      <c r="D16" s="92">
        <v>8627.4528145812928</v>
      </c>
      <c r="E16" s="93">
        <f t="shared" si="2"/>
        <v>4.8901225977702181</v>
      </c>
      <c r="F16" s="92">
        <v>7885.9376900841007</v>
      </c>
      <c r="G16" s="93">
        <f t="shared" ref="G16" si="18">F16/F$6*100</f>
        <v>4.7677677160954204</v>
      </c>
      <c r="H16" s="92">
        <v>7781.554970000002</v>
      </c>
      <c r="I16" s="93">
        <f t="shared" ref="I16" si="19">H16/H$6*100</f>
        <v>4.8993146827220828</v>
      </c>
      <c r="J16" s="71">
        <f t="shared" si="9"/>
        <v>-9.9645093382650014</v>
      </c>
      <c r="K16" s="85">
        <f t="shared" si="0"/>
        <v>-8.5948325703266022</v>
      </c>
      <c r="L16" s="85">
        <f t="shared" si="1"/>
        <v>-1.3236564145738965</v>
      </c>
    </row>
    <row r="17" spans="1:12" ht="14.25" customHeight="1" x14ac:dyDescent="0.25">
      <c r="A17" s="68" t="s">
        <v>110</v>
      </c>
      <c r="B17" s="92">
        <v>4473.6399999999967</v>
      </c>
      <c r="C17" s="93">
        <f t="shared" si="2"/>
        <v>2.3393634223175104</v>
      </c>
      <c r="D17" s="92">
        <v>4037.6995437975979</v>
      </c>
      <c r="E17" s="93">
        <f t="shared" si="2"/>
        <v>2.2886066381910881</v>
      </c>
      <c r="F17" s="92">
        <v>3814.1430338833006</v>
      </c>
      <c r="G17" s="93">
        <f t="shared" ref="G17" si="20">F17/F$6*100</f>
        <v>2.3059969196034955</v>
      </c>
      <c r="H17" s="92">
        <v>3370.3769099999995</v>
      </c>
      <c r="I17" s="93">
        <f t="shared" ref="I17" si="21">H17/H$6*100</f>
        <v>2.1220099511126986</v>
      </c>
      <c r="J17" s="71">
        <f t="shared" si="9"/>
        <v>-9.7446476739835806</v>
      </c>
      <c r="K17" s="85">
        <f t="shared" si="0"/>
        <v>-5.5367297018845187</v>
      </c>
      <c r="L17" s="85">
        <f t="shared" si="1"/>
        <v>-11.634753074047376</v>
      </c>
    </row>
    <row r="18" spans="1:12" ht="14.65" customHeight="1" thickBot="1" x14ac:dyDescent="0.3">
      <c r="A18" s="72" t="s">
        <v>111</v>
      </c>
      <c r="B18" s="95">
        <v>4636.7300000000005</v>
      </c>
      <c r="C18" s="96">
        <f t="shared" si="2"/>
        <v>2.4246467219450554</v>
      </c>
      <c r="D18" s="95">
        <v>4034.5021844520024</v>
      </c>
      <c r="E18" s="96">
        <f t="shared" si="2"/>
        <v>2.2867943443976451</v>
      </c>
      <c r="F18" s="95">
        <v>3765.4623278003023</v>
      </c>
      <c r="G18" s="96">
        <f t="shared" ref="G18" si="22">F18/F$6*100</f>
        <v>2.2765649981274874</v>
      </c>
      <c r="H18" s="95">
        <v>3530.4092999999998</v>
      </c>
      <c r="I18" s="103">
        <f t="shared" ref="I18" si="23">H18/H$6*100</f>
        <v>2.2227673242933585</v>
      </c>
      <c r="J18" s="75">
        <f t="shared" si="9"/>
        <v>-12.988201071617238</v>
      </c>
      <c r="K18" s="86">
        <f t="shared" si="0"/>
        <v>-6.6684771590535945</v>
      </c>
      <c r="L18" s="86">
        <f t="shared" si="1"/>
        <v>-6.2423417720823453</v>
      </c>
    </row>
    <row r="19" spans="1:12" ht="15.75" thickTop="1" x14ac:dyDescent="0.25">
      <c r="A19" s="67" t="s">
        <v>45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</sheetData>
  <mergeCells count="8">
    <mergeCell ref="A1:L1"/>
    <mergeCell ref="A2:L2"/>
    <mergeCell ref="A3:L3"/>
    <mergeCell ref="A4:A5"/>
    <mergeCell ref="F4:G4"/>
    <mergeCell ref="H4:I4"/>
    <mergeCell ref="B4:C4"/>
    <mergeCell ref="D4:E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19"/>
  <sheetViews>
    <sheetView zoomScale="95" zoomScaleNormal="95" workbookViewId="0">
      <selection activeCell="A4" sqref="A4:A5"/>
    </sheetView>
  </sheetViews>
  <sheetFormatPr baseColWidth="10" defaultColWidth="11.42578125" defaultRowHeight="15" x14ac:dyDescent="0.25"/>
  <cols>
    <col min="1" max="1" width="13" style="76" customWidth="1"/>
    <col min="2" max="12" width="10" style="76" customWidth="1"/>
    <col min="13" max="16384" width="11.42578125" style="76"/>
  </cols>
  <sheetData>
    <row r="1" spans="1:12" x14ac:dyDescent="0.25">
      <c r="A1" s="154" t="s">
        <v>115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116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thickBot="1" x14ac:dyDescent="0.3">
      <c r="A3" s="163" t="s">
        <v>83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15.75" thickTop="1" x14ac:dyDescent="0.25">
      <c r="A4" s="157" t="s">
        <v>112</v>
      </c>
      <c r="B4" s="159">
        <v>2008</v>
      </c>
      <c r="C4" s="159"/>
      <c r="D4" s="159">
        <v>2012</v>
      </c>
      <c r="E4" s="159"/>
      <c r="F4" s="159">
        <v>2016</v>
      </c>
      <c r="G4" s="159"/>
      <c r="H4" s="159">
        <v>2020</v>
      </c>
      <c r="I4" s="159"/>
      <c r="J4" s="59" t="s">
        <v>4</v>
      </c>
      <c r="K4" s="77" t="s">
        <v>9</v>
      </c>
      <c r="L4" s="77" t="s">
        <v>10</v>
      </c>
    </row>
    <row r="5" spans="1:12" ht="15.75" thickBot="1" x14ac:dyDescent="0.3">
      <c r="A5" s="158"/>
      <c r="B5" s="78" t="s">
        <v>0</v>
      </c>
      <c r="C5" s="78" t="s">
        <v>63</v>
      </c>
      <c r="D5" s="78" t="s">
        <v>0</v>
      </c>
      <c r="E5" s="78" t="s">
        <v>63</v>
      </c>
      <c r="F5" s="78" t="s">
        <v>0</v>
      </c>
      <c r="G5" s="78" t="s">
        <v>63</v>
      </c>
      <c r="H5" s="78" t="s">
        <v>0</v>
      </c>
      <c r="I5" s="78" t="s">
        <v>63</v>
      </c>
      <c r="J5" s="79" t="s">
        <v>64</v>
      </c>
      <c r="K5" s="80" t="s">
        <v>64</v>
      </c>
      <c r="L5" s="80" t="s">
        <v>64</v>
      </c>
    </row>
    <row r="6" spans="1:12" x14ac:dyDescent="0.25">
      <c r="A6" s="62" t="s">
        <v>46</v>
      </c>
      <c r="B6" s="102">
        <v>901800.52806479018</v>
      </c>
      <c r="C6" s="62">
        <v>100</v>
      </c>
      <c r="D6" s="102">
        <v>814454.51662083133</v>
      </c>
      <c r="E6" s="62">
        <v>100</v>
      </c>
      <c r="F6" s="102">
        <v>841860.2815014458</v>
      </c>
      <c r="G6" s="62">
        <v>100</v>
      </c>
      <c r="H6" s="102">
        <v>858756.34521147865</v>
      </c>
      <c r="I6" s="62">
        <v>100</v>
      </c>
      <c r="J6" s="81">
        <f>((D6-B6)/B6)*100</f>
        <v>-9.685735229208408</v>
      </c>
      <c r="K6" s="82">
        <f>((F6-D6)/D6)*100</f>
        <v>3.3649226962754017</v>
      </c>
      <c r="L6" s="82">
        <f>((H6-F6)/F6)*100</f>
        <v>2.0069914309176049</v>
      </c>
    </row>
    <row r="7" spans="1:12" x14ac:dyDescent="0.25">
      <c r="A7" s="66"/>
      <c r="B7" s="66"/>
      <c r="C7" s="67"/>
      <c r="D7" s="67"/>
      <c r="E7" s="67"/>
      <c r="F7" s="67"/>
      <c r="G7" s="67"/>
      <c r="H7" s="67"/>
      <c r="I7" s="67"/>
      <c r="J7" s="90"/>
      <c r="K7" s="67"/>
      <c r="L7" s="67"/>
    </row>
    <row r="8" spans="1:12" x14ac:dyDescent="0.25">
      <c r="A8" s="68" t="s">
        <v>1</v>
      </c>
      <c r="B8" s="92">
        <v>122007.48131489036</v>
      </c>
      <c r="C8" s="104">
        <f>B8/B$6*100</f>
        <v>13.529320234122183</v>
      </c>
      <c r="D8" s="92">
        <v>111240.92621526727</v>
      </c>
      <c r="E8" s="104">
        <f>D8/D$6*100</f>
        <v>13.658334989264404</v>
      </c>
      <c r="F8" s="92">
        <v>120511.75665722285</v>
      </c>
      <c r="G8" s="104">
        <f>F8/F$6*100</f>
        <v>14.314935542782925</v>
      </c>
      <c r="H8" s="92">
        <v>122549.86946885621</v>
      </c>
      <c r="I8" s="104">
        <f>H8/H$6*100</f>
        <v>14.270621713854922</v>
      </c>
      <c r="J8" s="71">
        <f t="shared" ref="J8:J18" si="0">((D8-B8)/B8)*100</f>
        <v>-8.8245040251552904</v>
      </c>
      <c r="K8" s="85">
        <f t="shared" ref="K8:K18" si="1">((F8-D8)/D8)*100</f>
        <v>8.3340104738207419</v>
      </c>
      <c r="L8" s="85">
        <f t="shared" ref="L8:L18" si="2">((H8-F8)/F8)*100</f>
        <v>1.6912149222340647</v>
      </c>
    </row>
    <row r="9" spans="1:12" x14ac:dyDescent="0.25">
      <c r="A9" s="68" t="s">
        <v>104</v>
      </c>
      <c r="B9" s="92">
        <v>20064.12915211996</v>
      </c>
      <c r="C9" s="104">
        <f t="shared" ref="C9:E18" si="3">B9/B$6*100</f>
        <v>2.2248965849661206</v>
      </c>
      <c r="D9" s="92">
        <v>17559.673639711989</v>
      </c>
      <c r="E9" s="104">
        <f t="shared" si="3"/>
        <v>2.1560042066642358</v>
      </c>
      <c r="F9" s="92">
        <v>16719.913090104397</v>
      </c>
      <c r="G9" s="104">
        <f t="shared" ref="G9" si="4">F9/F$6*100</f>
        <v>1.9860674576884267</v>
      </c>
      <c r="H9" s="92">
        <v>16998.090788889491</v>
      </c>
      <c r="I9" s="104">
        <f t="shared" ref="I9" si="5">H9/H$6*100</f>
        <v>1.9793845930423393</v>
      </c>
      <c r="J9" s="71">
        <f t="shared" si="0"/>
        <v>-12.482253744580547</v>
      </c>
      <c r="K9" s="85">
        <f t="shared" si="1"/>
        <v>-4.7823243577171954</v>
      </c>
      <c r="L9" s="85">
        <f t="shared" si="2"/>
        <v>1.6637508657250839</v>
      </c>
    </row>
    <row r="10" spans="1:12" x14ac:dyDescent="0.25">
      <c r="A10" s="68" t="s">
        <v>105</v>
      </c>
      <c r="B10" s="92">
        <v>80497.76110146998</v>
      </c>
      <c r="C10" s="104">
        <f t="shared" si="3"/>
        <v>8.926337764983721</v>
      </c>
      <c r="D10" s="92">
        <v>78792.254469220963</v>
      </c>
      <c r="E10" s="104">
        <f t="shared" si="3"/>
        <v>9.6742362969671696</v>
      </c>
      <c r="F10" s="92">
        <v>80446.693816943472</v>
      </c>
      <c r="G10" s="104">
        <f t="shared" ref="G10" si="6">F10/F$6*100</f>
        <v>9.555824830394414</v>
      </c>
      <c r="H10" s="92">
        <v>83694.751750612995</v>
      </c>
      <c r="I10" s="104">
        <f t="shared" ref="I10" si="7">H10/H$6*100</f>
        <v>9.7460417285187209</v>
      </c>
      <c r="J10" s="71">
        <f t="shared" si="0"/>
        <v>-2.1187007053515083</v>
      </c>
      <c r="K10" s="85">
        <f t="shared" si="1"/>
        <v>2.0997487111741315</v>
      </c>
      <c r="L10" s="85">
        <f t="shared" si="2"/>
        <v>4.0375281811586703</v>
      </c>
    </row>
    <row r="11" spans="1:12" x14ac:dyDescent="0.25">
      <c r="A11" s="68" t="s">
        <v>106</v>
      </c>
      <c r="B11" s="92">
        <v>161894.70487891001</v>
      </c>
      <c r="C11" s="104">
        <f t="shared" si="3"/>
        <v>17.952385238266196</v>
      </c>
      <c r="D11" s="92">
        <v>143886.08683177445</v>
      </c>
      <c r="E11" s="104">
        <f t="shared" si="3"/>
        <v>17.666558892540404</v>
      </c>
      <c r="F11" s="92">
        <v>148409.50137082761</v>
      </c>
      <c r="G11" s="104">
        <f t="shared" ref="G11" si="8">F11/F$6*100</f>
        <v>17.628756770201985</v>
      </c>
      <c r="H11" s="92">
        <v>145834.61890926596</v>
      </c>
      <c r="I11" s="104">
        <f t="shared" ref="I11" si="9">H11/H$6*100</f>
        <v>16.982071774194868</v>
      </c>
      <c r="J11" s="71">
        <f t="shared" si="0"/>
        <v>-11.123660937894913</v>
      </c>
      <c r="K11" s="85">
        <f t="shared" si="1"/>
        <v>3.1437470005989869</v>
      </c>
      <c r="L11" s="85">
        <f t="shared" si="2"/>
        <v>-1.7349849152365548</v>
      </c>
    </row>
    <row r="12" spans="1:12" x14ac:dyDescent="0.25">
      <c r="A12" s="68" t="s">
        <v>107</v>
      </c>
      <c r="B12" s="92">
        <v>131318.69954599021</v>
      </c>
      <c r="C12" s="104">
        <f t="shared" si="3"/>
        <v>14.561834403423147</v>
      </c>
      <c r="D12" s="92">
        <v>111519.23574111275</v>
      </c>
      <c r="E12" s="104">
        <f t="shared" si="3"/>
        <v>13.692506268343335</v>
      </c>
      <c r="F12" s="92">
        <v>114486.19991663584</v>
      </c>
      <c r="G12" s="104">
        <f t="shared" ref="G12" si="10">F12/F$6*100</f>
        <v>13.599192458925765</v>
      </c>
      <c r="H12" s="92">
        <v>112812.89754382768</v>
      </c>
      <c r="I12" s="104">
        <f t="shared" ref="I12" si="11">H12/H$6*100</f>
        <v>13.136776010201848</v>
      </c>
      <c r="J12" s="71">
        <f t="shared" si="0"/>
        <v>-15.07741385905465</v>
      </c>
      <c r="K12" s="85">
        <f t="shared" si="1"/>
        <v>2.6604954345372152</v>
      </c>
      <c r="L12" s="85">
        <f t="shared" si="2"/>
        <v>-1.4615756082624725</v>
      </c>
    </row>
    <row r="13" spans="1:12" x14ac:dyDescent="0.25">
      <c r="A13" s="68" t="s">
        <v>108</v>
      </c>
      <c r="B13" s="92">
        <v>36223.266742749962</v>
      </c>
      <c r="C13" s="104">
        <f t="shared" si="3"/>
        <v>4.016771516033919</v>
      </c>
      <c r="D13" s="92">
        <v>33438.826146515232</v>
      </c>
      <c r="E13" s="104">
        <f t="shared" si="3"/>
        <v>4.1056713989693119</v>
      </c>
      <c r="F13" s="92">
        <v>33879.353638971421</v>
      </c>
      <c r="G13" s="104">
        <f t="shared" ref="G13" si="12">F13/F$6*100</f>
        <v>4.0243439895451631</v>
      </c>
      <c r="H13" s="92">
        <v>34612.151852958101</v>
      </c>
      <c r="I13" s="104">
        <f t="shared" ref="I13" si="13">H13/H$6*100</f>
        <v>4.0304973635373207</v>
      </c>
      <c r="J13" s="71">
        <f t="shared" si="0"/>
        <v>-7.6868842780228599</v>
      </c>
      <c r="K13" s="85">
        <f t="shared" si="1"/>
        <v>1.3174131487928975</v>
      </c>
      <c r="L13" s="85">
        <f t="shared" si="2"/>
        <v>2.1629639744476772</v>
      </c>
    </row>
    <row r="14" spans="1:12" x14ac:dyDescent="0.25">
      <c r="A14" s="68" t="s">
        <v>109</v>
      </c>
      <c r="B14" s="92">
        <v>50782.253502709907</v>
      </c>
      <c r="C14" s="104">
        <f t="shared" si="3"/>
        <v>5.631206893578292</v>
      </c>
      <c r="D14" s="92">
        <v>48011.009331596622</v>
      </c>
      <c r="E14" s="104">
        <f t="shared" si="3"/>
        <v>5.8948668528224406</v>
      </c>
      <c r="F14" s="92">
        <v>47534.613401310999</v>
      </c>
      <c r="G14" s="104">
        <f t="shared" ref="G14" si="14">F14/F$6*100</f>
        <v>5.6463779614989908</v>
      </c>
      <c r="H14" s="92">
        <v>52642.404811777698</v>
      </c>
      <c r="I14" s="104">
        <f t="shared" ref="I14" si="15">H14/H$6*100</f>
        <v>6.1300746253949248</v>
      </c>
      <c r="J14" s="71">
        <f t="shared" si="0"/>
        <v>-5.457111451277763</v>
      </c>
      <c r="K14" s="85">
        <f t="shared" si="1"/>
        <v>-0.99226393470570484</v>
      </c>
      <c r="L14" s="85">
        <f t="shared" si="2"/>
        <v>10.745414856631246</v>
      </c>
    </row>
    <row r="15" spans="1:12" x14ac:dyDescent="0.25">
      <c r="A15" s="68" t="s">
        <v>2</v>
      </c>
      <c r="B15" s="92">
        <v>199910.10495181015</v>
      </c>
      <c r="C15" s="104">
        <f t="shared" si="3"/>
        <v>22.167885106566221</v>
      </c>
      <c r="D15" s="92">
        <v>180383.81732670081</v>
      </c>
      <c r="E15" s="104">
        <f t="shared" si="3"/>
        <v>22.14780735394686</v>
      </c>
      <c r="F15" s="92">
        <v>193691.04914058241</v>
      </c>
      <c r="G15" s="104">
        <f t="shared" ref="G15" si="16">F15/F$6*100</f>
        <v>23.007505330354487</v>
      </c>
      <c r="H15" s="92">
        <v>193554.45502548545</v>
      </c>
      <c r="I15" s="104">
        <f t="shared" ref="I15" si="17">H15/H$6*100</f>
        <v>22.538925750565539</v>
      </c>
      <c r="J15" s="71">
        <f t="shared" si="0"/>
        <v>-9.7675340772875394</v>
      </c>
      <c r="K15" s="85">
        <f t="shared" si="1"/>
        <v>7.3771760743816115</v>
      </c>
      <c r="L15" s="85">
        <f t="shared" si="2"/>
        <v>-7.0521645529328644E-2</v>
      </c>
    </row>
    <row r="16" spans="1:12" x14ac:dyDescent="0.25">
      <c r="A16" s="68" t="s">
        <v>3</v>
      </c>
      <c r="B16" s="92">
        <v>46278.688883149924</v>
      </c>
      <c r="C16" s="104">
        <f t="shared" si="3"/>
        <v>5.1318099117175295</v>
      </c>
      <c r="D16" s="92">
        <v>41930.545406413825</v>
      </c>
      <c r="E16" s="104">
        <f t="shared" si="3"/>
        <v>5.1482979774467328</v>
      </c>
      <c r="F16" s="92">
        <v>41553.639596342269</v>
      </c>
      <c r="G16" s="104">
        <f t="shared" ref="G16" si="18">F16/F$6*100</f>
        <v>4.9359306418675493</v>
      </c>
      <c r="H16" s="92">
        <v>44115.350674766945</v>
      </c>
      <c r="I16" s="104">
        <f t="shared" ref="I16" si="19">H16/H$6*100</f>
        <v>5.1371207817862512</v>
      </c>
      <c r="J16" s="71">
        <f t="shared" si="0"/>
        <v>-9.3955632315228765</v>
      </c>
      <c r="K16" s="85">
        <f t="shared" si="1"/>
        <v>-0.89888124854656182</v>
      </c>
      <c r="L16" s="85">
        <f t="shared" si="2"/>
        <v>6.1648296113396741</v>
      </c>
    </row>
    <row r="17" spans="1:12" x14ac:dyDescent="0.25">
      <c r="A17" s="68" t="s">
        <v>110</v>
      </c>
      <c r="B17" s="92">
        <v>31094.998389189968</v>
      </c>
      <c r="C17" s="104">
        <f t="shared" si="3"/>
        <v>3.4481015946972184</v>
      </c>
      <c r="D17" s="92">
        <v>28468.461823845286</v>
      </c>
      <c r="E17" s="104">
        <f t="shared" si="3"/>
        <v>3.4954022898615413</v>
      </c>
      <c r="F17" s="92">
        <v>25555.938030200519</v>
      </c>
      <c r="G17" s="104">
        <f t="shared" ref="G17" si="20">F17/F$6*100</f>
        <v>3.0356507596037039</v>
      </c>
      <c r="H17" s="92">
        <v>30683.255937912021</v>
      </c>
      <c r="I17" s="104">
        <f t="shared" ref="I17" si="21">H17/H$6*100</f>
        <v>3.5729873914766728</v>
      </c>
      <c r="J17" s="71">
        <f t="shared" si="0"/>
        <v>-8.446813640156952</v>
      </c>
      <c r="K17" s="85">
        <f t="shared" si="1"/>
        <v>-10.230703055425447</v>
      </c>
      <c r="L17" s="85">
        <f t="shared" si="2"/>
        <v>20.063117627114043</v>
      </c>
    </row>
    <row r="18" spans="1:12" ht="15.75" thickBot="1" x14ac:dyDescent="0.3">
      <c r="A18" s="72" t="s">
        <v>111</v>
      </c>
      <c r="B18" s="95">
        <v>21728.439601800019</v>
      </c>
      <c r="C18" s="105">
        <f t="shared" si="3"/>
        <v>2.4094507516454828</v>
      </c>
      <c r="D18" s="95">
        <v>19223.679688691671</v>
      </c>
      <c r="E18" s="105">
        <f t="shared" si="3"/>
        <v>2.3603134731759661</v>
      </c>
      <c r="F18" s="95">
        <v>19071.622842289693</v>
      </c>
      <c r="G18" s="105">
        <f t="shared" ref="G18" si="22">F18/F$6*100</f>
        <v>2.2654142571348923</v>
      </c>
      <c r="H18" s="95">
        <v>21258.498447119018</v>
      </c>
      <c r="I18" s="105">
        <f t="shared" ref="I18" si="23">H18/H$6*100</f>
        <v>2.4754982674257699</v>
      </c>
      <c r="J18" s="75">
        <f t="shared" si="0"/>
        <v>-11.52756460662205</v>
      </c>
      <c r="K18" s="86">
        <f t="shared" si="1"/>
        <v>-0.79098720361755404</v>
      </c>
      <c r="L18" s="86">
        <f t="shared" si="2"/>
        <v>11.466646666166843</v>
      </c>
    </row>
    <row r="19" spans="1:12" ht="15.75" thickTop="1" x14ac:dyDescent="0.25">
      <c r="A19" s="67" t="s">
        <v>45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</row>
  </sheetData>
  <mergeCells count="8">
    <mergeCell ref="A1:L1"/>
    <mergeCell ref="A2:L2"/>
    <mergeCell ref="A3:L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G28"/>
  <sheetViews>
    <sheetView workbookViewId="0">
      <selection activeCell="J16" sqref="J16"/>
    </sheetView>
  </sheetViews>
  <sheetFormatPr baseColWidth="10" defaultColWidth="11.42578125" defaultRowHeight="15" x14ac:dyDescent="0.25"/>
  <cols>
    <col min="1" max="7" width="12" style="76" customWidth="1"/>
    <col min="8" max="16384" width="11.42578125" style="76"/>
  </cols>
  <sheetData>
    <row r="1" spans="1:7" x14ac:dyDescent="0.25">
      <c r="A1" s="154" t="s">
        <v>117</v>
      </c>
      <c r="B1" s="154"/>
      <c r="C1" s="154"/>
      <c r="D1" s="154"/>
      <c r="E1" s="154"/>
      <c r="F1" s="154"/>
      <c r="G1" s="154"/>
    </row>
    <row r="2" spans="1:7" x14ac:dyDescent="0.25">
      <c r="A2" s="155" t="s">
        <v>118</v>
      </c>
      <c r="B2" s="155"/>
      <c r="C2" s="155"/>
      <c r="D2" s="155"/>
      <c r="E2" s="155"/>
      <c r="F2" s="155"/>
      <c r="G2" s="155"/>
    </row>
    <row r="3" spans="1:7" ht="15.75" thickBot="1" x14ac:dyDescent="0.3">
      <c r="A3" s="156" t="s">
        <v>119</v>
      </c>
      <c r="B3" s="156"/>
      <c r="C3" s="156"/>
      <c r="D3" s="156"/>
      <c r="E3" s="156"/>
      <c r="F3" s="156"/>
      <c r="G3" s="156"/>
    </row>
    <row r="4" spans="1:7" ht="16.5" thickTop="1" thickBot="1" x14ac:dyDescent="0.3">
      <c r="A4" s="106"/>
      <c r="B4" s="164" t="s">
        <v>102</v>
      </c>
      <c r="C4" s="164"/>
      <c r="D4" s="164" t="s">
        <v>5</v>
      </c>
      <c r="E4" s="164"/>
      <c r="F4" s="164" t="s">
        <v>6</v>
      </c>
      <c r="G4" s="164"/>
    </row>
    <row r="5" spans="1:7" ht="15.75" thickBot="1" x14ac:dyDescent="0.3">
      <c r="A5" s="107">
        <v>2020</v>
      </c>
      <c r="B5" s="177" t="s">
        <v>8</v>
      </c>
      <c r="C5" s="177" t="s">
        <v>78</v>
      </c>
      <c r="D5" s="177" t="s">
        <v>8</v>
      </c>
      <c r="E5" s="177" t="s">
        <v>78</v>
      </c>
      <c r="F5" s="177" t="s">
        <v>8</v>
      </c>
      <c r="G5" s="177" t="s">
        <v>78</v>
      </c>
    </row>
    <row r="6" spans="1:7" x14ac:dyDescent="0.25">
      <c r="A6" s="68" t="s">
        <v>46</v>
      </c>
      <c r="B6" s="108">
        <v>13.34139820123549</v>
      </c>
      <c r="C6" s="108">
        <v>16.250006306897383</v>
      </c>
      <c r="D6" s="108">
        <v>52.882530110963032</v>
      </c>
      <c r="E6" s="108">
        <v>50.025461501848142</v>
      </c>
      <c r="F6" s="108">
        <v>33.776071687801661</v>
      </c>
      <c r="G6" s="108">
        <v>33.724532191254482</v>
      </c>
    </row>
    <row r="7" spans="1:7" x14ac:dyDescent="0.25">
      <c r="A7" s="68" t="s">
        <v>7</v>
      </c>
      <c r="B7" s="109">
        <v>17.19298122766217</v>
      </c>
      <c r="C7" s="109">
        <v>22.132038799253291</v>
      </c>
      <c r="D7" s="109">
        <v>44.677982025890998</v>
      </c>
      <c r="E7" s="109">
        <v>38.917297320964472</v>
      </c>
      <c r="F7" s="109">
        <v>38.129036746446879</v>
      </c>
      <c r="G7" s="109">
        <v>38.950663879782233</v>
      </c>
    </row>
    <row r="8" spans="1:7" x14ac:dyDescent="0.25">
      <c r="A8" s="68" t="s">
        <v>80</v>
      </c>
      <c r="B8" s="109">
        <v>12.46318882683277</v>
      </c>
      <c r="C8" s="109">
        <v>12.462984117594168</v>
      </c>
      <c r="D8" s="109">
        <v>53.304403492541688</v>
      </c>
      <c r="E8" s="109">
        <v>55.162150532716403</v>
      </c>
      <c r="F8" s="109">
        <v>34.232407680625585</v>
      </c>
      <c r="G8" s="109">
        <v>32.374865349689443</v>
      </c>
    </row>
    <row r="9" spans="1:7" ht="15.75" thickBot="1" x14ac:dyDescent="0.3">
      <c r="A9" s="72" t="s">
        <v>81</v>
      </c>
      <c r="B9" s="110">
        <v>13.127692716260341</v>
      </c>
      <c r="C9" s="110">
        <v>14.789582003261161</v>
      </c>
      <c r="D9" s="110">
        <v>53.54104610795806</v>
      </c>
      <c r="E9" s="110">
        <v>52.94974984505626</v>
      </c>
      <c r="F9" s="110">
        <v>33.331261175781286</v>
      </c>
      <c r="G9" s="110">
        <v>32.26066815168258</v>
      </c>
    </row>
    <row r="10" spans="1:7" ht="16.5" thickTop="1" thickBot="1" x14ac:dyDescent="0.3">
      <c r="A10" s="106"/>
      <c r="B10" s="164" t="s">
        <v>102</v>
      </c>
      <c r="C10" s="164"/>
      <c r="D10" s="164" t="s">
        <v>5</v>
      </c>
      <c r="E10" s="164"/>
      <c r="F10" s="164" t="s">
        <v>6</v>
      </c>
      <c r="G10" s="164"/>
    </row>
    <row r="11" spans="1:7" ht="15.95" customHeight="1" thickBot="1" x14ac:dyDescent="0.3">
      <c r="A11" s="107">
        <v>2016</v>
      </c>
      <c r="B11" s="177" t="s">
        <v>8</v>
      </c>
      <c r="C11" s="177" t="s">
        <v>78</v>
      </c>
      <c r="D11" s="177" t="s">
        <v>8</v>
      </c>
      <c r="E11" s="177" t="s">
        <v>78</v>
      </c>
      <c r="F11" s="177" t="s">
        <v>8</v>
      </c>
      <c r="G11" s="177" t="s">
        <v>78</v>
      </c>
    </row>
    <row r="12" spans="1:7" x14ac:dyDescent="0.25">
      <c r="A12" s="68" t="s">
        <v>46</v>
      </c>
      <c r="B12" s="108">
        <v>13.440160365381834</v>
      </c>
      <c r="C12" s="108">
        <v>16.301003000471585</v>
      </c>
      <c r="D12" s="108">
        <v>52.549185845231186</v>
      </c>
      <c r="E12" s="108">
        <v>50.454496010567219</v>
      </c>
      <c r="F12" s="108">
        <v>34.010653789387291</v>
      </c>
      <c r="G12" s="108">
        <v>33.2445009889612</v>
      </c>
    </row>
    <row r="13" spans="1:7" x14ac:dyDescent="0.25">
      <c r="A13" s="68" t="s">
        <v>7</v>
      </c>
      <c r="B13" s="109">
        <v>15.069244446318624</v>
      </c>
      <c r="C13" s="109">
        <v>21.615911013071781</v>
      </c>
      <c r="D13" s="109">
        <v>48.432782407081085</v>
      </c>
      <c r="E13" s="109">
        <v>40.62400977717391</v>
      </c>
      <c r="F13" s="109">
        <v>36.497973146600252</v>
      </c>
      <c r="G13" s="109">
        <v>37.760079209754302</v>
      </c>
    </row>
    <row r="14" spans="1:7" x14ac:dyDescent="0.25">
      <c r="A14" s="68" t="s">
        <v>80</v>
      </c>
      <c r="B14" s="109">
        <v>13.77840202618453</v>
      </c>
      <c r="C14" s="109">
        <v>14.648985147092795</v>
      </c>
      <c r="D14" s="109">
        <v>50.245013482917344</v>
      </c>
      <c r="E14" s="109">
        <v>55.459045710116747</v>
      </c>
      <c r="F14" s="109">
        <v>35.976584490898091</v>
      </c>
      <c r="G14" s="109">
        <v>29.891969142790458</v>
      </c>
    </row>
    <row r="15" spans="1:7" ht="15.95" customHeight="1" thickBot="1" x14ac:dyDescent="0.3">
      <c r="A15" s="72" t="s">
        <v>81</v>
      </c>
      <c r="B15" s="110">
        <v>13.239486539186244</v>
      </c>
      <c r="C15" s="110">
        <v>14.829090359887347</v>
      </c>
      <c r="D15" s="110">
        <v>53.246952409871007</v>
      </c>
      <c r="E15" s="110">
        <v>53.018141002239616</v>
      </c>
      <c r="F15" s="110">
        <v>33.513561050943451</v>
      </c>
      <c r="G15" s="110">
        <v>32.152768637873031</v>
      </c>
    </row>
    <row r="16" spans="1:7" ht="16.5" thickTop="1" thickBot="1" x14ac:dyDescent="0.3">
      <c r="A16" s="106"/>
      <c r="B16" s="164" t="s">
        <v>102</v>
      </c>
      <c r="C16" s="164"/>
      <c r="D16" s="164" t="s">
        <v>5</v>
      </c>
      <c r="E16" s="164"/>
      <c r="F16" s="164" t="s">
        <v>6</v>
      </c>
      <c r="G16" s="164"/>
    </row>
    <row r="17" spans="1:7" ht="15.95" customHeight="1" thickBot="1" x14ac:dyDescent="0.3">
      <c r="A17" s="107">
        <v>2012</v>
      </c>
      <c r="B17" s="177" t="s">
        <v>8</v>
      </c>
      <c r="C17" s="177" t="s">
        <v>78</v>
      </c>
      <c r="D17" s="177" t="s">
        <v>8</v>
      </c>
      <c r="E17" s="177" t="s">
        <v>78</v>
      </c>
      <c r="F17" s="177" t="s">
        <v>8</v>
      </c>
      <c r="G17" s="177" t="s">
        <v>78</v>
      </c>
    </row>
    <row r="18" spans="1:7" ht="15" customHeight="1" x14ac:dyDescent="0.25">
      <c r="A18" s="68" t="s">
        <v>46</v>
      </c>
      <c r="B18" s="108">
        <v>13.41</v>
      </c>
      <c r="C18" s="108">
        <v>15.81</v>
      </c>
      <c r="D18" s="108">
        <v>52.36</v>
      </c>
      <c r="E18" s="108">
        <v>51.03</v>
      </c>
      <c r="F18" s="108">
        <v>34.229999999999997</v>
      </c>
      <c r="G18" s="108">
        <v>33.15</v>
      </c>
    </row>
    <row r="19" spans="1:7" ht="15" customHeight="1" x14ac:dyDescent="0.25">
      <c r="A19" s="68" t="s">
        <v>7</v>
      </c>
      <c r="B19" s="109">
        <v>16.100000000000001</v>
      </c>
      <c r="C19" s="109">
        <v>21.04</v>
      </c>
      <c r="D19" s="109">
        <v>45.4</v>
      </c>
      <c r="E19" s="109">
        <v>40.26</v>
      </c>
      <c r="F19" s="109">
        <v>38.5</v>
      </c>
      <c r="G19" s="109">
        <v>38.700000000000003</v>
      </c>
    </row>
    <row r="20" spans="1:7" x14ac:dyDescent="0.25">
      <c r="A20" s="68" t="s">
        <v>80</v>
      </c>
      <c r="B20" s="109">
        <v>12.93</v>
      </c>
      <c r="C20" s="109">
        <v>13.46</v>
      </c>
      <c r="D20" s="109">
        <v>51.76</v>
      </c>
      <c r="E20" s="109">
        <v>55.83</v>
      </c>
      <c r="F20" s="109">
        <v>35.31</v>
      </c>
      <c r="G20" s="109">
        <v>30.72</v>
      </c>
    </row>
    <row r="21" spans="1:7" ht="15.95" customHeight="1" thickBot="1" x14ac:dyDescent="0.3">
      <c r="A21" s="72" t="s">
        <v>81</v>
      </c>
      <c r="B21" s="110">
        <v>13.2</v>
      </c>
      <c r="C21" s="110">
        <v>14.37</v>
      </c>
      <c r="D21" s="110">
        <v>53.19</v>
      </c>
      <c r="E21" s="110">
        <v>54.03</v>
      </c>
      <c r="F21" s="110">
        <v>33.6</v>
      </c>
      <c r="G21" s="110">
        <v>31.61</v>
      </c>
    </row>
    <row r="22" spans="1:7" ht="16.5" thickTop="1" thickBot="1" x14ac:dyDescent="0.3">
      <c r="A22" s="106"/>
      <c r="B22" s="111" t="s">
        <v>102</v>
      </c>
      <c r="C22" s="111"/>
      <c r="D22" s="111" t="s">
        <v>5</v>
      </c>
      <c r="E22" s="111"/>
      <c r="F22" s="111" t="s">
        <v>6</v>
      </c>
      <c r="G22" s="111"/>
    </row>
    <row r="23" spans="1:7" ht="15.95" customHeight="1" thickBot="1" x14ac:dyDescent="0.3">
      <c r="A23" s="107">
        <v>2008</v>
      </c>
      <c r="B23" s="177" t="s">
        <v>8</v>
      </c>
      <c r="C23" s="177" t="s">
        <v>78</v>
      </c>
      <c r="D23" s="177" t="s">
        <v>8</v>
      </c>
      <c r="E23" s="177" t="s">
        <v>78</v>
      </c>
      <c r="F23" s="177" t="s">
        <v>8</v>
      </c>
      <c r="G23" s="177" t="s">
        <v>78</v>
      </c>
    </row>
    <row r="24" spans="1:7" ht="15" customHeight="1" x14ac:dyDescent="0.25">
      <c r="A24" s="68" t="s">
        <v>46</v>
      </c>
      <c r="B24" s="108">
        <v>13.1</v>
      </c>
      <c r="C24" s="108">
        <v>15.8</v>
      </c>
      <c r="D24" s="108">
        <v>51.3</v>
      </c>
      <c r="E24" s="108">
        <v>51.1</v>
      </c>
      <c r="F24" s="108">
        <v>35.6</v>
      </c>
      <c r="G24" s="108">
        <v>33.200000000000003</v>
      </c>
    </row>
    <row r="25" spans="1:7" ht="15" customHeight="1" x14ac:dyDescent="0.25">
      <c r="A25" s="68" t="s">
        <v>7</v>
      </c>
      <c r="B25" s="109">
        <v>16.7</v>
      </c>
      <c r="C25" s="109">
        <v>20.432825906251708</v>
      </c>
      <c r="D25" s="109">
        <v>44.7</v>
      </c>
      <c r="E25" s="109">
        <v>40.644732896429467</v>
      </c>
      <c r="F25" s="109">
        <v>38.700000000000003</v>
      </c>
      <c r="G25" s="109">
        <v>38.922441197318832</v>
      </c>
    </row>
    <row r="26" spans="1:7" x14ac:dyDescent="0.25">
      <c r="A26" s="68" t="s">
        <v>80</v>
      </c>
      <c r="B26" s="109">
        <v>13.3</v>
      </c>
      <c r="C26" s="109">
        <v>15.205576195732101</v>
      </c>
      <c r="D26" s="109">
        <v>47.9</v>
      </c>
      <c r="E26" s="109">
        <v>54.468070382809174</v>
      </c>
      <c r="F26" s="109">
        <v>38.799999999999997</v>
      </c>
      <c r="G26" s="109">
        <v>30.326364618998664</v>
      </c>
    </row>
    <row r="27" spans="1:7" ht="15.75" thickBot="1" x14ac:dyDescent="0.3">
      <c r="A27" s="72" t="s">
        <v>81</v>
      </c>
      <c r="B27" s="110">
        <v>12.7</v>
      </c>
      <c r="C27" s="110">
        <v>14.081163905642018</v>
      </c>
      <c r="D27" s="110">
        <v>52.6</v>
      </c>
      <c r="E27" s="110">
        <v>54.497457448479793</v>
      </c>
      <c r="F27" s="110">
        <v>34.700000000000003</v>
      </c>
      <c r="G27" s="110">
        <v>31.421378645878178</v>
      </c>
    </row>
    <row r="28" spans="1:7" ht="15.75" thickTop="1" x14ac:dyDescent="0.25">
      <c r="A28" s="67" t="s">
        <v>45</v>
      </c>
      <c r="B28" s="67"/>
      <c r="C28" s="67"/>
      <c r="D28" s="67"/>
      <c r="E28" s="67"/>
      <c r="F28" s="67"/>
      <c r="G28" s="67"/>
    </row>
  </sheetData>
  <mergeCells count="12">
    <mergeCell ref="A1:G1"/>
    <mergeCell ref="A2:G2"/>
    <mergeCell ref="A3:G3"/>
    <mergeCell ref="B4:C4"/>
    <mergeCell ref="D4:E4"/>
    <mergeCell ref="F4:G4"/>
    <mergeCell ref="B16:C16"/>
    <mergeCell ref="D16:E16"/>
    <mergeCell ref="F16:G16"/>
    <mergeCell ref="B10:C10"/>
    <mergeCell ref="D10:E10"/>
    <mergeCell ref="F10:G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E24"/>
  <sheetViews>
    <sheetView workbookViewId="0">
      <selection activeCell="B5" sqref="B5"/>
    </sheetView>
  </sheetViews>
  <sheetFormatPr baseColWidth="10" defaultColWidth="11.42578125" defaultRowHeight="15" x14ac:dyDescent="0.25"/>
  <cols>
    <col min="1" max="5" width="14.28515625" style="76" customWidth="1"/>
    <col min="6" max="16384" width="11.42578125" style="76"/>
  </cols>
  <sheetData>
    <row r="1" spans="1:5" x14ac:dyDescent="0.25">
      <c r="A1" s="154" t="s">
        <v>120</v>
      </c>
      <c r="B1" s="154"/>
      <c r="C1" s="154"/>
      <c r="D1" s="154"/>
      <c r="E1" s="154"/>
    </row>
    <row r="2" spans="1:5" x14ac:dyDescent="0.25">
      <c r="A2" s="155" t="s">
        <v>121</v>
      </c>
      <c r="B2" s="155"/>
      <c r="C2" s="155"/>
      <c r="D2" s="155"/>
      <c r="E2" s="155"/>
    </row>
    <row r="3" spans="1:5" ht="15.75" thickBot="1" x14ac:dyDescent="0.3">
      <c r="A3" s="156" t="s">
        <v>122</v>
      </c>
      <c r="B3" s="156"/>
      <c r="C3" s="156"/>
      <c r="D3" s="156"/>
      <c r="E3" s="156"/>
    </row>
    <row r="4" spans="1:5" ht="16.5" thickTop="1" thickBot="1" x14ac:dyDescent="0.3">
      <c r="A4" s="112">
        <v>2020</v>
      </c>
      <c r="B4" s="113" t="s">
        <v>123</v>
      </c>
      <c r="C4" s="111" t="s">
        <v>102</v>
      </c>
      <c r="D4" s="111" t="s">
        <v>5</v>
      </c>
      <c r="E4" s="111" t="s">
        <v>6</v>
      </c>
    </row>
    <row r="5" spans="1:5" x14ac:dyDescent="0.25">
      <c r="A5" s="114" t="s">
        <v>46</v>
      </c>
      <c r="B5" s="56">
        <v>100</v>
      </c>
      <c r="C5" s="56">
        <v>100</v>
      </c>
      <c r="D5" s="56">
        <v>100</v>
      </c>
      <c r="E5" s="56">
        <v>100</v>
      </c>
    </row>
    <row r="6" spans="1:5" x14ac:dyDescent="0.25">
      <c r="A6" s="68" t="s">
        <v>7</v>
      </c>
      <c r="B6" s="43">
        <v>21.779603267023642</v>
      </c>
      <c r="C6" s="44">
        <v>29.663189997256428</v>
      </c>
      <c r="D6" s="44">
        <v>16.943437810045925</v>
      </c>
      <c r="E6" s="44">
        <v>25.154685659623116</v>
      </c>
    </row>
    <row r="7" spans="1:5" x14ac:dyDescent="0.25">
      <c r="A7" s="68" t="s">
        <v>80</v>
      </c>
      <c r="B7" s="43">
        <v>5.9629408862711415</v>
      </c>
      <c r="C7" s="44">
        <v>4.5732928440899672</v>
      </c>
      <c r="D7" s="44">
        <v>6.5752245538809939</v>
      </c>
      <c r="E7" s="44">
        <v>5.7243020358707701</v>
      </c>
    </row>
    <row r="8" spans="1:5" ht="15.75" thickBot="1" x14ac:dyDescent="0.3">
      <c r="A8" s="72" t="s">
        <v>81</v>
      </c>
      <c r="B8" s="115">
        <v>72.257455846705284</v>
      </c>
      <c r="C8" s="116">
        <v>65.763517158653272</v>
      </c>
      <c r="D8" s="116">
        <v>76.481337636073405</v>
      </c>
      <c r="E8" s="116">
        <v>69.121012304506138</v>
      </c>
    </row>
    <row r="9" spans="1:5" ht="16.5" thickTop="1" thickBot="1" x14ac:dyDescent="0.3">
      <c r="A9" s="45">
        <v>2016</v>
      </c>
      <c r="B9" s="46" t="s">
        <v>123</v>
      </c>
      <c r="C9" s="57" t="s">
        <v>102</v>
      </c>
      <c r="D9" s="57" t="s">
        <v>5</v>
      </c>
      <c r="E9" s="57" t="s">
        <v>6</v>
      </c>
    </row>
    <row r="10" spans="1:5" x14ac:dyDescent="0.25">
      <c r="A10" s="47" t="s">
        <v>46</v>
      </c>
      <c r="B10" s="56">
        <v>100</v>
      </c>
      <c r="C10" s="56">
        <v>100</v>
      </c>
      <c r="D10" s="56">
        <v>100</v>
      </c>
      <c r="E10" s="56">
        <v>100</v>
      </c>
    </row>
    <row r="11" spans="1:5" x14ac:dyDescent="0.25">
      <c r="A11" s="42" t="s">
        <v>7</v>
      </c>
      <c r="B11" s="43">
        <v>21.833914729580741</v>
      </c>
      <c r="C11" s="44">
        <v>28.966298193697455</v>
      </c>
      <c r="D11" s="44">
        <v>17.588009699392348</v>
      </c>
      <c r="E11" s="44">
        <v>24.780567295981751</v>
      </c>
    </row>
    <row r="12" spans="1:5" x14ac:dyDescent="0.25">
      <c r="A12" s="42" t="s">
        <v>80</v>
      </c>
      <c r="B12" s="43">
        <v>5.8887627796601683</v>
      </c>
      <c r="C12" s="44">
        <v>5.2919687513499154</v>
      </c>
      <c r="D12" s="44">
        <v>6.4728654529548804</v>
      </c>
      <c r="E12" s="44">
        <v>5.2949122429975768</v>
      </c>
    </row>
    <row r="13" spans="1:5" ht="15.75" thickBot="1" x14ac:dyDescent="0.3">
      <c r="A13" s="117" t="s">
        <v>81</v>
      </c>
      <c r="B13" s="115">
        <v>72.277322490759914</v>
      </c>
      <c r="C13" s="116">
        <v>65.741733054952817</v>
      </c>
      <c r="D13" s="116">
        <v>75.939124847652323</v>
      </c>
      <c r="E13" s="116">
        <v>69.924520461019839</v>
      </c>
    </row>
    <row r="14" spans="1:5" ht="16.5" thickTop="1" thickBot="1" x14ac:dyDescent="0.3">
      <c r="A14" s="45">
        <v>2012</v>
      </c>
      <c r="B14" s="46" t="s">
        <v>123</v>
      </c>
      <c r="C14" s="57" t="s">
        <v>102</v>
      </c>
      <c r="D14" s="57" t="s">
        <v>5</v>
      </c>
      <c r="E14" s="57" t="s">
        <v>6</v>
      </c>
    </row>
    <row r="15" spans="1:5" x14ac:dyDescent="0.25">
      <c r="A15" s="47" t="s">
        <v>46</v>
      </c>
      <c r="B15" s="56">
        <v>100</v>
      </c>
      <c r="C15" s="56">
        <v>100</v>
      </c>
      <c r="D15" s="56">
        <v>100</v>
      </c>
      <c r="E15" s="56">
        <v>100</v>
      </c>
    </row>
    <row r="16" spans="1:5" x14ac:dyDescent="0.25">
      <c r="A16" s="42" t="s">
        <v>7</v>
      </c>
      <c r="B16" s="43">
        <v>22.8</v>
      </c>
      <c r="C16" s="44">
        <v>30.36</v>
      </c>
      <c r="D16" s="44">
        <v>18</v>
      </c>
      <c r="E16" s="44">
        <v>26.64</v>
      </c>
    </row>
    <row r="17" spans="1:5" x14ac:dyDescent="0.25">
      <c r="A17" s="42" t="s">
        <v>80</v>
      </c>
      <c r="B17" s="43">
        <v>8.3000000000000007</v>
      </c>
      <c r="C17" s="44">
        <v>7.05</v>
      </c>
      <c r="D17" s="44">
        <v>9.06</v>
      </c>
      <c r="E17" s="44">
        <v>7.68</v>
      </c>
    </row>
    <row r="18" spans="1:5" ht="15.75" thickBot="1" x14ac:dyDescent="0.3">
      <c r="A18" s="117" t="s">
        <v>81</v>
      </c>
      <c r="B18" s="115">
        <v>68.900000000000006</v>
      </c>
      <c r="C18" s="116">
        <v>62.59</v>
      </c>
      <c r="D18" s="116">
        <v>72.94</v>
      </c>
      <c r="E18" s="116">
        <v>65.680000000000007</v>
      </c>
    </row>
    <row r="19" spans="1:5" ht="16.5" thickTop="1" thickBot="1" x14ac:dyDescent="0.3">
      <c r="A19" s="45">
        <v>2008</v>
      </c>
      <c r="B19" s="46" t="s">
        <v>123</v>
      </c>
      <c r="C19" s="57" t="s">
        <v>102</v>
      </c>
      <c r="D19" s="57" t="s">
        <v>5</v>
      </c>
      <c r="E19" s="57" t="s">
        <v>6</v>
      </c>
    </row>
    <row r="20" spans="1:5" x14ac:dyDescent="0.25">
      <c r="A20" s="47" t="s">
        <v>46</v>
      </c>
      <c r="B20" s="56">
        <v>100</v>
      </c>
      <c r="C20" s="56">
        <v>100</v>
      </c>
      <c r="D20" s="56">
        <v>100</v>
      </c>
      <c r="E20" s="56">
        <v>100</v>
      </c>
    </row>
    <row r="21" spans="1:5" x14ac:dyDescent="0.25">
      <c r="A21" s="42" t="s">
        <v>7</v>
      </c>
      <c r="B21" s="43">
        <v>24.587300918973735</v>
      </c>
      <c r="C21" s="44">
        <v>31.889115636825682</v>
      </c>
      <c r="D21" s="44">
        <v>19.561027841209746</v>
      </c>
      <c r="E21" s="44">
        <v>28.862401380706071</v>
      </c>
    </row>
    <row r="22" spans="1:5" x14ac:dyDescent="0.25">
      <c r="A22" s="42" t="s">
        <v>80</v>
      </c>
      <c r="B22" s="43">
        <v>9.9030026074613193</v>
      </c>
      <c r="C22" s="44">
        <v>9.5581305793606486</v>
      </c>
      <c r="D22" s="44">
        <v>10.558091568160902</v>
      </c>
      <c r="E22" s="44">
        <v>9.0575091192758244</v>
      </c>
    </row>
    <row r="23" spans="1:5" ht="15.75" thickBot="1" x14ac:dyDescent="0.3">
      <c r="A23" s="117" t="s">
        <v>81</v>
      </c>
      <c r="B23" s="115">
        <v>65.509696473564944</v>
      </c>
      <c r="C23" s="116">
        <v>58.552753783813671</v>
      </c>
      <c r="D23" s="116">
        <v>69.88088059062936</v>
      </c>
      <c r="E23" s="116">
        <v>62.08009284436293</v>
      </c>
    </row>
    <row r="24" spans="1:5" ht="15.75" thickTop="1" x14ac:dyDescent="0.25">
      <c r="A24" s="67" t="s">
        <v>45</v>
      </c>
      <c r="B24" s="67"/>
      <c r="C24" s="67"/>
      <c r="D24" s="67"/>
      <c r="E24" s="67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16"/>
  <sheetViews>
    <sheetView workbookViewId="0">
      <selection sqref="A1:F1"/>
    </sheetView>
  </sheetViews>
  <sheetFormatPr baseColWidth="10" defaultColWidth="11.42578125" defaultRowHeight="15" x14ac:dyDescent="0.25"/>
  <cols>
    <col min="1" max="5" width="13.28515625" style="76" customWidth="1"/>
    <col min="6" max="6" width="14" style="76" customWidth="1"/>
    <col min="7" max="16384" width="11.42578125" style="76"/>
  </cols>
  <sheetData>
    <row r="1" spans="1:6" x14ac:dyDescent="0.25">
      <c r="A1" s="178" t="s">
        <v>124</v>
      </c>
      <c r="B1" s="165"/>
      <c r="C1" s="165"/>
      <c r="D1" s="165"/>
      <c r="E1" s="165"/>
      <c r="F1" s="166"/>
    </row>
    <row r="2" spans="1:6" ht="24" customHeight="1" x14ac:dyDescent="0.25">
      <c r="A2" s="181" t="s">
        <v>125</v>
      </c>
      <c r="B2" s="182"/>
      <c r="C2" s="182"/>
      <c r="D2" s="182"/>
      <c r="E2" s="182"/>
      <c r="F2" s="183"/>
    </row>
    <row r="3" spans="1:6" ht="15.75" thickBot="1" x14ac:dyDescent="0.3">
      <c r="A3" s="118" t="s">
        <v>127</v>
      </c>
      <c r="B3" s="118" t="s">
        <v>126</v>
      </c>
      <c r="C3" s="119" t="s">
        <v>7</v>
      </c>
      <c r="D3" s="119" t="s">
        <v>80</v>
      </c>
      <c r="E3" s="119" t="s">
        <v>81</v>
      </c>
      <c r="F3" s="119" t="s">
        <v>46</v>
      </c>
    </row>
    <row r="4" spans="1:6" x14ac:dyDescent="0.25">
      <c r="A4" s="120">
        <v>2020</v>
      </c>
      <c r="B4" s="121" t="s">
        <v>102</v>
      </c>
      <c r="C4" s="122">
        <v>12.536570445578455</v>
      </c>
      <c r="D4" s="122">
        <v>1.9328132919452197</v>
      </c>
      <c r="E4" s="122">
        <v>27.793671742139601</v>
      </c>
      <c r="F4" s="122">
        <v>42.263055479663421</v>
      </c>
    </row>
    <row r="5" spans="1:6" x14ac:dyDescent="0.25">
      <c r="A5" s="123"/>
      <c r="B5" s="124" t="s">
        <v>5</v>
      </c>
      <c r="C5" s="125">
        <v>6.3619445510243793</v>
      </c>
      <c r="D5" s="125">
        <v>2.4688740556254039</v>
      </c>
      <c r="E5" s="125">
        <v>28.717314318607823</v>
      </c>
      <c r="F5" s="125">
        <v>37.548132925257484</v>
      </c>
    </row>
    <row r="6" spans="1:6" ht="15.75" thickBot="1" x14ac:dyDescent="0.3">
      <c r="A6" s="123"/>
      <c r="B6" s="124" t="s">
        <v>6</v>
      </c>
      <c r="C6" s="125">
        <v>10.133842672545706</v>
      </c>
      <c r="D6" s="125">
        <v>2.3060982365905898</v>
      </c>
      <c r="E6" s="125">
        <v>27.846162481978549</v>
      </c>
      <c r="F6" s="125">
        <v>40.286103391114835</v>
      </c>
    </row>
    <row r="7" spans="1:6" x14ac:dyDescent="0.25">
      <c r="A7" s="120">
        <v>2016</v>
      </c>
      <c r="B7" s="121" t="s">
        <v>102</v>
      </c>
      <c r="C7" s="122">
        <v>12.284276086880299</v>
      </c>
      <c r="D7" s="122">
        <v>2.2442634799247534</v>
      </c>
      <c r="E7" s="122">
        <v>27.880317805080868</v>
      </c>
      <c r="F7" s="122">
        <v>42.408857371885844</v>
      </c>
    </row>
    <row r="8" spans="1:6" x14ac:dyDescent="0.25">
      <c r="A8" s="123"/>
      <c r="B8" s="124" t="s">
        <v>5</v>
      </c>
      <c r="C8" s="125">
        <v>6.5564758196266988</v>
      </c>
      <c r="D8" s="125">
        <v>2.4129612475402453</v>
      </c>
      <c r="E8" s="125">
        <v>28.308662795679908</v>
      </c>
      <c r="F8" s="125">
        <v>37.278099862847014</v>
      </c>
    </row>
    <row r="9" spans="1:6" ht="15.75" thickBot="1" x14ac:dyDescent="0.3">
      <c r="A9" s="123"/>
      <c r="B9" s="124" t="s">
        <v>6</v>
      </c>
      <c r="C9" s="125">
        <v>9.7297746716096061</v>
      </c>
      <c r="D9" s="125">
        <v>2.07897996906097</v>
      </c>
      <c r="E9" s="125">
        <v>27.454973890625961</v>
      </c>
      <c r="F9" s="125">
        <v>39.263728531296863</v>
      </c>
    </row>
    <row r="10" spans="1:6" x14ac:dyDescent="0.25">
      <c r="A10" s="120">
        <v>2012</v>
      </c>
      <c r="B10" s="121" t="s">
        <v>102</v>
      </c>
      <c r="C10" s="122">
        <v>12.123483261997169</v>
      </c>
      <c r="D10" s="122">
        <v>2.8146426561872206</v>
      </c>
      <c r="E10" s="122">
        <v>24.992986987458941</v>
      </c>
      <c r="F10" s="122">
        <v>39.931112905643403</v>
      </c>
    </row>
    <row r="11" spans="1:6" x14ac:dyDescent="0.25">
      <c r="A11" s="123"/>
      <c r="B11" s="124" t="s">
        <v>5</v>
      </c>
      <c r="C11" s="125">
        <v>6.4589419703530533</v>
      </c>
      <c r="D11" s="125">
        <v>3.2514314280482655</v>
      </c>
      <c r="E11" s="125">
        <v>26.16958338139213</v>
      </c>
      <c r="F11" s="125">
        <v>35.879956779793076</v>
      </c>
    </row>
    <row r="12" spans="1:6" ht="15.75" thickBot="1" x14ac:dyDescent="0.3">
      <c r="A12" s="123"/>
      <c r="B12" s="124" t="s">
        <v>6</v>
      </c>
      <c r="C12" s="125">
        <v>10.101801624246345</v>
      </c>
      <c r="D12" s="125">
        <v>2.9101952812029879</v>
      </c>
      <c r="E12" s="125">
        <v>24.905099254996038</v>
      </c>
      <c r="F12" s="125">
        <v>37.917096160445368</v>
      </c>
    </row>
    <row r="13" spans="1:6" x14ac:dyDescent="0.25">
      <c r="A13" s="120">
        <v>2008</v>
      </c>
      <c r="B13" s="121" t="s">
        <v>102</v>
      </c>
      <c r="C13" s="122">
        <v>14.447237174417715</v>
      </c>
      <c r="D13" s="122">
        <v>4.3302730937013703</v>
      </c>
      <c r="E13" s="122">
        <v>26.527092527870611</v>
      </c>
      <c r="F13" s="122">
        <v>45.3</v>
      </c>
    </row>
    <row r="14" spans="1:6" x14ac:dyDescent="0.25">
      <c r="A14" s="123"/>
      <c r="B14" s="124" t="s">
        <v>5</v>
      </c>
      <c r="C14" s="125">
        <v>7.8214349565624914</v>
      </c>
      <c r="D14" s="125">
        <v>4.2216302300755926</v>
      </c>
      <c r="E14" s="125">
        <v>27.941719969103389</v>
      </c>
      <c r="F14" s="125">
        <v>40</v>
      </c>
    </row>
    <row r="15" spans="1:6" ht="15.75" thickBot="1" x14ac:dyDescent="0.3">
      <c r="A15" s="126"/>
      <c r="B15" s="127" t="s">
        <v>6</v>
      </c>
      <c r="C15" s="128">
        <v>12.234128272336662</v>
      </c>
      <c r="D15" s="128">
        <v>3.8392761202175727</v>
      </c>
      <c r="E15" s="128">
        <v>26.314366881621048</v>
      </c>
      <c r="F15" s="128">
        <v>42.4</v>
      </c>
    </row>
    <row r="16" spans="1:6" ht="15.75" thickTop="1" x14ac:dyDescent="0.25">
      <c r="A16" s="67" t="s">
        <v>45</v>
      </c>
      <c r="B16" s="67"/>
      <c r="C16" s="67"/>
      <c r="D16" s="67"/>
      <c r="E16" s="67"/>
      <c r="F16" s="67"/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D45"/>
  <sheetViews>
    <sheetView workbookViewId="0">
      <selection activeCell="C28" sqref="C28"/>
    </sheetView>
  </sheetViews>
  <sheetFormatPr baseColWidth="10" defaultColWidth="11.42578125" defaultRowHeight="15" x14ac:dyDescent="0.25"/>
  <cols>
    <col min="1" max="1" width="33.42578125" style="76" customWidth="1"/>
    <col min="2" max="3" width="13" style="76" customWidth="1"/>
    <col min="4" max="4" width="11.5703125" style="76" customWidth="1"/>
    <col min="5" max="16384" width="11.42578125" style="76"/>
  </cols>
  <sheetData>
    <row r="1" spans="1:4" x14ac:dyDescent="0.25">
      <c r="A1" s="154" t="s">
        <v>130</v>
      </c>
      <c r="B1" s="154"/>
      <c r="C1" s="154"/>
      <c r="D1" s="154"/>
    </row>
    <row r="2" spans="1:4" ht="27.75" customHeight="1" thickBot="1" x14ac:dyDescent="0.3">
      <c r="A2" s="179" t="s">
        <v>129</v>
      </c>
      <c r="B2" s="179"/>
      <c r="C2" s="179"/>
      <c r="D2" s="179"/>
    </row>
    <row r="3" spans="1:4" ht="16.5" thickTop="1" thickBot="1" x14ac:dyDescent="0.3">
      <c r="A3" s="129"/>
      <c r="B3" s="167" t="s">
        <v>103</v>
      </c>
      <c r="C3" s="167"/>
      <c r="D3" s="167"/>
    </row>
    <row r="4" spans="1:4" ht="15.75" thickBot="1" x14ac:dyDescent="0.3">
      <c r="A4" s="130"/>
      <c r="B4" s="131" t="s">
        <v>102</v>
      </c>
      <c r="C4" s="131" t="s">
        <v>5</v>
      </c>
      <c r="D4" s="131" t="s">
        <v>6</v>
      </c>
    </row>
    <row r="5" spans="1:4" x14ac:dyDescent="0.25">
      <c r="A5" s="132" t="s">
        <v>47</v>
      </c>
      <c r="B5" s="52">
        <v>42.263055479663421</v>
      </c>
      <c r="C5" s="52">
        <v>37.548132925257484</v>
      </c>
      <c r="D5" s="52">
        <v>40.286103391114835</v>
      </c>
    </row>
    <row r="6" spans="1:4" x14ac:dyDescent="0.25">
      <c r="A6" s="133" t="s">
        <v>88</v>
      </c>
      <c r="B6" s="53">
        <v>1.4497905206203119</v>
      </c>
      <c r="C6" s="53">
        <v>0.89415907783988258</v>
      </c>
      <c r="D6" s="53">
        <v>0.84531809115563383</v>
      </c>
    </row>
    <row r="7" spans="1:4" x14ac:dyDescent="0.25">
      <c r="A7" s="133" t="s">
        <v>89</v>
      </c>
      <c r="B7" s="53">
        <v>7.4819304615456632</v>
      </c>
      <c r="C7" s="53">
        <v>3.9856845332554984</v>
      </c>
      <c r="D7" s="53">
        <v>7.2661783197633394</v>
      </c>
    </row>
    <row r="8" spans="1:4" x14ac:dyDescent="0.25">
      <c r="A8" s="133" t="s">
        <v>90</v>
      </c>
      <c r="B8" s="53">
        <v>3.604849463412469</v>
      </c>
      <c r="C8" s="53">
        <v>1.482100939929011</v>
      </c>
      <c r="D8" s="53">
        <v>2.022346261626792</v>
      </c>
    </row>
    <row r="9" spans="1:4" x14ac:dyDescent="0.25">
      <c r="A9" s="133" t="s">
        <v>80</v>
      </c>
      <c r="B9" s="53">
        <v>1.9328132919452197</v>
      </c>
      <c r="C9" s="53">
        <v>2.4688740556254039</v>
      </c>
      <c r="D9" s="53">
        <v>2.3060982365905898</v>
      </c>
    </row>
    <row r="10" spans="1:4" x14ac:dyDescent="0.25">
      <c r="A10" s="133" t="s">
        <v>91</v>
      </c>
      <c r="B10" s="53">
        <v>8.9095611346356218</v>
      </c>
      <c r="C10" s="53">
        <v>8.6290069629505606</v>
      </c>
      <c r="D10" s="53">
        <v>9.4229856280881563</v>
      </c>
    </row>
    <row r="11" spans="1:4" x14ac:dyDescent="0.25">
      <c r="A11" s="133" t="s">
        <v>92</v>
      </c>
      <c r="B11" s="53">
        <v>1.9814845720675125</v>
      </c>
      <c r="C11" s="53">
        <v>2.3048003528858354</v>
      </c>
      <c r="D11" s="53">
        <v>2.1861602072539914</v>
      </c>
    </row>
    <row r="12" spans="1:4" x14ac:dyDescent="0.25">
      <c r="A12" s="133" t="s">
        <v>93</v>
      </c>
      <c r="B12" s="53">
        <v>6.0507074375959098</v>
      </c>
      <c r="C12" s="53">
        <v>7.7326178344438503</v>
      </c>
      <c r="D12" s="53">
        <v>6.1557403519273519</v>
      </c>
    </row>
    <row r="13" spans="1:4" x14ac:dyDescent="0.25">
      <c r="A13" s="133" t="s">
        <v>128</v>
      </c>
      <c r="B13" s="53">
        <v>9.0582055766149097</v>
      </c>
      <c r="C13" s="53">
        <v>8.10493274393043</v>
      </c>
      <c r="D13" s="53">
        <v>8.019014008567682</v>
      </c>
    </row>
    <row r="14" spans="1:4" ht="15.75" thickBot="1" x14ac:dyDescent="0.3">
      <c r="A14" s="134" t="s">
        <v>95</v>
      </c>
      <c r="B14" s="135">
        <v>1.7937130212255694</v>
      </c>
      <c r="C14" s="135">
        <v>1.9459564243969081</v>
      </c>
      <c r="D14" s="135">
        <v>2.0622622861413538</v>
      </c>
    </row>
    <row r="15" spans="1:4" ht="15.75" thickTop="1" x14ac:dyDescent="0.25">
      <c r="A15" s="48" t="s">
        <v>48</v>
      </c>
      <c r="B15" s="52">
        <v>42.408857371885844</v>
      </c>
      <c r="C15" s="52">
        <v>37.278099862847014</v>
      </c>
      <c r="D15" s="52">
        <v>39.263728531296863</v>
      </c>
    </row>
    <row r="16" spans="1:4" x14ac:dyDescent="0.25">
      <c r="A16" s="49" t="s">
        <v>88</v>
      </c>
      <c r="B16" s="53">
        <v>1.0980184802878175</v>
      </c>
      <c r="C16" s="53">
        <v>0.89008587052620025</v>
      </c>
      <c r="D16" s="53">
        <v>0.62238922751882464</v>
      </c>
    </row>
    <row r="17" spans="1:4" x14ac:dyDescent="0.25">
      <c r="A17" s="49" t="s">
        <v>89</v>
      </c>
      <c r="B17" s="53">
        <v>7.4597925713792952</v>
      </c>
      <c r="C17" s="53">
        <v>4.1885043594733036</v>
      </c>
      <c r="D17" s="53">
        <v>6.5063892516085726</v>
      </c>
    </row>
    <row r="18" spans="1:4" x14ac:dyDescent="0.25">
      <c r="A18" s="49" t="s">
        <v>90</v>
      </c>
      <c r="B18" s="53">
        <v>3.7264650352131468</v>
      </c>
      <c r="C18" s="53">
        <v>1.4778855896272152</v>
      </c>
      <c r="D18" s="53">
        <v>2.6009961924822225</v>
      </c>
    </row>
    <row r="19" spans="1:4" x14ac:dyDescent="0.25">
      <c r="A19" s="49" t="s">
        <v>80</v>
      </c>
      <c r="B19" s="53">
        <v>2.2442634799247534</v>
      </c>
      <c r="C19" s="53">
        <v>2.4129612475402453</v>
      </c>
      <c r="D19" s="53">
        <v>2.07897996906097</v>
      </c>
    </row>
    <row r="20" spans="1:4" x14ac:dyDescent="0.25">
      <c r="A20" s="49" t="s">
        <v>91</v>
      </c>
      <c r="B20" s="53">
        <v>10.071730141536468</v>
      </c>
      <c r="C20" s="53">
        <v>8.6459120029019694</v>
      </c>
      <c r="D20" s="53">
        <v>8.9522110512411164</v>
      </c>
    </row>
    <row r="21" spans="1:4" x14ac:dyDescent="0.25">
      <c r="A21" s="49" t="s">
        <v>92</v>
      </c>
      <c r="B21" s="53">
        <v>2.2667507068792268</v>
      </c>
      <c r="C21" s="53">
        <v>2.2351454849021328</v>
      </c>
      <c r="D21" s="53">
        <v>2.4572757952465598</v>
      </c>
    </row>
    <row r="22" spans="1:4" x14ac:dyDescent="0.25">
      <c r="A22" s="49" t="s">
        <v>93</v>
      </c>
      <c r="B22" s="53">
        <v>6.2830299166351633</v>
      </c>
      <c r="C22" s="53">
        <v>8.2262419561266427</v>
      </c>
      <c r="D22" s="53">
        <v>6.2133288855091919</v>
      </c>
    </row>
    <row r="23" spans="1:4" x14ac:dyDescent="0.25">
      <c r="A23" s="49" t="s">
        <v>128</v>
      </c>
      <c r="B23" s="53">
        <v>6.9282490663289593</v>
      </c>
      <c r="C23" s="53">
        <v>6.9725487775985444</v>
      </c>
      <c r="D23" s="53">
        <v>7.7634901395510063</v>
      </c>
    </row>
    <row r="24" spans="1:4" ht="15.75" thickBot="1" x14ac:dyDescent="0.3">
      <c r="A24" s="136" t="s">
        <v>95</v>
      </c>
      <c r="B24" s="135">
        <v>2.3305579737011124</v>
      </c>
      <c r="C24" s="135">
        <v>2.2288145741505576</v>
      </c>
      <c r="D24" s="135">
        <v>2.0686680190780722</v>
      </c>
    </row>
    <row r="25" spans="1:4" ht="15.75" thickTop="1" x14ac:dyDescent="0.25">
      <c r="A25" s="48" t="s">
        <v>49</v>
      </c>
      <c r="B25" s="52">
        <v>39.9</v>
      </c>
      <c r="C25" s="52">
        <v>35.9</v>
      </c>
      <c r="D25" s="52">
        <v>37.9</v>
      </c>
    </row>
    <row r="26" spans="1:4" x14ac:dyDescent="0.25">
      <c r="A26" s="49" t="s">
        <v>88</v>
      </c>
      <c r="B26" s="53">
        <v>1.1000000000000001</v>
      </c>
      <c r="C26" s="53">
        <v>0.8</v>
      </c>
      <c r="D26" s="53">
        <v>0.8</v>
      </c>
    </row>
    <row r="27" spans="1:4" x14ac:dyDescent="0.25">
      <c r="A27" s="49" t="s">
        <v>89</v>
      </c>
      <c r="B27" s="53">
        <v>7.6</v>
      </c>
      <c r="C27" s="53">
        <v>4.0999999999999996</v>
      </c>
      <c r="D27" s="53">
        <v>6.9</v>
      </c>
    </row>
    <row r="28" spans="1:4" x14ac:dyDescent="0.25">
      <c r="A28" s="49" t="s">
        <v>90</v>
      </c>
      <c r="B28" s="53">
        <v>3.4</v>
      </c>
      <c r="C28" s="53">
        <v>1.6</v>
      </c>
      <c r="D28" s="53">
        <v>2.4</v>
      </c>
    </row>
    <row r="29" spans="1:4" x14ac:dyDescent="0.25">
      <c r="A29" s="49" t="s">
        <v>80</v>
      </c>
      <c r="B29" s="53">
        <v>2.8</v>
      </c>
      <c r="C29" s="53">
        <v>3.3</v>
      </c>
      <c r="D29" s="53">
        <v>2.9</v>
      </c>
    </row>
    <row r="30" spans="1:4" x14ac:dyDescent="0.25">
      <c r="A30" s="49" t="s">
        <v>91</v>
      </c>
      <c r="B30" s="53">
        <v>8.1999999999999993</v>
      </c>
      <c r="C30" s="53">
        <v>8.6</v>
      </c>
      <c r="D30" s="53">
        <v>8.6</v>
      </c>
    </row>
    <row r="31" spans="1:4" x14ac:dyDescent="0.25">
      <c r="A31" s="49" t="s">
        <v>92</v>
      </c>
      <c r="B31" s="53">
        <v>2.2999999999999998</v>
      </c>
      <c r="C31" s="53">
        <v>2.5</v>
      </c>
      <c r="D31" s="53">
        <v>2.1</v>
      </c>
    </row>
    <row r="32" spans="1:4" x14ac:dyDescent="0.25">
      <c r="A32" s="49" t="s">
        <v>93</v>
      </c>
      <c r="B32" s="53">
        <v>6.4</v>
      </c>
      <c r="C32" s="53">
        <v>7.2</v>
      </c>
      <c r="D32" s="53">
        <v>5.9</v>
      </c>
    </row>
    <row r="33" spans="1:4" x14ac:dyDescent="0.25">
      <c r="A33" s="49" t="s">
        <v>128</v>
      </c>
      <c r="B33" s="53">
        <v>6.7</v>
      </c>
      <c r="C33" s="53">
        <v>5.9</v>
      </c>
      <c r="D33" s="53">
        <v>6.4</v>
      </c>
    </row>
    <row r="34" spans="1:4" ht="15.75" thickBot="1" x14ac:dyDescent="0.3">
      <c r="A34" s="136" t="s">
        <v>95</v>
      </c>
      <c r="B34" s="135">
        <v>1.5</v>
      </c>
      <c r="C34" s="135">
        <v>2</v>
      </c>
      <c r="D34" s="135">
        <v>1.8</v>
      </c>
    </row>
    <row r="35" spans="1:4" ht="15.75" thickTop="1" x14ac:dyDescent="0.25">
      <c r="A35" s="48" t="s">
        <v>50</v>
      </c>
      <c r="B35" s="52">
        <v>45.3</v>
      </c>
      <c r="C35" s="52">
        <v>40</v>
      </c>
      <c r="D35" s="52">
        <v>42.4</v>
      </c>
    </row>
    <row r="36" spans="1:4" x14ac:dyDescent="0.25">
      <c r="A36" s="49" t="s">
        <v>88</v>
      </c>
      <c r="B36" s="53">
        <v>1.1000000000000001</v>
      </c>
      <c r="C36" s="53">
        <v>0.8</v>
      </c>
      <c r="D36" s="53">
        <v>0.6</v>
      </c>
    </row>
    <row r="37" spans="1:4" x14ac:dyDescent="0.25">
      <c r="A37" s="49" t="s">
        <v>89</v>
      </c>
      <c r="B37" s="53">
        <v>9.1999999999999993</v>
      </c>
      <c r="C37" s="53">
        <v>5.2</v>
      </c>
      <c r="D37" s="53">
        <v>8.6</v>
      </c>
    </row>
    <row r="38" spans="1:4" x14ac:dyDescent="0.25">
      <c r="A38" s="49" t="s">
        <v>90</v>
      </c>
      <c r="B38" s="53">
        <v>4.2</v>
      </c>
      <c r="C38" s="53">
        <v>1.8</v>
      </c>
      <c r="D38" s="53">
        <v>3</v>
      </c>
    </row>
    <row r="39" spans="1:4" x14ac:dyDescent="0.25">
      <c r="A39" s="49" t="s">
        <v>80</v>
      </c>
      <c r="B39" s="53">
        <v>4.3</v>
      </c>
      <c r="C39" s="53">
        <v>4.2</v>
      </c>
      <c r="D39" s="53">
        <v>3.8</v>
      </c>
    </row>
    <row r="40" spans="1:4" x14ac:dyDescent="0.25">
      <c r="A40" s="49" t="s">
        <v>91</v>
      </c>
      <c r="B40" s="53">
        <v>9.4</v>
      </c>
      <c r="C40" s="53">
        <v>9.6</v>
      </c>
      <c r="D40" s="53">
        <v>9.6999999999999993</v>
      </c>
    </row>
    <row r="41" spans="1:4" x14ac:dyDescent="0.25">
      <c r="A41" s="49" t="s">
        <v>92</v>
      </c>
      <c r="B41" s="53">
        <v>2.2000000000000002</v>
      </c>
      <c r="C41" s="53">
        <v>2.5</v>
      </c>
      <c r="D41" s="53">
        <v>2.6</v>
      </c>
    </row>
    <row r="42" spans="1:4" x14ac:dyDescent="0.25">
      <c r="A42" s="49" t="s">
        <v>93</v>
      </c>
      <c r="B42" s="53">
        <v>6.7</v>
      </c>
      <c r="C42" s="53">
        <v>7.8</v>
      </c>
      <c r="D42" s="53">
        <v>6.2</v>
      </c>
    </row>
    <row r="43" spans="1:4" x14ac:dyDescent="0.25">
      <c r="A43" s="49" t="s">
        <v>128</v>
      </c>
      <c r="B43" s="53">
        <v>6.3</v>
      </c>
      <c r="C43" s="53">
        <v>5.9</v>
      </c>
      <c r="D43" s="53">
        <v>5.5</v>
      </c>
    </row>
    <row r="44" spans="1:4" ht="15.75" thickBot="1" x14ac:dyDescent="0.3">
      <c r="A44" s="136" t="s">
        <v>95</v>
      </c>
      <c r="B44" s="135">
        <v>1.9</v>
      </c>
      <c r="C44" s="135">
        <v>2.2000000000000002</v>
      </c>
      <c r="D44" s="135">
        <v>2.4</v>
      </c>
    </row>
    <row r="45" spans="1:4" ht="15.75" thickTop="1" x14ac:dyDescent="0.25">
      <c r="A45" s="67" t="s">
        <v>45</v>
      </c>
      <c r="B45" s="137"/>
      <c r="C45" s="137"/>
      <c r="D45" s="137"/>
    </row>
  </sheetData>
  <mergeCells count="3">
    <mergeCell ref="A1:D1"/>
    <mergeCell ref="B3:D3"/>
    <mergeCell ref="A2: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24"/>
  <sheetViews>
    <sheetView workbookViewId="0">
      <selection sqref="A1:E1"/>
    </sheetView>
  </sheetViews>
  <sheetFormatPr baseColWidth="10" defaultColWidth="11.42578125" defaultRowHeight="15" x14ac:dyDescent="0.25"/>
  <cols>
    <col min="1" max="1" width="15.28515625" style="76" customWidth="1"/>
    <col min="2" max="5" width="13.7109375" style="76" customWidth="1"/>
    <col min="6" max="16384" width="11.42578125" style="76"/>
  </cols>
  <sheetData>
    <row r="1" spans="1:14" x14ac:dyDescent="0.25">
      <c r="A1" s="154" t="s">
        <v>131</v>
      </c>
      <c r="B1" s="154"/>
      <c r="C1" s="154"/>
      <c r="D1" s="154"/>
      <c r="E1" s="154"/>
    </row>
    <row r="2" spans="1:14" x14ac:dyDescent="0.25">
      <c r="A2" s="155" t="s">
        <v>132</v>
      </c>
      <c r="B2" s="155"/>
      <c r="C2" s="155"/>
      <c r="D2" s="155"/>
      <c r="E2" s="155"/>
    </row>
    <row r="3" spans="1:14" ht="15.75" thickBot="1" x14ac:dyDescent="0.3">
      <c r="A3" s="161" t="s">
        <v>133</v>
      </c>
      <c r="B3" s="161"/>
      <c r="C3" s="161"/>
      <c r="D3" s="161"/>
      <c r="E3" s="161"/>
      <c r="I3"/>
      <c r="J3"/>
      <c r="K3"/>
      <c r="L3"/>
      <c r="M3"/>
    </row>
    <row r="4" spans="1:14" ht="16.5" thickTop="1" thickBot="1" x14ac:dyDescent="0.3">
      <c r="A4" s="138">
        <v>2020</v>
      </c>
      <c r="B4" s="139" t="s">
        <v>123</v>
      </c>
      <c r="C4" s="139" t="s">
        <v>102</v>
      </c>
      <c r="D4" s="139" t="s">
        <v>5</v>
      </c>
      <c r="E4" s="139" t="s">
        <v>6</v>
      </c>
      <c r="I4"/>
      <c r="J4"/>
      <c r="K4"/>
      <c r="L4"/>
      <c r="M4"/>
    </row>
    <row r="5" spans="1:14" x14ac:dyDescent="0.25">
      <c r="A5" s="140" t="s">
        <v>46</v>
      </c>
      <c r="B5" s="50">
        <v>5.4067825610635634</v>
      </c>
      <c r="C5" s="50">
        <v>6.5855354432917501</v>
      </c>
      <c r="D5" s="50">
        <v>5.1146719396709646</v>
      </c>
      <c r="E5" s="50">
        <v>5.3985322573066856</v>
      </c>
      <c r="I5"/>
      <c r="J5"/>
      <c r="K5"/>
      <c r="L5"/>
      <c r="M5"/>
    </row>
    <row r="6" spans="1:14" x14ac:dyDescent="0.25">
      <c r="A6" s="141" t="s">
        <v>7</v>
      </c>
      <c r="B6" s="51">
        <v>16.527902930448931</v>
      </c>
      <c r="C6" s="51">
        <v>21.27590230474102</v>
      </c>
      <c r="D6" s="51">
        <v>14.396830010441617</v>
      </c>
      <c r="E6" s="51">
        <v>16.884056000747851</v>
      </c>
      <c r="I6"/>
      <c r="J6"/>
      <c r="K6"/>
      <c r="L6"/>
      <c r="M6"/>
      <c r="N6" s="142"/>
    </row>
    <row r="7" spans="1:14" x14ac:dyDescent="0.25">
      <c r="A7" s="141" t="s">
        <v>80</v>
      </c>
      <c r="B7" s="51">
        <v>2.8212569946938522</v>
      </c>
      <c r="C7" s="51">
        <v>2.8212106552393754</v>
      </c>
      <c r="D7" s="51">
        <v>2.9195824891757125</v>
      </c>
      <c r="E7" s="51">
        <v>2.6681680170506152</v>
      </c>
      <c r="I7"/>
      <c r="J7"/>
      <c r="K7"/>
      <c r="L7"/>
      <c r="M7"/>
      <c r="N7" s="142"/>
    </row>
    <row r="8" spans="1:14" ht="15.75" thickBot="1" x14ac:dyDescent="0.3">
      <c r="A8" s="143" t="s">
        <v>81</v>
      </c>
      <c r="B8" s="54">
        <v>4.7967091414258052</v>
      </c>
      <c r="C8" s="54">
        <v>5.4039445259896208</v>
      </c>
      <c r="D8" s="54">
        <v>4.7437352756586915</v>
      </c>
      <c r="E8" s="54">
        <v>4.6426398633880028</v>
      </c>
      <c r="I8"/>
      <c r="J8"/>
      <c r="K8"/>
      <c r="L8"/>
      <c r="M8"/>
      <c r="N8" s="142"/>
    </row>
    <row r="9" spans="1:14" ht="16.5" thickTop="1" thickBot="1" x14ac:dyDescent="0.3">
      <c r="A9" s="138">
        <v>2016</v>
      </c>
      <c r="B9" s="139" t="s">
        <v>123</v>
      </c>
      <c r="C9" s="139" t="s">
        <v>102</v>
      </c>
      <c r="D9" s="139" t="s">
        <v>5</v>
      </c>
      <c r="E9" s="139" t="s">
        <v>6</v>
      </c>
      <c r="I9"/>
      <c r="J9"/>
      <c r="K9"/>
      <c r="L9"/>
      <c r="M9"/>
      <c r="N9" s="142"/>
    </row>
    <row r="10" spans="1:14" x14ac:dyDescent="0.25">
      <c r="A10" s="140" t="s">
        <v>46</v>
      </c>
      <c r="B10" s="50">
        <v>5.0898123081023448</v>
      </c>
      <c r="C10" s="50">
        <v>6.1732184327148101</v>
      </c>
      <c r="D10" s="50">
        <v>4.8869247099289979</v>
      </c>
      <c r="E10" s="50">
        <v>4.9751548840589894</v>
      </c>
      <c r="I10"/>
      <c r="J10"/>
      <c r="K10"/>
      <c r="L10"/>
      <c r="M10"/>
      <c r="N10" s="142"/>
    </row>
    <row r="11" spans="1:14" x14ac:dyDescent="0.25">
      <c r="A11" s="141" t="s">
        <v>7</v>
      </c>
      <c r="B11" s="51">
        <v>14.240481084512631</v>
      </c>
      <c r="C11" s="51">
        <v>20.419693665748959</v>
      </c>
      <c r="D11" s="51">
        <v>11.940170412827548</v>
      </c>
      <c r="E11" s="51">
        <v>14.742864343324893</v>
      </c>
      <c r="I11"/>
      <c r="J11"/>
      <c r="K11"/>
      <c r="L11"/>
      <c r="M11"/>
      <c r="N11" s="142"/>
    </row>
    <row r="12" spans="1:14" x14ac:dyDescent="0.25">
      <c r="A12" s="141" t="s">
        <v>80</v>
      </c>
      <c r="B12" s="51">
        <v>2.7963341547498488</v>
      </c>
      <c r="C12" s="51">
        <v>2.973019470723921</v>
      </c>
      <c r="D12" s="51">
        <v>3.0865157148719615</v>
      </c>
      <c r="E12" s="51">
        <v>2.3233982727805489</v>
      </c>
      <c r="I12"/>
      <c r="J12"/>
      <c r="K12"/>
      <c r="L12"/>
      <c r="M12"/>
      <c r="N12" s="142"/>
    </row>
    <row r="13" spans="1:14" ht="15.75" thickBot="1" x14ac:dyDescent="0.3">
      <c r="A13" s="143" t="s">
        <v>81</v>
      </c>
      <c r="B13" s="54">
        <v>4.5150823057838059</v>
      </c>
      <c r="C13" s="54">
        <v>5.0568772797481358</v>
      </c>
      <c r="D13" s="54">
        <v>4.4954045934185523</v>
      </c>
      <c r="E13" s="54">
        <v>4.3323545174383984</v>
      </c>
      <c r="I13"/>
      <c r="J13"/>
      <c r="K13"/>
      <c r="L13"/>
      <c r="M13"/>
      <c r="N13" s="142"/>
    </row>
    <row r="14" spans="1:14" ht="16.5" thickTop="1" thickBot="1" x14ac:dyDescent="0.3">
      <c r="A14" s="138">
        <v>2012</v>
      </c>
      <c r="B14" s="139" t="s">
        <v>123</v>
      </c>
      <c r="C14" s="139" t="s">
        <v>102</v>
      </c>
      <c r="D14" s="139" t="s">
        <v>5</v>
      </c>
      <c r="E14" s="139" t="s">
        <v>6</v>
      </c>
      <c r="I14"/>
      <c r="J14"/>
      <c r="K14"/>
      <c r="L14"/>
      <c r="M14"/>
      <c r="N14" s="142"/>
    </row>
    <row r="15" spans="1:14" x14ac:dyDescent="0.25">
      <c r="A15" s="140" t="s">
        <v>46</v>
      </c>
      <c r="B15" s="108">
        <v>4.6164059336867425</v>
      </c>
      <c r="C15" s="108">
        <v>5.4453147708546732</v>
      </c>
      <c r="D15" s="108">
        <v>4.4991791317282894</v>
      </c>
      <c r="E15" s="108">
        <v>4.4710696194709234</v>
      </c>
      <c r="I15"/>
      <c r="J15"/>
      <c r="K15"/>
      <c r="L15"/>
      <c r="M15"/>
      <c r="N15" s="142"/>
    </row>
    <row r="16" spans="1:14" x14ac:dyDescent="0.25">
      <c r="A16" s="141" t="s">
        <v>7</v>
      </c>
      <c r="B16" s="109">
        <v>12.75936810535929</v>
      </c>
      <c r="C16" s="109">
        <v>16.672482563780854</v>
      </c>
      <c r="D16" s="109">
        <v>11.313506899329523</v>
      </c>
      <c r="E16" s="109">
        <v>12.827874605081497</v>
      </c>
      <c r="I16"/>
      <c r="J16"/>
      <c r="K16"/>
      <c r="L16"/>
      <c r="M16"/>
      <c r="N16" s="142"/>
    </row>
    <row r="17" spans="1:14" x14ac:dyDescent="0.25">
      <c r="A17" s="141" t="s">
        <v>80</v>
      </c>
      <c r="B17" s="109">
        <v>2.9253838916133339</v>
      </c>
      <c r="C17" s="109">
        <v>3.0445260226578763</v>
      </c>
      <c r="D17" s="109">
        <v>3.1549961435354095</v>
      </c>
      <c r="E17" s="109">
        <v>2.5450944068866832</v>
      </c>
      <c r="I17"/>
      <c r="J17"/>
      <c r="K17"/>
      <c r="L17"/>
      <c r="M17"/>
      <c r="N17" s="142"/>
    </row>
    <row r="18" spans="1:14" ht="15.75" thickBot="1" x14ac:dyDescent="0.3">
      <c r="A18" s="143" t="s">
        <v>81</v>
      </c>
      <c r="B18" s="110">
        <v>4.0427844672187883</v>
      </c>
      <c r="C18" s="110">
        <v>4.3990386413498621</v>
      </c>
      <c r="D18" s="110">
        <v>4.1061230339854573</v>
      </c>
      <c r="E18" s="110">
        <v>3.8025366134489476</v>
      </c>
      <c r="I18"/>
      <c r="J18"/>
      <c r="K18"/>
      <c r="L18"/>
      <c r="M18"/>
      <c r="N18" s="142"/>
    </row>
    <row r="19" spans="1:14" ht="16.5" thickTop="1" thickBot="1" x14ac:dyDescent="0.3">
      <c r="A19" s="138">
        <v>2008</v>
      </c>
      <c r="B19" s="139" t="s">
        <v>123</v>
      </c>
      <c r="C19" s="139" t="s">
        <v>102</v>
      </c>
      <c r="D19" s="139" t="s">
        <v>5</v>
      </c>
      <c r="E19" s="139" t="s">
        <v>6</v>
      </c>
      <c r="I19"/>
      <c r="J19"/>
      <c r="K19"/>
      <c r="L19"/>
      <c r="M19"/>
      <c r="N19" s="142"/>
    </row>
    <row r="20" spans="1:14" x14ac:dyDescent="0.25">
      <c r="A20" s="140" t="s">
        <v>46</v>
      </c>
      <c r="B20" s="144">
        <v>4.7157106284398989</v>
      </c>
      <c r="C20" s="144">
        <v>5.6817167119046204</v>
      </c>
      <c r="D20" s="144">
        <v>4.6943206765346979</v>
      </c>
      <c r="E20" s="144">
        <v>4.3917651430892937</v>
      </c>
      <c r="I20"/>
      <c r="J20"/>
      <c r="K20"/>
      <c r="L20"/>
      <c r="M20"/>
      <c r="N20" s="142"/>
    </row>
    <row r="21" spans="1:14" x14ac:dyDescent="0.25">
      <c r="A21" s="141" t="s">
        <v>7</v>
      </c>
      <c r="B21" s="145">
        <v>14.89581721614041</v>
      </c>
      <c r="C21" s="145">
        <v>18.243802973748927</v>
      </c>
      <c r="D21" s="145">
        <v>13.556584620879768</v>
      </c>
      <c r="E21" s="145">
        <v>14.998132816777007</v>
      </c>
      <c r="I21"/>
      <c r="J21"/>
      <c r="K21"/>
      <c r="L21"/>
      <c r="M21"/>
    </row>
    <row r="22" spans="1:14" x14ac:dyDescent="0.25">
      <c r="A22" s="141" t="s">
        <v>80</v>
      </c>
      <c r="B22" s="146">
        <v>3.2712192212369615</v>
      </c>
      <c r="C22" s="146">
        <v>3.7436628878421976</v>
      </c>
      <c r="D22" s="146">
        <v>3.7219512320273975</v>
      </c>
      <c r="E22" s="146">
        <v>2.5540823754011561</v>
      </c>
      <c r="I22"/>
      <c r="J22"/>
      <c r="K22"/>
      <c r="L22"/>
      <c r="M22"/>
    </row>
    <row r="23" spans="1:14" ht="15.75" thickBot="1" x14ac:dyDescent="0.3">
      <c r="A23" s="143" t="s">
        <v>81</v>
      </c>
      <c r="B23" s="147">
        <v>3.9636110019321289</v>
      </c>
      <c r="C23" s="147">
        <v>4.4027198948229262</v>
      </c>
      <c r="D23" s="147">
        <v>4.1051557843981543</v>
      </c>
      <c r="E23" s="147">
        <v>3.588610195120209</v>
      </c>
    </row>
    <row r="24" spans="1:14" ht="15.75" thickTop="1" x14ac:dyDescent="0.25">
      <c r="A24" s="67" t="s">
        <v>45</v>
      </c>
      <c r="B24" s="67"/>
      <c r="C24" s="67"/>
      <c r="D24" s="67"/>
      <c r="E24" s="67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E48"/>
  <sheetViews>
    <sheetView workbookViewId="0">
      <selection sqref="A1:E1"/>
    </sheetView>
  </sheetViews>
  <sheetFormatPr baseColWidth="10" defaultColWidth="11.42578125" defaultRowHeight="15" x14ac:dyDescent="0.25"/>
  <cols>
    <col min="1" max="1" width="17.140625" style="76" customWidth="1"/>
    <col min="2" max="16384" width="11.42578125" style="76"/>
  </cols>
  <sheetData>
    <row r="1" spans="1:5" x14ac:dyDescent="0.25">
      <c r="A1" s="154" t="s">
        <v>134</v>
      </c>
      <c r="B1" s="154"/>
      <c r="C1" s="154"/>
      <c r="D1" s="154"/>
      <c r="E1" s="154"/>
    </row>
    <row r="2" spans="1:5" ht="26.25" customHeight="1" x14ac:dyDescent="0.25">
      <c r="A2" s="180" t="s">
        <v>135</v>
      </c>
      <c r="B2" s="180"/>
      <c r="C2" s="180"/>
      <c r="D2" s="180"/>
      <c r="E2" s="180"/>
    </row>
    <row r="3" spans="1:5" ht="15.75" thickBot="1" x14ac:dyDescent="0.3">
      <c r="A3" s="156" t="s">
        <v>122</v>
      </c>
      <c r="B3" s="156"/>
      <c r="C3" s="156"/>
      <c r="D3" s="156"/>
      <c r="E3" s="156"/>
    </row>
    <row r="4" spans="1:5" ht="16.5" thickTop="1" thickBot="1" x14ac:dyDescent="0.3">
      <c r="A4" s="112">
        <v>2020</v>
      </c>
      <c r="B4" s="113" t="s">
        <v>123</v>
      </c>
      <c r="C4" s="113" t="s">
        <v>102</v>
      </c>
      <c r="D4" s="113" t="s">
        <v>5</v>
      </c>
      <c r="E4" s="113" t="s">
        <v>6</v>
      </c>
    </row>
    <row r="5" spans="1:5" x14ac:dyDescent="0.25">
      <c r="A5" s="68" t="s">
        <v>136</v>
      </c>
      <c r="B5" s="109">
        <v>7.8202596005027365</v>
      </c>
      <c r="C5" s="109">
        <v>5.7936456267989271</v>
      </c>
      <c r="D5" s="109">
        <v>8.6697909782286384</v>
      </c>
      <c r="E5" s="109">
        <v>7.5366171374300492</v>
      </c>
    </row>
    <row r="6" spans="1:5" x14ac:dyDescent="0.25">
      <c r="A6" s="68" t="s">
        <v>137</v>
      </c>
      <c r="B6" s="109">
        <v>0.59695623249037688</v>
      </c>
      <c r="C6" s="109">
        <v>0.45621610420934994</v>
      </c>
      <c r="D6" s="109">
        <v>0.66557102800180157</v>
      </c>
      <c r="E6" s="109">
        <v>0.56299108116915653</v>
      </c>
    </row>
    <row r="7" spans="1:5" x14ac:dyDescent="0.25">
      <c r="A7" s="68" t="s">
        <v>138</v>
      </c>
      <c r="B7" s="109">
        <v>7.328103069607633</v>
      </c>
      <c r="C7" s="109">
        <v>6.84761657244474</v>
      </c>
      <c r="D7" s="109">
        <v>7.4189767618906641</v>
      </c>
      <c r="E7" s="109">
        <v>7.4248252478708157</v>
      </c>
    </row>
    <row r="8" spans="1:5" x14ac:dyDescent="0.25">
      <c r="A8" s="68" t="s">
        <v>139</v>
      </c>
      <c r="B8" s="109">
        <v>17.797653287197004</v>
      </c>
      <c r="C8" s="109">
        <v>16.952011773153068</v>
      </c>
      <c r="D8" s="109">
        <v>18.12629827302354</v>
      </c>
      <c r="E8" s="109">
        <v>17.717624389113535</v>
      </c>
    </row>
    <row r="9" spans="1:5" x14ac:dyDescent="0.25">
      <c r="A9" s="68" t="s">
        <v>140</v>
      </c>
      <c r="B9" s="109">
        <v>25.812042053746538</v>
      </c>
      <c r="C9" s="109">
        <v>25.96994907547311</v>
      </c>
      <c r="D9" s="109">
        <v>25.562683227905669</v>
      </c>
      <c r="E9" s="109">
        <v>26.105843022937236</v>
      </c>
    </row>
    <row r="10" spans="1:5" x14ac:dyDescent="0.25">
      <c r="A10" s="68" t="s">
        <v>141</v>
      </c>
      <c r="B10" s="109">
        <v>10.746058325257064</v>
      </c>
      <c r="C10" s="109">
        <v>12.137140282968357</v>
      </c>
      <c r="D10" s="109">
        <v>10.937840808329854</v>
      </c>
      <c r="E10" s="109">
        <v>9.7912905132887644</v>
      </c>
    </row>
    <row r="11" spans="1:5" x14ac:dyDescent="0.25">
      <c r="A11" s="68" t="s">
        <v>142</v>
      </c>
      <c r="B11" s="109">
        <v>13.262904785379181</v>
      </c>
      <c r="C11" s="109">
        <v>14.754222844135159</v>
      </c>
      <c r="D11" s="109">
        <v>11.291488690952406</v>
      </c>
      <c r="E11" s="109">
        <v>15.468630624766771</v>
      </c>
    </row>
    <row r="12" spans="1:5" x14ac:dyDescent="0.25">
      <c r="A12" s="68" t="s">
        <v>143</v>
      </c>
      <c r="B12" s="109">
        <v>6.0479708398223089</v>
      </c>
      <c r="C12" s="109">
        <v>5.5695042940167916</v>
      </c>
      <c r="D12" s="109">
        <v>6.4224334776678385</v>
      </c>
      <c r="E12" s="109">
        <v>5.7230565660142032</v>
      </c>
    </row>
    <row r="13" spans="1:5" x14ac:dyDescent="0.25">
      <c r="A13" s="68" t="s">
        <v>144</v>
      </c>
      <c r="B13" s="109">
        <v>4.9498586103609057</v>
      </c>
      <c r="C13" s="109">
        <v>1.9463447822314111</v>
      </c>
      <c r="D13" s="109">
        <v>5.5328067274467791</v>
      </c>
      <c r="E13" s="109">
        <v>5.5323683972928404</v>
      </c>
    </row>
    <row r="14" spans="1:5" ht="15.75" thickBot="1" x14ac:dyDescent="0.3">
      <c r="A14" s="72" t="s">
        <v>145</v>
      </c>
      <c r="B14" s="109">
        <v>5.6381931956355391</v>
      </c>
      <c r="C14" s="109">
        <v>9.5733486445685703</v>
      </c>
      <c r="D14" s="109">
        <v>5.3721100265525363</v>
      </c>
      <c r="E14" s="109">
        <v>4.1367530201166778</v>
      </c>
    </row>
    <row r="15" spans="1:5" ht="16.5" thickTop="1" thickBot="1" x14ac:dyDescent="0.3">
      <c r="A15" s="112">
        <v>2016</v>
      </c>
      <c r="B15" s="113" t="s">
        <v>123</v>
      </c>
      <c r="C15" s="113" t="s">
        <v>102</v>
      </c>
      <c r="D15" s="113" t="s">
        <v>5</v>
      </c>
      <c r="E15" s="113" t="s">
        <v>6</v>
      </c>
    </row>
    <row r="16" spans="1:5" x14ac:dyDescent="0.25">
      <c r="A16" s="68" t="s">
        <v>136</v>
      </c>
      <c r="B16" s="109">
        <v>6.9085401472551631</v>
      </c>
      <c r="C16" s="109">
        <v>6.6615487418020205</v>
      </c>
      <c r="D16" s="109">
        <v>6.790285036387492</v>
      </c>
      <c r="E16" s="109">
        <v>7.2091224800182196</v>
      </c>
    </row>
    <row r="17" spans="1:5" x14ac:dyDescent="0.25">
      <c r="A17" s="68" t="s">
        <v>137</v>
      </c>
      <c r="B17" s="109">
        <v>2.5523576056541573</v>
      </c>
      <c r="C17" s="109">
        <v>2.3938828773047378</v>
      </c>
      <c r="D17" s="109">
        <v>2.5401069119116082</v>
      </c>
      <c r="E17" s="109">
        <v>2.6486562266254081</v>
      </c>
    </row>
    <row r="18" spans="1:5" x14ac:dyDescent="0.25">
      <c r="A18" s="68" t="s">
        <v>138</v>
      </c>
      <c r="B18" s="109">
        <v>9.9066107111939505</v>
      </c>
      <c r="C18" s="109">
        <v>8.2821245937060812</v>
      </c>
      <c r="D18" s="109">
        <v>10.748079892278932</v>
      </c>
      <c r="E18" s="109">
        <v>9.426075588315868</v>
      </c>
    </row>
    <row r="19" spans="1:5" x14ac:dyDescent="0.25">
      <c r="A19" s="68" t="s">
        <v>139</v>
      </c>
      <c r="B19" s="109">
        <v>16.590256865137754</v>
      </c>
      <c r="C19" s="109">
        <v>16.656054676941963</v>
      </c>
      <c r="D19" s="109">
        <v>16.588492546218461</v>
      </c>
      <c r="E19" s="109">
        <v>16.560671445561496</v>
      </c>
    </row>
    <row r="20" spans="1:5" x14ac:dyDescent="0.25">
      <c r="A20" s="68" t="s">
        <v>140</v>
      </c>
      <c r="B20" s="109">
        <v>27.810351400639643</v>
      </c>
      <c r="C20" s="109">
        <v>28.101311744019146</v>
      </c>
      <c r="D20" s="109">
        <v>27.717642982256425</v>
      </c>
      <c r="E20" s="109">
        <v>27.808384491510147</v>
      </c>
    </row>
    <row r="21" spans="1:5" x14ac:dyDescent="0.25">
      <c r="A21" s="68" t="s">
        <v>141</v>
      </c>
      <c r="B21" s="109">
        <v>11.166905784236365</v>
      </c>
      <c r="C21" s="109">
        <v>10.852714800404797</v>
      </c>
      <c r="D21" s="109">
        <v>11.158189801186522</v>
      </c>
      <c r="E21" s="109">
        <v>11.33419326145626</v>
      </c>
    </row>
    <row r="22" spans="1:5" x14ac:dyDescent="0.25">
      <c r="A22" s="68" t="s">
        <v>142</v>
      </c>
      <c r="B22" s="109">
        <v>9.7187864373386059</v>
      </c>
      <c r="C22" s="109">
        <v>10.005465872769991</v>
      </c>
      <c r="D22" s="109">
        <v>8.7334291567018276</v>
      </c>
      <c r="E22" s="109">
        <v>11.07367345064244</v>
      </c>
    </row>
    <row r="23" spans="1:5" x14ac:dyDescent="0.25">
      <c r="A23" s="68" t="s">
        <v>143</v>
      </c>
      <c r="B23" s="109">
        <v>5.7123642763211517</v>
      </c>
      <c r="C23" s="109">
        <v>6.7912470640014959</v>
      </c>
      <c r="D23" s="109">
        <v>5.6520830777389923</v>
      </c>
      <c r="E23" s="109">
        <v>5.2748358542158371</v>
      </c>
    </row>
    <row r="24" spans="1:5" x14ac:dyDescent="0.25">
      <c r="A24" s="68" t="s">
        <v>144</v>
      </c>
      <c r="B24" s="109">
        <v>3.8460302807440434</v>
      </c>
      <c r="C24" s="109">
        <v>2.941073537582843</v>
      </c>
      <c r="D24" s="109">
        <v>3.7140889950573239</v>
      </c>
      <c r="E24" s="109">
        <v>4.4900084733577792</v>
      </c>
    </row>
    <row r="25" spans="1:5" ht="15.75" thickBot="1" x14ac:dyDescent="0.3">
      <c r="A25" s="72" t="s">
        <v>145</v>
      </c>
      <c r="B25" s="110">
        <v>5.7877964914796589</v>
      </c>
      <c r="C25" s="110">
        <v>7.3145760914671243</v>
      </c>
      <c r="D25" s="110">
        <v>6.3576016002620657</v>
      </c>
      <c r="E25" s="110">
        <v>4.1743787282963094</v>
      </c>
    </row>
    <row r="26" spans="1:5" ht="16.5" thickTop="1" thickBot="1" x14ac:dyDescent="0.3">
      <c r="A26" s="112">
        <v>2012</v>
      </c>
      <c r="B26" s="113" t="s">
        <v>123</v>
      </c>
      <c r="C26" s="113" t="s">
        <v>102</v>
      </c>
      <c r="D26" s="113" t="s">
        <v>5</v>
      </c>
      <c r="E26" s="113" t="s">
        <v>6</v>
      </c>
    </row>
    <row r="27" spans="1:5" x14ac:dyDescent="0.25">
      <c r="A27" s="68" t="s">
        <v>136</v>
      </c>
      <c r="B27" s="109">
        <v>10</v>
      </c>
      <c r="C27" s="109">
        <v>7.3</v>
      </c>
      <c r="D27" s="109">
        <v>10.4</v>
      </c>
      <c r="E27" s="109">
        <v>10.6</v>
      </c>
    </row>
    <row r="28" spans="1:5" x14ac:dyDescent="0.25">
      <c r="A28" s="68" t="s">
        <v>137</v>
      </c>
      <c r="B28" s="109">
        <v>2</v>
      </c>
      <c r="C28" s="109">
        <v>1.6</v>
      </c>
      <c r="D28" s="109">
        <v>2</v>
      </c>
      <c r="E28" s="109">
        <v>2.2000000000000002</v>
      </c>
    </row>
    <row r="29" spans="1:5" x14ac:dyDescent="0.25">
      <c r="A29" s="68" t="s">
        <v>138</v>
      </c>
      <c r="B29" s="109">
        <v>8.5</v>
      </c>
      <c r="C29" s="109">
        <v>7.4</v>
      </c>
      <c r="D29" s="109">
        <v>8.9</v>
      </c>
      <c r="E29" s="109">
        <v>8.5</v>
      </c>
    </row>
    <row r="30" spans="1:5" ht="16.5" customHeight="1" x14ac:dyDescent="0.25">
      <c r="A30" s="68" t="s">
        <v>139</v>
      </c>
      <c r="B30" s="109">
        <v>18.8</v>
      </c>
      <c r="C30" s="109">
        <v>18.7</v>
      </c>
      <c r="D30" s="109">
        <v>18</v>
      </c>
      <c r="E30" s="109">
        <v>20</v>
      </c>
    </row>
    <row r="31" spans="1:5" ht="16.5" customHeight="1" x14ac:dyDescent="0.25">
      <c r="A31" s="68" t="s">
        <v>140</v>
      </c>
      <c r="B31" s="109">
        <v>25.7</v>
      </c>
      <c r="C31" s="109">
        <v>27.8</v>
      </c>
      <c r="D31" s="109">
        <v>25.6</v>
      </c>
      <c r="E31" s="109">
        <v>25</v>
      </c>
    </row>
    <row r="32" spans="1:5" ht="16.5" customHeight="1" x14ac:dyDescent="0.25">
      <c r="A32" s="68" t="s">
        <v>141</v>
      </c>
      <c r="B32" s="109">
        <v>10.9</v>
      </c>
      <c r="C32" s="109">
        <v>10.5</v>
      </c>
      <c r="D32" s="109">
        <v>10.7</v>
      </c>
      <c r="E32" s="109">
        <v>11.4</v>
      </c>
    </row>
    <row r="33" spans="1:5" ht="17.45" customHeight="1" x14ac:dyDescent="0.25">
      <c r="A33" s="68" t="s">
        <v>142</v>
      </c>
      <c r="B33" s="109">
        <v>9.9</v>
      </c>
      <c r="C33" s="109">
        <v>11.6</v>
      </c>
      <c r="D33" s="109">
        <v>9.4</v>
      </c>
      <c r="E33" s="109">
        <v>9.8000000000000007</v>
      </c>
    </row>
    <row r="34" spans="1:5" ht="16.5" customHeight="1" x14ac:dyDescent="0.25">
      <c r="A34" s="68" t="s">
        <v>143</v>
      </c>
      <c r="B34" s="109">
        <v>5</v>
      </c>
      <c r="C34" s="109">
        <v>5.0999999999999996</v>
      </c>
      <c r="D34" s="109">
        <v>4.8</v>
      </c>
      <c r="E34" s="109">
        <v>5.3</v>
      </c>
    </row>
    <row r="35" spans="1:5" ht="16.5" customHeight="1" x14ac:dyDescent="0.25">
      <c r="A35" s="68" t="s">
        <v>144</v>
      </c>
      <c r="B35" s="109">
        <v>4.3</v>
      </c>
      <c r="C35" s="109">
        <v>2.9</v>
      </c>
      <c r="D35" s="109">
        <v>4.9000000000000004</v>
      </c>
      <c r="E35" s="109">
        <v>4.2</v>
      </c>
    </row>
    <row r="36" spans="1:5" ht="16.5" customHeight="1" thickBot="1" x14ac:dyDescent="0.3">
      <c r="A36" s="72" t="s">
        <v>145</v>
      </c>
      <c r="B36" s="110">
        <v>4.8</v>
      </c>
      <c r="C36" s="110">
        <v>7.1</v>
      </c>
      <c r="D36" s="110">
        <v>5.3</v>
      </c>
      <c r="E36" s="110">
        <v>3</v>
      </c>
    </row>
    <row r="37" spans="1:5" ht="16.5" thickTop="1" thickBot="1" x14ac:dyDescent="0.3">
      <c r="A37" s="112">
        <v>2008</v>
      </c>
      <c r="B37" s="113" t="s">
        <v>123</v>
      </c>
      <c r="C37" s="113" t="s">
        <v>102</v>
      </c>
      <c r="D37" s="113" t="s">
        <v>5</v>
      </c>
      <c r="E37" s="113" t="s">
        <v>6</v>
      </c>
    </row>
    <row r="38" spans="1:5" x14ac:dyDescent="0.25">
      <c r="A38" s="68" t="s">
        <v>136</v>
      </c>
      <c r="B38" s="109">
        <v>8.1482165462910086</v>
      </c>
      <c r="C38" s="109">
        <v>5.8857642283352742</v>
      </c>
      <c r="D38" s="109">
        <v>8.1723520804075918</v>
      </c>
      <c r="E38" s="109">
        <v>9.1860055356264194</v>
      </c>
    </row>
    <row r="39" spans="1:5" x14ac:dyDescent="0.25">
      <c r="A39" s="68" t="s">
        <v>137</v>
      </c>
      <c r="B39" s="109">
        <v>1.3315217279812421</v>
      </c>
      <c r="C39" s="109">
        <v>0.70931131138726455</v>
      </c>
      <c r="D39" s="109">
        <v>1.2279477003535513</v>
      </c>
      <c r="E39" s="109">
        <v>1.7867429703460624</v>
      </c>
    </row>
    <row r="40" spans="1:5" x14ac:dyDescent="0.25">
      <c r="A40" s="68" t="s">
        <v>138</v>
      </c>
      <c r="B40" s="109">
        <v>11.497021408936186</v>
      </c>
      <c r="C40" s="109">
        <v>9.6864602294575253</v>
      </c>
      <c r="D40" s="109">
        <v>12.317782540068171</v>
      </c>
      <c r="E40" s="109">
        <v>11.092659989191748</v>
      </c>
    </row>
    <row r="41" spans="1:5" ht="16.5" customHeight="1" x14ac:dyDescent="0.25">
      <c r="A41" s="68" t="s">
        <v>139</v>
      </c>
      <c r="B41" s="109">
        <v>17.573948420722264</v>
      </c>
      <c r="C41" s="109">
        <v>16.663512154187597</v>
      </c>
      <c r="D41" s="109">
        <v>17.2556587867481</v>
      </c>
      <c r="E41" s="109">
        <v>18.49694910472391</v>
      </c>
    </row>
    <row r="42" spans="1:5" ht="16.5" customHeight="1" x14ac:dyDescent="0.25">
      <c r="A42" s="68" t="s">
        <v>140</v>
      </c>
      <c r="B42" s="109">
        <v>27.636815649243406</v>
      </c>
      <c r="C42" s="109">
        <v>30.328825020002242</v>
      </c>
      <c r="D42" s="109">
        <v>27.397683378911236</v>
      </c>
      <c r="E42" s="109">
        <v>26.72619778796339</v>
      </c>
    </row>
    <row r="43" spans="1:5" ht="16.5" customHeight="1" x14ac:dyDescent="0.25">
      <c r="A43" s="68" t="s">
        <v>141</v>
      </c>
      <c r="B43" s="109">
        <v>10.037085473879683</v>
      </c>
      <c r="C43" s="109">
        <v>10.016054579799581</v>
      </c>
      <c r="D43" s="109">
        <v>9.6582131634953363</v>
      </c>
      <c r="E43" s="109">
        <v>10.63084275850523</v>
      </c>
    </row>
    <row r="44" spans="1:5" ht="16.5" customHeight="1" x14ac:dyDescent="0.25">
      <c r="A44" s="68" t="s">
        <v>142</v>
      </c>
      <c r="B44" s="109">
        <v>8.6254784081796885</v>
      </c>
      <c r="C44" s="109">
        <v>10.876571329064266</v>
      </c>
      <c r="D44" s="109">
        <v>7.9633559617733845</v>
      </c>
      <c r="E44" s="109">
        <v>8.5760973723382499</v>
      </c>
    </row>
    <row r="45" spans="1:5" ht="16.5" customHeight="1" x14ac:dyDescent="0.25">
      <c r="A45" s="68" t="s">
        <v>143</v>
      </c>
      <c r="B45" s="109">
        <v>6.3753987813690909</v>
      </c>
      <c r="C45" s="109">
        <v>6.2115928720734566</v>
      </c>
      <c r="D45" s="109">
        <v>6.5172785470393961</v>
      </c>
      <c r="E45" s="109">
        <v>6.2346245837503043</v>
      </c>
    </row>
    <row r="46" spans="1:5" ht="16.5" customHeight="1" x14ac:dyDescent="0.25">
      <c r="A46" s="68" t="s">
        <v>144</v>
      </c>
      <c r="B46" s="109">
        <v>4.3504265849122969</v>
      </c>
      <c r="C46" s="109">
        <v>3.9022574601639279</v>
      </c>
      <c r="D46" s="109">
        <v>4.684260515936594</v>
      </c>
      <c r="E46" s="109">
        <v>4.04899826338207</v>
      </c>
    </row>
    <row r="47" spans="1:5" ht="15.95" customHeight="1" thickBot="1" x14ac:dyDescent="0.3">
      <c r="A47" s="72" t="s">
        <v>145</v>
      </c>
      <c r="B47" s="110">
        <v>4.4240858895924582</v>
      </c>
      <c r="C47" s="110">
        <v>5.7196508155288734</v>
      </c>
      <c r="D47" s="110">
        <v>4.8054694957979489</v>
      </c>
      <c r="E47" s="110">
        <v>3.2208816341726223</v>
      </c>
    </row>
    <row r="48" spans="1:5" ht="15.75" thickTop="1" x14ac:dyDescent="0.25">
      <c r="A48" s="67" t="s">
        <v>45</v>
      </c>
      <c r="B48" s="67"/>
      <c r="C48" s="67"/>
      <c r="D48" s="67"/>
      <c r="E48" s="67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L16"/>
  <sheetViews>
    <sheetView workbookViewId="0">
      <selection sqref="A1:L1"/>
    </sheetView>
  </sheetViews>
  <sheetFormatPr baseColWidth="10" defaultColWidth="9.140625" defaultRowHeight="15" x14ac:dyDescent="0.25"/>
  <cols>
    <col min="1" max="1" width="18.5703125" customWidth="1"/>
    <col min="2" max="6" width="10.42578125" customWidth="1"/>
    <col min="10" max="12" width="10.28515625" bestFit="1" customWidth="1"/>
  </cols>
  <sheetData>
    <row r="1" spans="1:12" x14ac:dyDescent="0.25">
      <c r="A1" s="173" t="s">
        <v>60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15" customHeight="1" x14ac:dyDescent="0.25">
      <c r="A2" s="173" t="s">
        <v>62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15.75" thickBot="1" x14ac:dyDescent="0.3">
      <c r="A3" s="174" t="s">
        <v>61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1:12" ht="15" customHeight="1" thickTop="1" x14ac:dyDescent="0.25">
      <c r="A4" s="150" t="s">
        <v>51</v>
      </c>
      <c r="B4" s="152">
        <v>2008</v>
      </c>
      <c r="C4" s="152"/>
      <c r="D4" s="152">
        <v>2012</v>
      </c>
      <c r="E4" s="152"/>
      <c r="F4" s="152">
        <v>2016</v>
      </c>
      <c r="G4" s="152"/>
      <c r="H4" s="152">
        <v>2020</v>
      </c>
      <c r="I4" s="152"/>
      <c r="J4" s="14" t="s">
        <v>4</v>
      </c>
      <c r="K4" s="15" t="s">
        <v>9</v>
      </c>
      <c r="L4" s="15" t="s">
        <v>10</v>
      </c>
    </row>
    <row r="5" spans="1:12" ht="14.25" customHeight="1" thickBot="1" x14ac:dyDescent="0.3">
      <c r="A5" s="151"/>
      <c r="B5" s="16" t="s">
        <v>0</v>
      </c>
      <c r="C5" s="16" t="s">
        <v>63</v>
      </c>
      <c r="D5" s="17" t="s">
        <v>0</v>
      </c>
      <c r="E5" s="17" t="s">
        <v>63</v>
      </c>
      <c r="F5" s="17" t="s">
        <v>0</v>
      </c>
      <c r="G5" s="17" t="s">
        <v>63</v>
      </c>
      <c r="H5" s="17" t="s">
        <v>0</v>
      </c>
      <c r="I5" s="17" t="s">
        <v>63</v>
      </c>
      <c r="J5" s="18" t="s">
        <v>64</v>
      </c>
      <c r="K5" s="19" t="s">
        <v>64</v>
      </c>
      <c r="L5" s="19" t="s">
        <v>64</v>
      </c>
    </row>
    <row r="6" spans="1:12" ht="15" customHeight="1" x14ac:dyDescent="0.25">
      <c r="A6" s="20" t="s">
        <v>46</v>
      </c>
      <c r="B6" s="22">
        <v>191233.22000000099</v>
      </c>
      <c r="C6" s="23">
        <v>100</v>
      </c>
      <c r="D6" s="22">
        <f>SUM(D8:D15)</f>
        <v>176426.10470574151</v>
      </c>
      <c r="E6" s="24">
        <v>100</v>
      </c>
      <c r="F6" s="22">
        <f>SUM(F8:F15)</f>
        <v>165401.046352618</v>
      </c>
      <c r="G6" s="24">
        <v>100</v>
      </c>
      <c r="H6" s="22">
        <v>158829.45828000034</v>
      </c>
      <c r="I6" s="24">
        <v>100</v>
      </c>
      <c r="J6" s="25">
        <f>((D6-B6)/B6)*100</f>
        <v>-7.7429618631425026</v>
      </c>
      <c r="K6" s="26">
        <f>((F6-D6)/D6)*100</f>
        <v>-6.2491083003346066</v>
      </c>
      <c r="L6" s="26">
        <f>((H6-F6)/F6)*100</f>
        <v>-3.9731236395008689</v>
      </c>
    </row>
    <row r="7" spans="1:12" ht="15" customHeight="1" x14ac:dyDescent="0.25">
      <c r="A7" s="27"/>
      <c r="B7" s="28"/>
      <c r="C7" s="28"/>
      <c r="D7" s="29"/>
      <c r="E7" s="29"/>
      <c r="F7" s="29"/>
      <c r="G7" s="29"/>
      <c r="H7" s="29"/>
      <c r="I7" s="29"/>
      <c r="J7" s="30"/>
      <c r="K7" s="29"/>
      <c r="L7" s="29"/>
    </row>
    <row r="8" spans="1:12" ht="15" customHeight="1" x14ac:dyDescent="0.25">
      <c r="A8" s="31" t="s">
        <v>52</v>
      </c>
      <c r="B8" s="32">
        <v>143094.96999999962</v>
      </c>
      <c r="C8" s="33">
        <f>+B8/$B$6*100</f>
        <v>74.827464600553654</v>
      </c>
      <c r="D8" s="32">
        <v>130460.26135336961</v>
      </c>
      <c r="E8" s="33">
        <f>+D8/$D$6*100</f>
        <v>73.946121278912983</v>
      </c>
      <c r="F8" s="32">
        <v>122946.01542516907</v>
      </c>
      <c r="G8" s="33">
        <f t="shared" ref="G8:G15" si="0">F8/F$6*100</f>
        <v>74.332066293619945</v>
      </c>
      <c r="H8" s="32">
        <v>102218.88579000032</v>
      </c>
      <c r="I8" s="33">
        <f t="shared" ref="I8:I15" si="1">H8/H$6*100</f>
        <v>64.357636736252488</v>
      </c>
      <c r="J8" s="34">
        <f t="shared" ref="J8:J15" si="2">((D8-B8)/B8)*100</f>
        <v>-8.8295966284699201</v>
      </c>
      <c r="K8" s="35">
        <f t="shared" ref="K8:K15" si="3">((F8-D8)/D8)*100</f>
        <v>-5.7597967766193356</v>
      </c>
      <c r="L8" s="35">
        <f t="shared" ref="L8:L15" si="4">((H8-F8)/F8)*100</f>
        <v>-16.858724183529386</v>
      </c>
    </row>
    <row r="9" spans="1:12" ht="15" customHeight="1" x14ac:dyDescent="0.25">
      <c r="A9" s="31" t="s">
        <v>53</v>
      </c>
      <c r="B9" s="32">
        <v>33441.709999999788</v>
      </c>
      <c r="C9" s="33">
        <f>+B9/$B$6*100</f>
        <v>17.487395756866729</v>
      </c>
      <c r="D9" s="32">
        <v>31813.970169635984</v>
      </c>
      <c r="E9" s="33">
        <f t="shared" ref="C9:E15" si="5">+D9/$D$6*100</f>
        <v>18.032461932262255</v>
      </c>
      <c r="F9" s="32">
        <v>28394.008984378175</v>
      </c>
      <c r="G9" s="33">
        <f t="shared" si="0"/>
        <v>17.166765029917087</v>
      </c>
      <c r="H9" s="32">
        <v>41368.018749999828</v>
      </c>
      <c r="I9" s="33">
        <f t="shared" si="1"/>
        <v>26.045558045707224</v>
      </c>
      <c r="J9" s="34">
        <f t="shared" si="2"/>
        <v>-4.8673941325482879</v>
      </c>
      <c r="K9" s="35">
        <f t="shared" si="3"/>
        <v>-10.749872358030631</v>
      </c>
      <c r="L9" s="35">
        <f t="shared" si="4"/>
        <v>45.692771925090597</v>
      </c>
    </row>
    <row r="10" spans="1:12" ht="15" customHeight="1" x14ac:dyDescent="0.25">
      <c r="A10" s="31" t="s">
        <v>54</v>
      </c>
      <c r="B10" s="32">
        <v>12681.419999999975</v>
      </c>
      <c r="C10" s="33">
        <f t="shared" ref="C9:C15" si="6">+B10/$B$6*100</f>
        <v>6.6313896717316734</v>
      </c>
      <c r="D10" s="32">
        <v>12117.071148590334</v>
      </c>
      <c r="E10" s="33">
        <f t="shared" si="5"/>
        <v>6.8680715752355459</v>
      </c>
      <c r="F10" s="32">
        <v>12029.951881045527</v>
      </c>
      <c r="G10" s="33">
        <f t="shared" si="0"/>
        <v>7.2732018003071799</v>
      </c>
      <c r="H10" s="32">
        <v>12698.940129999983</v>
      </c>
      <c r="I10" s="33">
        <f t="shared" si="1"/>
        <v>7.9953305057636284</v>
      </c>
      <c r="J10" s="34">
        <f t="shared" si="2"/>
        <v>-4.4502023543865104</v>
      </c>
      <c r="K10" s="35">
        <f t="shared" si="3"/>
        <v>-0.71897958241288851</v>
      </c>
      <c r="L10" s="35">
        <f t="shared" si="4"/>
        <v>5.5610218192852336</v>
      </c>
    </row>
    <row r="11" spans="1:12" ht="15" customHeight="1" x14ac:dyDescent="0.25">
      <c r="A11" s="31" t="s">
        <v>55</v>
      </c>
      <c r="B11" s="32">
        <v>1268.9100000000039</v>
      </c>
      <c r="C11" s="33">
        <f>+B11/$B$6*100</f>
        <v>0.66354057103676722</v>
      </c>
      <c r="D11" s="32">
        <v>1326.8020341455995</v>
      </c>
      <c r="E11" s="33">
        <f t="shared" si="5"/>
        <v>0.752044056268517</v>
      </c>
      <c r="F11" s="32">
        <v>1283.1829230351009</v>
      </c>
      <c r="G11" s="33">
        <f t="shared" si="0"/>
        <v>0.77580097062958542</v>
      </c>
      <c r="H11" s="32">
        <v>1532.835290000002</v>
      </c>
      <c r="I11" s="33">
        <f t="shared" si="1"/>
        <v>0.96508248948237785</v>
      </c>
      <c r="J11" s="34">
        <f t="shared" si="2"/>
        <v>4.5623435977015969</v>
      </c>
      <c r="K11" s="35">
        <f t="shared" si="3"/>
        <v>-3.2875372503168729</v>
      </c>
      <c r="L11" s="35">
        <f t="shared" si="4"/>
        <v>19.455711456508528</v>
      </c>
    </row>
    <row r="12" spans="1:12" ht="15" customHeight="1" x14ac:dyDescent="0.25">
      <c r="A12" s="172" t="s">
        <v>56</v>
      </c>
      <c r="B12" s="32">
        <v>502.38000000000045</v>
      </c>
      <c r="C12" s="33">
        <f t="shared" si="6"/>
        <v>0.26270540233542994</v>
      </c>
      <c r="D12" s="32">
        <v>513</v>
      </c>
      <c r="E12" s="33">
        <f t="shared" si="5"/>
        <v>0.29077329619424808</v>
      </c>
      <c r="F12" s="32">
        <v>539.19970106749577</v>
      </c>
      <c r="G12" s="33">
        <f t="shared" si="0"/>
        <v>0.32599533857722857</v>
      </c>
      <c r="H12" s="32">
        <v>765.50941999999941</v>
      </c>
      <c r="I12" s="33">
        <f t="shared" si="1"/>
        <v>0.48196942071695753</v>
      </c>
      <c r="J12" s="34">
        <f t="shared" si="2"/>
        <v>2.1139376567537602</v>
      </c>
      <c r="K12" s="35">
        <f t="shared" si="3"/>
        <v>5.1071542041902074</v>
      </c>
      <c r="L12" s="35">
        <f t="shared" si="4"/>
        <v>41.97141031133004</v>
      </c>
    </row>
    <row r="13" spans="1:12" ht="15" customHeight="1" x14ac:dyDescent="0.25">
      <c r="A13" s="31" t="s">
        <v>57</v>
      </c>
      <c r="B13" s="32">
        <v>167.96</v>
      </c>
      <c r="C13" s="33">
        <f t="shared" si="6"/>
        <v>8.7829928293838871E-2</v>
      </c>
      <c r="D13" s="32">
        <v>122</v>
      </c>
      <c r="E13" s="33">
        <f t="shared" si="5"/>
        <v>6.9150764397072642E-2</v>
      </c>
      <c r="F13" s="32">
        <v>142.2608657477</v>
      </c>
      <c r="G13" s="33">
        <f t="shared" si="0"/>
        <v>8.6009652831587582E-2</v>
      </c>
      <c r="H13" s="32">
        <v>155.7689</v>
      </c>
      <c r="I13" s="33">
        <f t="shared" si="1"/>
        <v>9.8073053756435477E-2</v>
      </c>
      <c r="J13" s="34">
        <f t="shared" si="2"/>
        <v>-27.363658013812813</v>
      </c>
      <c r="K13" s="35">
        <f t="shared" si="3"/>
        <v>16.607267006311471</v>
      </c>
      <c r="L13" s="35">
        <f t="shared" si="4"/>
        <v>9.4952566057460519</v>
      </c>
    </row>
    <row r="14" spans="1:12" ht="15" customHeight="1" x14ac:dyDescent="0.25">
      <c r="A14" s="31" t="s">
        <v>58</v>
      </c>
      <c r="B14" s="32">
        <v>58.889999999999986</v>
      </c>
      <c r="C14" s="33">
        <f t="shared" si="6"/>
        <v>3.0794858759372292E-2</v>
      </c>
      <c r="D14" s="32">
        <v>54</v>
      </c>
      <c r="E14" s="33">
        <f t="shared" si="5"/>
        <v>3.0607715388868216E-2</v>
      </c>
      <c r="F14" s="32">
        <v>46.999995602900007</v>
      </c>
      <c r="G14" s="33">
        <f t="shared" si="0"/>
        <v>2.8415778883708425E-2</v>
      </c>
      <c r="H14" s="32">
        <v>69.5</v>
      </c>
      <c r="I14" s="33">
        <f t="shared" si="1"/>
        <v>4.3757625790977951E-2</v>
      </c>
      <c r="J14" s="34">
        <f t="shared" si="2"/>
        <v>-8.3036169128884154</v>
      </c>
      <c r="K14" s="35">
        <f t="shared" si="3"/>
        <v>-12.962971105740728</v>
      </c>
      <c r="L14" s="35">
        <f t="shared" si="4"/>
        <v>47.87235425977719</v>
      </c>
    </row>
    <row r="15" spans="1:12" ht="15" customHeight="1" thickBot="1" x14ac:dyDescent="0.3">
      <c r="A15" s="36" t="s">
        <v>59</v>
      </c>
      <c r="B15" s="37">
        <v>16.98</v>
      </c>
      <c r="C15" s="38">
        <f t="shared" si="6"/>
        <v>8.8792104217038821E-3</v>
      </c>
      <c r="D15" s="37">
        <v>19</v>
      </c>
      <c r="E15" s="38">
        <f t="shared" si="5"/>
        <v>1.0769381340527706E-2</v>
      </c>
      <c r="F15" s="37">
        <v>19.426576571999995</v>
      </c>
      <c r="G15" s="38">
        <f t="shared" si="0"/>
        <v>1.1745135233657793E-2</v>
      </c>
      <c r="H15" s="37">
        <v>20</v>
      </c>
      <c r="I15" s="38">
        <f t="shared" si="1"/>
        <v>1.259212252977783E-2</v>
      </c>
      <c r="J15" s="39">
        <f t="shared" si="2"/>
        <v>11.896348645465251</v>
      </c>
      <c r="K15" s="40">
        <f t="shared" si="3"/>
        <v>2.2451398526315511</v>
      </c>
      <c r="L15" s="40">
        <f t="shared" si="4"/>
        <v>2.9517471896025911</v>
      </c>
    </row>
    <row r="16" spans="1:12" ht="15" customHeight="1" thickTop="1" x14ac:dyDescent="0.25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</sheetData>
  <mergeCells count="8">
    <mergeCell ref="A1:L1"/>
    <mergeCell ref="A3:L3"/>
    <mergeCell ref="A4:A5"/>
    <mergeCell ref="F4:G4"/>
    <mergeCell ref="H4:I4"/>
    <mergeCell ref="A2:L2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L16"/>
  <sheetViews>
    <sheetView workbookViewId="0">
      <selection sqref="A1:L1"/>
    </sheetView>
  </sheetViews>
  <sheetFormatPr baseColWidth="10" defaultColWidth="9.140625" defaultRowHeight="15" x14ac:dyDescent="0.25"/>
  <cols>
    <col min="1" max="1" width="14.42578125" customWidth="1"/>
    <col min="2" max="6" width="10.42578125" customWidth="1"/>
    <col min="10" max="12" width="10.28515625" bestFit="1" customWidth="1"/>
  </cols>
  <sheetData>
    <row r="1" spans="1:12" x14ac:dyDescent="0.25">
      <c r="A1" s="153" t="s">
        <v>65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x14ac:dyDescent="0.25">
      <c r="A2" s="148" t="s">
        <v>67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ht="15.75" thickBot="1" x14ac:dyDescent="0.3">
      <c r="A3" s="149" t="s">
        <v>66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ht="15.75" thickTop="1" x14ac:dyDescent="0.25">
      <c r="A4" s="150" t="s">
        <v>51</v>
      </c>
      <c r="B4" s="152">
        <v>2008</v>
      </c>
      <c r="C4" s="152"/>
      <c r="D4" s="152">
        <v>2012</v>
      </c>
      <c r="E4" s="152"/>
      <c r="F4" s="152">
        <v>2016</v>
      </c>
      <c r="G4" s="152"/>
      <c r="H4" s="152">
        <v>2020</v>
      </c>
      <c r="I4" s="152"/>
      <c r="J4" s="14" t="s">
        <v>4</v>
      </c>
      <c r="K4" s="15" t="s">
        <v>9</v>
      </c>
      <c r="L4" s="15" t="s">
        <v>10</v>
      </c>
    </row>
    <row r="5" spans="1:12" ht="15.75" thickBot="1" x14ac:dyDescent="0.3">
      <c r="A5" s="151"/>
      <c r="B5" s="16" t="s">
        <v>0</v>
      </c>
      <c r="C5" s="16" t="s">
        <v>63</v>
      </c>
      <c r="D5" s="17" t="s">
        <v>0</v>
      </c>
      <c r="E5" s="17" t="s">
        <v>63</v>
      </c>
      <c r="F5" s="17" t="s">
        <v>0</v>
      </c>
      <c r="G5" s="17" t="s">
        <v>63</v>
      </c>
      <c r="H5" s="17" t="s">
        <v>0</v>
      </c>
      <c r="I5" s="17" t="s">
        <v>63</v>
      </c>
      <c r="J5" s="18" t="s">
        <v>64</v>
      </c>
      <c r="K5" s="19" t="s">
        <v>64</v>
      </c>
      <c r="L5" s="19" t="s">
        <v>64</v>
      </c>
    </row>
    <row r="6" spans="1:12" ht="15" customHeight="1" x14ac:dyDescent="0.25">
      <c r="A6" s="20" t="s">
        <v>46</v>
      </c>
      <c r="B6" s="22">
        <v>901800.52806479018</v>
      </c>
      <c r="C6" s="23">
        <f>B6/B$6*100</f>
        <v>100</v>
      </c>
      <c r="D6" s="22">
        <v>814454.51662083133</v>
      </c>
      <c r="E6" s="24">
        <v>100</v>
      </c>
      <c r="F6" s="22">
        <v>841860.2815014458</v>
      </c>
      <c r="G6" s="24">
        <v>100</v>
      </c>
      <c r="H6" s="22">
        <v>858756.34521147865</v>
      </c>
      <c r="I6" s="24">
        <v>100</v>
      </c>
      <c r="J6" s="25">
        <f>((D6-B6)/B6)*100</f>
        <v>-9.685735229208408</v>
      </c>
      <c r="K6" s="26">
        <f>((F6-D6)/D6)*100</f>
        <v>3.3649226962754017</v>
      </c>
      <c r="L6" s="26">
        <f>((H6-F6)/F6)*100</f>
        <v>2.0069914309176049</v>
      </c>
    </row>
    <row r="7" spans="1:12" ht="15" customHeight="1" x14ac:dyDescent="0.25">
      <c r="A7" s="27"/>
      <c r="B7" s="21"/>
      <c r="C7" s="28"/>
      <c r="D7" s="41"/>
      <c r="E7" s="29"/>
      <c r="F7" s="41"/>
      <c r="G7" s="29"/>
      <c r="H7" s="41"/>
      <c r="I7" s="29"/>
      <c r="J7" s="30"/>
      <c r="K7" s="29"/>
      <c r="L7" s="29"/>
    </row>
    <row r="8" spans="1:12" ht="15" customHeight="1" x14ac:dyDescent="0.25">
      <c r="A8" s="31" t="s">
        <v>52</v>
      </c>
      <c r="B8" s="32">
        <v>189168.53332181048</v>
      </c>
      <c r="C8" s="33">
        <f t="shared" ref="C8:C15" si="0">B8/B$6*100</f>
        <v>20.976760096576434</v>
      </c>
      <c r="D8" s="32">
        <v>167156.58874709913</v>
      </c>
      <c r="E8" s="33">
        <f t="shared" ref="E8:E15" si="1">D8/D$6*100</f>
        <v>20.52374753112441</v>
      </c>
      <c r="F8" s="32">
        <v>163047.36127513033</v>
      </c>
      <c r="G8" s="33">
        <f t="shared" ref="G8:G15" si="2">F8/F$6*100</f>
        <v>19.367508464033687</v>
      </c>
      <c r="H8" s="32">
        <v>135213.92514986603</v>
      </c>
      <c r="I8" s="33">
        <f t="shared" ref="I8:I15" si="3">H8/H$6*100</f>
        <v>15.745318902600719</v>
      </c>
      <c r="J8" s="34">
        <f t="shared" ref="J8:J15" si="4">((D8-B8)/B8)*100</f>
        <v>-11.636155436731638</v>
      </c>
      <c r="K8" s="35">
        <f t="shared" ref="K8:K15" si="5">((F8-D8)/D8)*100</f>
        <v>-2.4583102004946316</v>
      </c>
      <c r="L8" s="35">
        <f t="shared" ref="L8:L15" si="6">((H8-F8)/F8)*100</f>
        <v>-17.07076760248664</v>
      </c>
    </row>
    <row r="9" spans="1:12" ht="15" customHeight="1" x14ac:dyDescent="0.25">
      <c r="A9" s="31" t="s">
        <v>53</v>
      </c>
      <c r="B9" s="32">
        <v>158481.96387968032</v>
      </c>
      <c r="C9" s="33">
        <f t="shared" si="0"/>
        <v>17.573948888649809</v>
      </c>
      <c r="D9" s="32">
        <v>152820.09081838836</v>
      </c>
      <c r="E9" s="33">
        <f t="shared" si="1"/>
        <v>18.763489881846112</v>
      </c>
      <c r="F9" s="32">
        <v>139666.78314619442</v>
      </c>
      <c r="G9" s="33">
        <f t="shared" si="2"/>
        <v>16.590256865082257</v>
      </c>
      <c r="H9" s="32">
        <v>152838.4769025436</v>
      </c>
      <c r="I9" s="33">
        <f t="shared" si="3"/>
        <v>17.797653287197004</v>
      </c>
      <c r="J9" s="34">
        <f t="shared" si="4"/>
        <v>-3.5725661915638938</v>
      </c>
      <c r="K9" s="35">
        <f t="shared" si="5"/>
        <v>-8.607053955899918</v>
      </c>
      <c r="L9" s="35">
        <f t="shared" si="6"/>
        <v>9.4307991203333419</v>
      </c>
    </row>
    <row r="10" spans="1:12" ht="15" customHeight="1" x14ac:dyDescent="0.25">
      <c r="A10" s="31" t="s">
        <v>54</v>
      </c>
      <c r="B10" s="32">
        <v>249228.94664969062</v>
      </c>
      <c r="C10" s="33">
        <f t="shared" si="0"/>
        <v>27.636815337037003</v>
      </c>
      <c r="D10" s="32">
        <v>209711.3032087489</v>
      </c>
      <c r="E10" s="33">
        <f t="shared" si="1"/>
        <v>25.748681961865749</v>
      </c>
      <c r="F10" s="32">
        <v>234124.30258719</v>
      </c>
      <c r="G10" s="33">
        <f t="shared" si="2"/>
        <v>27.810351400547447</v>
      </c>
      <c r="H10" s="32">
        <v>221662.54896520363</v>
      </c>
      <c r="I10" s="33">
        <f t="shared" si="3"/>
        <v>25.812042053746538</v>
      </c>
      <c r="J10" s="34">
        <f t="shared" si="4"/>
        <v>-15.855960542370964</v>
      </c>
      <c r="K10" s="35">
        <f t="shared" si="5"/>
        <v>11.64124155679875</v>
      </c>
      <c r="L10" s="35">
        <f t="shared" si="6"/>
        <v>-5.322708272604677</v>
      </c>
    </row>
    <row r="11" spans="1:12" ht="15" customHeight="1" x14ac:dyDescent="0.25">
      <c r="A11" s="31" t="s">
        <v>55</v>
      </c>
      <c r="B11" s="32">
        <v>90514.492000110127</v>
      </c>
      <c r="C11" s="33">
        <f t="shared" si="0"/>
        <v>10.037085717209413</v>
      </c>
      <c r="D11" s="32">
        <v>88667.261846612484</v>
      </c>
      <c r="E11" s="33">
        <f t="shared" si="1"/>
        <v>10.886705155064105</v>
      </c>
      <c r="F11" s="32">
        <v>94009.744470121819</v>
      </c>
      <c r="G11" s="33">
        <f t="shared" si="2"/>
        <v>11.166905784230227</v>
      </c>
      <c r="H11" s="32">
        <v>92282.457728271402</v>
      </c>
      <c r="I11" s="33">
        <f t="shared" si="3"/>
        <v>10.746058325257064</v>
      </c>
      <c r="J11" s="34">
        <f t="shared" si="4"/>
        <v>-2.0408114907117811</v>
      </c>
      <c r="K11" s="35">
        <f t="shared" si="5"/>
        <v>6.0253158970347105</v>
      </c>
      <c r="L11" s="35">
        <f t="shared" si="6"/>
        <v>-1.8373486191097816</v>
      </c>
    </row>
    <row r="12" spans="1:12" ht="23.25" x14ac:dyDescent="0.25">
      <c r="A12" s="31" t="s">
        <v>56</v>
      </c>
      <c r="B12" s="32">
        <v>77784.613860069832</v>
      </c>
      <c r="C12" s="33">
        <f t="shared" si="0"/>
        <v>8.6254788547297654</v>
      </c>
      <c r="D12" s="32">
        <v>80445.500000000684</v>
      </c>
      <c r="E12" s="33">
        <f t="shared" si="1"/>
        <v>9.8772243702163696</v>
      </c>
      <c r="F12" s="32">
        <v>81818.602860526138</v>
      </c>
      <c r="G12" s="33">
        <f t="shared" si="2"/>
        <v>9.7187864374126107</v>
      </c>
      <c r="H12" s="32">
        <v>113896.03640380056</v>
      </c>
      <c r="I12" s="33">
        <f t="shared" si="3"/>
        <v>13.262904785379181</v>
      </c>
      <c r="J12" s="34">
        <f t="shared" si="4"/>
        <v>3.4208386567523972</v>
      </c>
      <c r="K12" s="35">
        <f t="shared" si="5"/>
        <v>1.7068734242753698</v>
      </c>
      <c r="L12" s="35">
        <f t="shared" si="6"/>
        <v>39.20555035381858</v>
      </c>
    </row>
    <row r="13" spans="1:12" ht="23.25" x14ac:dyDescent="0.25">
      <c r="A13" s="31" t="s">
        <v>57</v>
      </c>
      <c r="B13" s="32">
        <v>57493.383513550012</v>
      </c>
      <c r="C13" s="33">
        <f t="shared" si="0"/>
        <v>6.3753991846653006</v>
      </c>
      <c r="D13" s="32">
        <v>41107.776000000085</v>
      </c>
      <c r="E13" s="33">
        <f t="shared" si="1"/>
        <v>5.0472770622669128</v>
      </c>
      <c r="F13" s="32">
        <v>48090.125977501768</v>
      </c>
      <c r="G13" s="33">
        <f t="shared" si="2"/>
        <v>5.7123642763777518</v>
      </c>
      <c r="H13" s="32">
        <v>51937.33334351403</v>
      </c>
      <c r="I13" s="33">
        <f t="shared" si="3"/>
        <v>6.0479708398223089</v>
      </c>
      <c r="J13" s="34">
        <f t="shared" si="4"/>
        <v>-28.499988193751332</v>
      </c>
      <c r="K13" s="35">
        <f t="shared" si="5"/>
        <v>16.985472474846773</v>
      </c>
      <c r="L13" s="35">
        <f t="shared" si="6"/>
        <v>7.9999943601980164</v>
      </c>
    </row>
    <row r="14" spans="1:12" ht="23.25" x14ac:dyDescent="0.25">
      <c r="A14" s="31" t="s">
        <v>58</v>
      </c>
      <c r="B14" s="32">
        <v>39232.167680260005</v>
      </c>
      <c r="C14" s="33">
        <f t="shared" si="0"/>
        <v>4.3504263370137828</v>
      </c>
      <c r="D14" s="32">
        <v>35321.723999999973</v>
      </c>
      <c r="E14" s="33">
        <f t="shared" si="1"/>
        <v>4.336856543757615</v>
      </c>
      <c r="F14" s="32">
        <v>32378.201348384511</v>
      </c>
      <c r="G14" s="33">
        <f t="shared" si="2"/>
        <v>3.8460302807775246</v>
      </c>
      <c r="H14" s="32">
        <v>42507.224895471001</v>
      </c>
      <c r="I14" s="33">
        <f t="shared" si="3"/>
        <v>4.9498586103609057</v>
      </c>
      <c r="J14" s="34">
        <f t="shared" si="4"/>
        <v>-9.9674423094077582</v>
      </c>
      <c r="K14" s="35">
        <f t="shared" si="5"/>
        <v>-8.3334625784841752</v>
      </c>
      <c r="L14" s="35">
        <f t="shared" si="6"/>
        <v>31.283465804970884</v>
      </c>
    </row>
    <row r="15" spans="1:12" ht="15.75" thickBot="1" x14ac:dyDescent="0.3">
      <c r="A15" s="36" t="s">
        <v>59</v>
      </c>
      <c r="B15" s="37">
        <v>39896.427159619998</v>
      </c>
      <c r="C15" s="38">
        <f t="shared" si="0"/>
        <v>4.4240855841186226</v>
      </c>
      <c r="D15" s="37">
        <v>39224.271999999997</v>
      </c>
      <c r="E15" s="38">
        <f t="shared" si="1"/>
        <v>4.816017493860965</v>
      </c>
      <c r="F15" s="37">
        <v>48725.159836383806</v>
      </c>
      <c r="G15" s="38">
        <f t="shared" si="2"/>
        <v>5.7877964915369544</v>
      </c>
      <c r="H15" s="37">
        <v>48418.341822802024</v>
      </c>
      <c r="I15" s="38">
        <f t="shared" si="3"/>
        <v>5.6381931956355391</v>
      </c>
      <c r="J15" s="39">
        <f t="shared" si="4"/>
        <v>-1.6847502582895513</v>
      </c>
      <c r="K15" s="40">
        <f t="shared" si="5"/>
        <v>24.221960923541957</v>
      </c>
      <c r="L15" s="40">
        <f t="shared" si="6"/>
        <v>-0.62969113823753198</v>
      </c>
    </row>
    <row r="16" spans="1:12" ht="15.75" thickTop="1" x14ac:dyDescent="0.25">
      <c r="A16" s="29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</sheetData>
  <mergeCells count="8">
    <mergeCell ref="A1:L1"/>
    <mergeCell ref="A2:L2"/>
    <mergeCell ref="A3:L3"/>
    <mergeCell ref="A4:A5"/>
    <mergeCell ref="F4:G4"/>
    <mergeCell ref="H4:I4"/>
    <mergeCell ref="B4:C4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15"/>
  <sheetViews>
    <sheetView workbookViewId="0">
      <selection activeCell="A3" sqref="A3:F3"/>
    </sheetView>
  </sheetViews>
  <sheetFormatPr baseColWidth="10" defaultColWidth="9.140625" defaultRowHeight="15" x14ac:dyDescent="0.25"/>
  <cols>
    <col min="1" max="1" width="29.140625" style="58" customWidth="1"/>
    <col min="2" max="5" width="9.5703125" style="58" customWidth="1"/>
    <col min="6" max="6" width="11" style="58" customWidth="1"/>
    <col min="7" max="16384" width="9.140625" style="58"/>
  </cols>
  <sheetData>
    <row r="1" spans="1:6" x14ac:dyDescent="0.25">
      <c r="A1" s="154" t="s">
        <v>72</v>
      </c>
      <c r="B1" s="154"/>
      <c r="C1" s="154"/>
      <c r="D1" s="154"/>
      <c r="E1" s="154"/>
      <c r="F1" s="154"/>
    </row>
    <row r="2" spans="1:6" x14ac:dyDescent="0.25">
      <c r="A2" s="155" t="s">
        <v>146</v>
      </c>
      <c r="B2" s="155"/>
      <c r="C2" s="155"/>
      <c r="D2" s="155"/>
      <c r="E2" s="155"/>
      <c r="F2" s="155"/>
    </row>
    <row r="3" spans="1:6" ht="15.75" thickBot="1" x14ac:dyDescent="0.3">
      <c r="A3" s="156" t="s">
        <v>73</v>
      </c>
      <c r="B3" s="156"/>
      <c r="C3" s="156"/>
      <c r="D3" s="156"/>
      <c r="E3" s="156"/>
      <c r="F3" s="156"/>
    </row>
    <row r="4" spans="1:6" ht="15.75" thickTop="1" x14ac:dyDescent="0.25">
      <c r="A4" s="157" t="s">
        <v>71</v>
      </c>
      <c r="B4" s="159">
        <v>2016</v>
      </c>
      <c r="C4" s="159"/>
      <c r="D4" s="159">
        <v>2020</v>
      </c>
      <c r="E4" s="159"/>
      <c r="F4" s="176" t="s">
        <v>10</v>
      </c>
    </row>
    <row r="5" spans="1:6" ht="15.75" thickBot="1" x14ac:dyDescent="0.3">
      <c r="A5" s="158"/>
      <c r="B5" s="60" t="s">
        <v>0</v>
      </c>
      <c r="C5" s="60" t="s">
        <v>63</v>
      </c>
      <c r="D5" s="60" t="s">
        <v>0</v>
      </c>
      <c r="E5" s="60" t="s">
        <v>63</v>
      </c>
      <c r="F5" s="175" t="s">
        <v>64</v>
      </c>
    </row>
    <row r="6" spans="1:6" x14ac:dyDescent="0.25">
      <c r="A6" s="62" t="s">
        <v>46</v>
      </c>
      <c r="B6" s="63">
        <v>165401.04635261712</v>
      </c>
      <c r="C6" s="64">
        <f>B6/B$6*100</f>
        <v>100</v>
      </c>
      <c r="D6" s="63">
        <v>158829.45828000034</v>
      </c>
      <c r="E6" s="64">
        <f>D6/D$6*100</f>
        <v>100</v>
      </c>
      <c r="F6" s="65">
        <f>((D6-B6)/B6)*100</f>
        <v>-3.9731236395003617</v>
      </c>
    </row>
    <row r="7" spans="1:6" x14ac:dyDescent="0.25">
      <c r="A7" s="66"/>
      <c r="B7" s="63"/>
      <c r="C7" s="67"/>
      <c r="D7" s="63"/>
      <c r="E7" s="67"/>
      <c r="F7" s="65"/>
    </row>
    <row r="8" spans="1:6" x14ac:dyDescent="0.25">
      <c r="A8" s="68" t="s">
        <v>70</v>
      </c>
      <c r="B8" s="69">
        <v>157813.53698989627</v>
      </c>
      <c r="C8" s="70">
        <f t="shared" ref="C8:E10" si="0">B8/B$6*100</f>
        <v>95.412659393614049</v>
      </c>
      <c r="D8" s="69">
        <v>148644.86525000009</v>
      </c>
      <c r="E8" s="70">
        <f t="shared" si="0"/>
        <v>93.587717832515779</v>
      </c>
      <c r="F8" s="71">
        <f t="shared" ref="F8:F10" si="1">((D8-B8)/B8)*100</f>
        <v>-5.8098132231097424</v>
      </c>
    </row>
    <row r="9" spans="1:6" ht="23.25" x14ac:dyDescent="0.25">
      <c r="A9" s="68" t="s">
        <v>69</v>
      </c>
      <c r="B9" s="69">
        <v>1569.891264393302</v>
      </c>
      <c r="C9" s="70">
        <f t="shared" si="0"/>
        <v>0.94914228114764387</v>
      </c>
      <c r="D9" s="69">
        <v>2563.0245700000019</v>
      </c>
      <c r="E9" s="70">
        <f t="shared" si="0"/>
        <v>1.6136959716135577</v>
      </c>
      <c r="F9" s="71">
        <f t="shared" si="1"/>
        <v>63.261279818032804</v>
      </c>
    </row>
    <row r="10" spans="1:6" ht="15.75" thickBot="1" x14ac:dyDescent="0.3">
      <c r="A10" s="72" t="s">
        <v>68</v>
      </c>
      <c r="B10" s="73">
        <v>6017.61809832771</v>
      </c>
      <c r="C10" s="74">
        <f t="shared" si="0"/>
        <v>3.6381983252384025</v>
      </c>
      <c r="D10" s="73">
        <v>7621.5684599999986</v>
      </c>
      <c r="E10" s="74">
        <f t="shared" si="0"/>
        <v>4.7985861958705041</v>
      </c>
      <c r="F10" s="75">
        <f t="shared" si="1"/>
        <v>26.654239858093103</v>
      </c>
    </row>
    <row r="11" spans="1:6" ht="15.75" thickTop="1" x14ac:dyDescent="0.25">
      <c r="A11" s="67" t="s">
        <v>45</v>
      </c>
      <c r="B11" s="67"/>
      <c r="C11" s="67"/>
      <c r="F11" s="9"/>
    </row>
    <row r="12" spans="1:6" x14ac:dyDescent="0.25">
      <c r="F12"/>
    </row>
    <row r="13" spans="1:6" x14ac:dyDescent="0.25">
      <c r="F13"/>
    </row>
    <row r="14" spans="1:6" x14ac:dyDescent="0.25">
      <c r="F14"/>
    </row>
    <row r="15" spans="1:6" x14ac:dyDescent="0.25">
      <c r="F15"/>
    </row>
  </sheetData>
  <mergeCells count="6">
    <mergeCell ref="A1:F1"/>
    <mergeCell ref="A2:F2"/>
    <mergeCell ref="A3:F3"/>
    <mergeCell ref="A4:A5"/>
    <mergeCell ref="B4:C4"/>
    <mergeCell ref="D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15"/>
  <sheetViews>
    <sheetView workbookViewId="0">
      <selection activeCell="A3" sqref="A3:F3"/>
    </sheetView>
  </sheetViews>
  <sheetFormatPr baseColWidth="10" defaultColWidth="9.140625" defaultRowHeight="15" x14ac:dyDescent="0.25"/>
  <cols>
    <col min="1" max="1" width="29.140625" style="58" customWidth="1"/>
    <col min="2" max="5" width="9.5703125" style="58" customWidth="1"/>
    <col min="6" max="6" width="10.28515625" style="58" bestFit="1" customWidth="1"/>
    <col min="7" max="16384" width="9.140625" style="58"/>
  </cols>
  <sheetData>
    <row r="1" spans="1:6" x14ac:dyDescent="0.25">
      <c r="A1" s="154" t="s">
        <v>74</v>
      </c>
      <c r="B1" s="154"/>
      <c r="C1" s="154"/>
      <c r="D1" s="154"/>
      <c r="E1" s="154"/>
      <c r="F1" s="154"/>
    </row>
    <row r="2" spans="1:6" x14ac:dyDescent="0.25">
      <c r="A2" s="155" t="s">
        <v>75</v>
      </c>
      <c r="B2" s="155"/>
      <c r="C2" s="155"/>
      <c r="D2" s="155"/>
      <c r="E2" s="155"/>
      <c r="F2" s="155"/>
    </row>
    <row r="3" spans="1:6" ht="15.75" thickBot="1" x14ac:dyDescent="0.3">
      <c r="A3" s="156" t="s">
        <v>73</v>
      </c>
      <c r="B3" s="156"/>
      <c r="C3" s="156"/>
      <c r="D3" s="156"/>
      <c r="E3" s="156"/>
      <c r="F3" s="156"/>
    </row>
    <row r="4" spans="1:6" ht="15.75" thickTop="1" x14ac:dyDescent="0.25">
      <c r="A4" s="157" t="s">
        <v>71</v>
      </c>
      <c r="B4" s="159">
        <v>2016</v>
      </c>
      <c r="C4" s="159"/>
      <c r="D4" s="159">
        <v>2020</v>
      </c>
      <c r="E4" s="159"/>
      <c r="F4" s="59" t="s">
        <v>10</v>
      </c>
    </row>
    <row r="5" spans="1:6" ht="15.75" thickBot="1" x14ac:dyDescent="0.3">
      <c r="A5" s="158"/>
      <c r="B5" s="60" t="s">
        <v>0</v>
      </c>
      <c r="C5" s="60" t="s">
        <v>63</v>
      </c>
      <c r="D5" s="60" t="s">
        <v>0</v>
      </c>
      <c r="E5" s="60" t="s">
        <v>63</v>
      </c>
      <c r="F5" s="61" t="s">
        <v>64</v>
      </c>
    </row>
    <row r="6" spans="1:6" x14ac:dyDescent="0.25">
      <c r="A6" s="62" t="s">
        <v>46</v>
      </c>
      <c r="B6" s="63">
        <v>841860.2815014458</v>
      </c>
      <c r="C6" s="64">
        <f>B6/B$6*100</f>
        <v>100</v>
      </c>
      <c r="D6" s="63">
        <v>858756.34521147865</v>
      </c>
      <c r="E6" s="64">
        <f>D6/D$6*100</f>
        <v>100</v>
      </c>
      <c r="F6" s="65">
        <f>((D6-B6)/B6)*100</f>
        <v>2.0069914309176049</v>
      </c>
    </row>
    <row r="7" spans="1:6" x14ac:dyDescent="0.25">
      <c r="A7" s="66"/>
      <c r="B7" s="63"/>
      <c r="C7" s="67"/>
      <c r="D7" s="63"/>
      <c r="E7" s="67"/>
      <c r="F7" s="65"/>
    </row>
    <row r="8" spans="1:6" x14ac:dyDescent="0.25">
      <c r="A8" s="68" t="s">
        <v>70</v>
      </c>
      <c r="B8" s="69">
        <v>708807.61892928171</v>
      </c>
      <c r="C8" s="70">
        <f t="shared" ref="C8:E10" si="0">B8/B$6*100</f>
        <v>84.195398512581377</v>
      </c>
      <c r="D8" s="69">
        <v>659409.48747462442</v>
      </c>
      <c r="E8" s="70">
        <f t="shared" si="0"/>
        <v>76.786563633743782</v>
      </c>
      <c r="F8" s="71">
        <f t="shared" ref="F8:F10" si="1">((D8-B8)/B8)*100</f>
        <v>-6.9691874262409401</v>
      </c>
    </row>
    <row r="9" spans="1:6" ht="23.25" x14ac:dyDescent="0.25">
      <c r="A9" s="68" t="s">
        <v>69</v>
      </c>
      <c r="B9" s="69">
        <v>58852.224626932839</v>
      </c>
      <c r="C9" s="70">
        <f t="shared" si="0"/>
        <v>6.990735389246626</v>
      </c>
      <c r="D9" s="69">
        <v>86639.138080651872</v>
      </c>
      <c r="E9" s="70">
        <f t="shared" si="0"/>
        <v>10.088908054509453</v>
      </c>
      <c r="F9" s="71">
        <f t="shared" si="1"/>
        <v>47.214720649663882</v>
      </c>
    </row>
    <row r="10" spans="1:6" ht="15.75" thickBot="1" x14ac:dyDescent="0.3">
      <c r="A10" s="72" t="s">
        <v>68</v>
      </c>
      <c r="B10" s="73">
        <v>74200.437945225131</v>
      </c>
      <c r="C10" s="74">
        <f t="shared" si="0"/>
        <v>8.8138660981712675</v>
      </c>
      <c r="D10" s="73">
        <v>112707.7196562023</v>
      </c>
      <c r="E10" s="74">
        <f t="shared" si="0"/>
        <v>13.124528311746767</v>
      </c>
      <c r="F10" s="75">
        <f t="shared" si="1"/>
        <v>51.896299775755097</v>
      </c>
    </row>
    <row r="11" spans="1:6" ht="15.75" thickTop="1" x14ac:dyDescent="0.25">
      <c r="A11" s="67" t="s">
        <v>45</v>
      </c>
      <c r="B11" s="67"/>
      <c r="C11" s="67"/>
      <c r="F11" s="9"/>
    </row>
    <row r="12" spans="1:6" x14ac:dyDescent="0.25">
      <c r="F12"/>
    </row>
    <row r="13" spans="1:6" x14ac:dyDescent="0.25">
      <c r="F13"/>
    </row>
    <row r="14" spans="1:6" x14ac:dyDescent="0.25">
      <c r="F14"/>
    </row>
    <row r="15" spans="1:6" x14ac:dyDescent="0.25">
      <c r="F15"/>
    </row>
  </sheetData>
  <mergeCells count="6">
    <mergeCell ref="A4:A5"/>
    <mergeCell ref="B4:C4"/>
    <mergeCell ref="D4:E4"/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L20"/>
  <sheetViews>
    <sheetView workbookViewId="0">
      <selection activeCell="A4" sqref="A4:L4"/>
    </sheetView>
  </sheetViews>
  <sheetFormatPr baseColWidth="10" defaultColWidth="9.140625" defaultRowHeight="15" x14ac:dyDescent="0.25"/>
  <cols>
    <col min="1" max="1" width="14.42578125" style="76" customWidth="1"/>
    <col min="2" max="6" width="9.5703125" style="76" customWidth="1"/>
    <col min="7" max="9" width="9.140625" style="76"/>
    <col min="10" max="12" width="10.28515625" style="76" bestFit="1" customWidth="1"/>
    <col min="13" max="16384" width="9.140625" style="76"/>
  </cols>
  <sheetData>
    <row r="1" spans="1:12" x14ac:dyDescent="0.25">
      <c r="A1" s="154" t="s">
        <v>82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84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160" t="s">
        <v>83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5.75" thickBot="1" x14ac:dyDescent="0.3">
      <c r="A4" s="161" t="s">
        <v>79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2" ht="15.75" thickTop="1" x14ac:dyDescent="0.25">
      <c r="A5" s="157" t="s">
        <v>76</v>
      </c>
      <c r="B5" s="159">
        <v>2008</v>
      </c>
      <c r="C5" s="159"/>
      <c r="D5" s="159">
        <v>2012</v>
      </c>
      <c r="E5" s="159"/>
      <c r="F5" s="159">
        <v>2016</v>
      </c>
      <c r="G5" s="159"/>
      <c r="H5" s="159">
        <v>2020</v>
      </c>
      <c r="I5" s="159"/>
      <c r="J5" s="59" t="s">
        <v>4</v>
      </c>
      <c r="K5" s="77" t="s">
        <v>9</v>
      </c>
      <c r="L5" s="77" t="s">
        <v>10</v>
      </c>
    </row>
    <row r="6" spans="1:12" ht="15.75" thickBot="1" x14ac:dyDescent="0.3">
      <c r="A6" s="158"/>
      <c r="B6" s="78" t="s">
        <v>0</v>
      </c>
      <c r="C6" s="78" t="s">
        <v>63</v>
      </c>
      <c r="D6" s="78" t="s">
        <v>0</v>
      </c>
      <c r="E6" s="78" t="s">
        <v>63</v>
      </c>
      <c r="F6" s="78" t="s">
        <v>0</v>
      </c>
      <c r="G6" s="78" t="s">
        <v>63</v>
      </c>
      <c r="H6" s="78" t="s">
        <v>0</v>
      </c>
      <c r="I6" s="78" t="s">
        <v>63</v>
      </c>
      <c r="J6" s="79" t="s">
        <v>64</v>
      </c>
      <c r="K6" s="80" t="s">
        <v>64</v>
      </c>
      <c r="L6" s="80" t="s">
        <v>64</v>
      </c>
    </row>
    <row r="7" spans="1:12" x14ac:dyDescent="0.25">
      <c r="A7" s="62" t="s">
        <v>46</v>
      </c>
      <c r="B7" s="63">
        <v>191233.22000000099</v>
      </c>
      <c r="C7" s="63">
        <v>100</v>
      </c>
      <c r="D7" s="63">
        <v>176426.10470574317</v>
      </c>
      <c r="E7" s="63">
        <v>100</v>
      </c>
      <c r="F7" s="63">
        <v>165401.04635261712</v>
      </c>
      <c r="G7" s="63">
        <v>100</v>
      </c>
      <c r="H7" s="63">
        <v>158829.45828000034</v>
      </c>
      <c r="I7" s="63">
        <v>100</v>
      </c>
      <c r="J7" s="81">
        <f>((D7-B7)/B7)*100</f>
        <v>-7.7429618631416357</v>
      </c>
      <c r="K7" s="82">
        <f>((F7-D7)/D7)*100</f>
        <v>-6.2491083003359833</v>
      </c>
      <c r="L7" s="82">
        <f>((H7-F7)/F7)*100</f>
        <v>-3.9731236395003617</v>
      </c>
    </row>
    <row r="8" spans="1:12" x14ac:dyDescent="0.25">
      <c r="A8" s="66"/>
      <c r="B8" s="63"/>
      <c r="C8" s="63"/>
      <c r="D8" s="63"/>
      <c r="E8" s="63"/>
      <c r="F8" s="63"/>
      <c r="G8" s="63"/>
      <c r="H8" s="63"/>
      <c r="I8" s="63"/>
      <c r="J8" s="83"/>
      <c r="K8" s="67"/>
      <c r="L8" s="67"/>
    </row>
    <row r="9" spans="1:12" x14ac:dyDescent="0.25">
      <c r="A9" s="68" t="s">
        <v>7</v>
      </c>
      <c r="B9" s="69">
        <v>14885.280000000015</v>
      </c>
      <c r="C9" s="84">
        <f>B9/B$7*100</f>
        <v>7.7838358837444348</v>
      </c>
      <c r="D9" s="69">
        <v>14566.76157116065</v>
      </c>
      <c r="E9" s="84">
        <f>D9/D$7*100</f>
        <v>8.2565794871774791</v>
      </c>
      <c r="F9" s="69">
        <v>12918.338029582321</v>
      </c>
      <c r="G9" s="84">
        <f>F9/F$7*100</f>
        <v>7.8103121560923041</v>
      </c>
      <c r="H9" s="69">
        <v>11316.240530000005</v>
      </c>
      <c r="I9" s="84">
        <f>H9/H$7*100</f>
        <v>7.1247743665099037</v>
      </c>
      <c r="J9" s="71">
        <f t="shared" ref="J9:J11" si="0">((D9-B9)/B9)*100</f>
        <v>-2.1398215474573838</v>
      </c>
      <c r="K9" s="85">
        <f t="shared" ref="K9:K11" si="1">((F9-D9)/D9)*100</f>
        <v>-11.31633502426433</v>
      </c>
      <c r="L9" s="85">
        <f t="shared" ref="L9:L11" si="2">((H9-F9)/F9)*100</f>
        <v>-12.401730748286631</v>
      </c>
    </row>
    <row r="10" spans="1:12" x14ac:dyDescent="0.25">
      <c r="A10" s="68" t="s">
        <v>80</v>
      </c>
      <c r="B10" s="69">
        <v>27300.319999999992</v>
      </c>
      <c r="C10" s="84">
        <f t="shared" ref="C10:E10" si="3">B10/B$7*100</f>
        <v>14.275929673725022</v>
      </c>
      <c r="D10" s="69">
        <v>23062.986747925628</v>
      </c>
      <c r="E10" s="84">
        <f t="shared" si="3"/>
        <v>13.072321007365561</v>
      </c>
      <c r="F10" s="69">
        <v>17728.623322580104</v>
      </c>
      <c r="G10" s="84">
        <f t="shared" ref="G10" si="4">F10/F$7*100</f>
        <v>10.718567816544883</v>
      </c>
      <c r="H10" s="69">
        <v>18150.467439999997</v>
      </c>
      <c r="I10" s="84">
        <f t="shared" ref="I10" si="5">H10/H$7*100</f>
        <v>11.427645498861143</v>
      </c>
      <c r="J10" s="71">
        <f t="shared" si="0"/>
        <v>-15.521185290408191</v>
      </c>
      <c r="K10" s="85">
        <f t="shared" si="1"/>
        <v>-23.129542949701936</v>
      </c>
      <c r="L10" s="85">
        <f t="shared" si="2"/>
        <v>2.3794521985393509</v>
      </c>
    </row>
    <row r="11" spans="1:12" ht="15.75" thickBot="1" x14ac:dyDescent="0.3">
      <c r="A11" s="72" t="s">
        <v>81</v>
      </c>
      <c r="B11" s="69">
        <v>149047.62000000066</v>
      </c>
      <c r="C11" s="84">
        <f>B11/B$7*100</f>
        <v>77.940234442530382</v>
      </c>
      <c r="D11" s="69">
        <v>138796.35638665481</v>
      </c>
      <c r="E11" s="84">
        <f>D11/D$7*100</f>
        <v>78.671099505455771</v>
      </c>
      <c r="F11" s="69">
        <v>134754.08500045474</v>
      </c>
      <c r="G11" s="84">
        <f>F11/F$7*100</f>
        <v>81.471120027362844</v>
      </c>
      <c r="H11" s="69">
        <v>129362.7503100007</v>
      </c>
      <c r="I11" s="84">
        <f>H11/H$7*100</f>
        <v>81.447580134629177</v>
      </c>
      <c r="J11" s="75">
        <f t="shared" si="0"/>
        <v>-6.8778445528655956</v>
      </c>
      <c r="K11" s="86">
        <f t="shared" si="1"/>
        <v>-2.9123757218375577</v>
      </c>
      <c r="L11" s="86">
        <f t="shared" si="2"/>
        <v>-4.0008692058840696</v>
      </c>
    </row>
    <row r="12" spans="1:12" ht="16.5" thickTop="1" thickBot="1" x14ac:dyDescent="0.3">
      <c r="A12" s="162" t="s">
        <v>77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ht="15.75" thickTop="1" x14ac:dyDescent="0.25">
      <c r="A13" s="157" t="s">
        <v>76</v>
      </c>
      <c r="B13" s="159">
        <v>2008</v>
      </c>
      <c r="C13" s="159"/>
      <c r="D13" s="159">
        <v>2012</v>
      </c>
      <c r="E13" s="159"/>
      <c r="F13" s="159">
        <v>2016</v>
      </c>
      <c r="G13" s="159"/>
      <c r="H13" s="159">
        <v>2020</v>
      </c>
      <c r="I13" s="159"/>
      <c r="J13" s="59" t="s">
        <v>4</v>
      </c>
      <c r="K13" s="77" t="s">
        <v>9</v>
      </c>
      <c r="L13" s="77" t="s">
        <v>10</v>
      </c>
    </row>
    <row r="14" spans="1:12" ht="15.75" thickBot="1" x14ac:dyDescent="0.3">
      <c r="A14" s="158"/>
      <c r="B14" s="78" t="s">
        <v>0</v>
      </c>
      <c r="C14" s="78" t="s">
        <v>63</v>
      </c>
      <c r="D14" s="78" t="s">
        <v>0</v>
      </c>
      <c r="E14" s="78" t="s">
        <v>63</v>
      </c>
      <c r="F14" s="78" t="s">
        <v>0</v>
      </c>
      <c r="G14" s="78" t="s">
        <v>63</v>
      </c>
      <c r="H14" s="78" t="s">
        <v>0</v>
      </c>
      <c r="I14" s="78" t="s">
        <v>63</v>
      </c>
      <c r="J14" s="79" t="s">
        <v>64</v>
      </c>
      <c r="K14" s="80" t="s">
        <v>64</v>
      </c>
      <c r="L14" s="80" t="s">
        <v>64</v>
      </c>
    </row>
    <row r="15" spans="1:12" x14ac:dyDescent="0.25">
      <c r="A15" s="62" t="s">
        <v>46</v>
      </c>
      <c r="B15" s="63">
        <v>901800.52806479018</v>
      </c>
      <c r="C15" s="63">
        <v>100</v>
      </c>
      <c r="D15" s="63">
        <v>814454.51662083133</v>
      </c>
      <c r="E15" s="63">
        <v>100</v>
      </c>
      <c r="F15" s="63">
        <v>841860.2815014458</v>
      </c>
      <c r="G15" s="63">
        <v>100</v>
      </c>
      <c r="H15" s="63">
        <v>858756.34521147865</v>
      </c>
      <c r="I15" s="63">
        <v>100</v>
      </c>
      <c r="J15" s="81">
        <f>((D15-B15)/B15)*100</f>
        <v>-9.685735229208408</v>
      </c>
      <c r="K15" s="82">
        <f>((F15-D15)/D15)*100</f>
        <v>3.3649226962754017</v>
      </c>
      <c r="L15" s="82">
        <f>((H15-F15)/F15)*100</f>
        <v>2.0069914309176049</v>
      </c>
    </row>
    <row r="16" spans="1:12" x14ac:dyDescent="0.25">
      <c r="A16" s="66"/>
      <c r="B16" s="63"/>
      <c r="C16" s="69"/>
      <c r="D16" s="63"/>
      <c r="E16" s="69"/>
      <c r="F16" s="63"/>
      <c r="G16" s="69"/>
      <c r="H16" s="63"/>
      <c r="I16" s="69"/>
      <c r="J16" s="83"/>
      <c r="K16" s="67"/>
      <c r="L16" s="67"/>
    </row>
    <row r="17" spans="1:12" x14ac:dyDescent="0.25">
      <c r="A17" s="68" t="s">
        <v>7</v>
      </c>
      <c r="B17" s="69">
        <v>221728.41009107075</v>
      </c>
      <c r="C17" s="84">
        <f>B17/B$15*100</f>
        <v>24.587300981835376</v>
      </c>
      <c r="D17" s="69">
        <v>185862.67298944059</v>
      </c>
      <c r="E17" s="84">
        <f>D17/D$15*100</f>
        <v>22.820509825469948</v>
      </c>
      <c r="F17" s="69">
        <v>183896.6428540005</v>
      </c>
      <c r="G17" s="84">
        <f>F17/F$15*100</f>
        <v>21.844081125436094</v>
      </c>
      <c r="H17" s="69">
        <v>187033.72501745203</v>
      </c>
      <c r="I17" s="84">
        <f>H17/H$15*100</f>
        <v>21.779603267023642</v>
      </c>
      <c r="J17" s="71">
        <f t="shared" ref="J17:J19" si="6">((D17-B17)/B17)*100</f>
        <v>-16.17552621556209</v>
      </c>
      <c r="K17" s="85">
        <f t="shared" ref="K17:K19" si="7">((F17-D17)/D17)*100</f>
        <v>-1.0577864311419771</v>
      </c>
      <c r="L17" s="85">
        <f t="shared" ref="L17:L19" si="8">((H17-F17)/F17)*100</f>
        <v>1.7058941994618833</v>
      </c>
    </row>
    <row r="18" spans="1:12" x14ac:dyDescent="0.25">
      <c r="A18" s="68" t="s">
        <v>80</v>
      </c>
      <c r="B18" s="69">
        <v>89305.331529919815</v>
      </c>
      <c r="C18" s="84">
        <f t="shared" ref="C18:E19" si="9">B18/B$15*100</f>
        <v>9.9030027983642555</v>
      </c>
      <c r="D18" s="69">
        <v>67468.08992487342</v>
      </c>
      <c r="E18" s="84">
        <f t="shared" si="9"/>
        <v>8.2838376542864864</v>
      </c>
      <c r="F18" s="69">
        <v>49575.154913640166</v>
      </c>
      <c r="G18" s="84">
        <f t="shared" ref="G18" si="10">F18/F$15*100</f>
        <v>5.8887627796412465</v>
      </c>
      <c r="H18" s="69">
        <v>51207.133222063007</v>
      </c>
      <c r="I18" s="84">
        <f t="shared" ref="I18" si="11">H18/H$15*100</f>
        <v>5.9629408862711415</v>
      </c>
      <c r="J18" s="71">
        <f t="shared" si="6"/>
        <v>-24.452338097787923</v>
      </c>
      <c r="K18" s="85">
        <f t="shared" si="7"/>
        <v>-26.520589261022902</v>
      </c>
      <c r="L18" s="85">
        <f t="shared" si="8"/>
        <v>3.2919278038883464</v>
      </c>
    </row>
    <row r="19" spans="1:12" ht="15.75" thickBot="1" x14ac:dyDescent="0.3">
      <c r="A19" s="72" t="s">
        <v>81</v>
      </c>
      <c r="B19" s="73">
        <v>590766.78644380183</v>
      </c>
      <c r="C19" s="87">
        <f t="shared" si="9"/>
        <v>65.509696219800617</v>
      </c>
      <c r="D19" s="73">
        <v>561123.75370653137</v>
      </c>
      <c r="E19" s="87">
        <f t="shared" si="9"/>
        <v>68.895652520245292</v>
      </c>
      <c r="F19" s="73">
        <v>608388.48373379337</v>
      </c>
      <c r="G19" s="87">
        <f t="shared" ref="G19" si="12">F19/F$15*100</f>
        <v>72.267156094921262</v>
      </c>
      <c r="H19" s="73">
        <v>620515.48697196424</v>
      </c>
      <c r="I19" s="88">
        <f>H19/H$15*100</f>
        <v>72.257455846705284</v>
      </c>
      <c r="J19" s="75">
        <f t="shared" si="6"/>
        <v>-5.017721614938881</v>
      </c>
      <c r="K19" s="86">
        <f t="shared" si="7"/>
        <v>8.4232274458267788</v>
      </c>
      <c r="L19" s="86">
        <f t="shared" si="8"/>
        <v>1.9932992754473584</v>
      </c>
    </row>
    <row r="20" spans="1:12" ht="15.75" thickTop="1" x14ac:dyDescent="0.25">
      <c r="A20" s="67" t="s">
        <v>45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</sheetData>
  <mergeCells count="15">
    <mergeCell ref="F13:G13"/>
    <mergeCell ref="H13:I13"/>
    <mergeCell ref="A1:L1"/>
    <mergeCell ref="A2:L2"/>
    <mergeCell ref="A3:L3"/>
    <mergeCell ref="A4:L4"/>
    <mergeCell ref="A5:A6"/>
    <mergeCell ref="B5:C5"/>
    <mergeCell ref="D5:E5"/>
    <mergeCell ref="F5:G5"/>
    <mergeCell ref="H5:I5"/>
    <mergeCell ref="A12:L12"/>
    <mergeCell ref="A13:A14"/>
    <mergeCell ref="B13:C13"/>
    <mergeCell ref="D13:E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17"/>
  <sheetViews>
    <sheetView workbookViewId="0">
      <selection sqref="A1:L1"/>
    </sheetView>
  </sheetViews>
  <sheetFormatPr baseColWidth="10" defaultColWidth="9.140625" defaultRowHeight="15" x14ac:dyDescent="0.25"/>
  <cols>
    <col min="1" max="1" width="27.85546875" style="76" customWidth="1"/>
    <col min="2" max="6" width="9.5703125" style="76" customWidth="1"/>
    <col min="7" max="9" width="9.140625" style="76"/>
    <col min="10" max="12" width="10.28515625" style="76" bestFit="1" customWidth="1"/>
    <col min="13" max="16384" width="9.140625" style="76"/>
  </cols>
  <sheetData>
    <row r="1" spans="1:12" x14ac:dyDescent="0.25">
      <c r="A1" s="154" t="s">
        <v>85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96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thickBot="1" x14ac:dyDescent="0.3">
      <c r="A3" s="160" t="s">
        <v>86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5.75" thickTop="1" x14ac:dyDescent="0.25">
      <c r="A4" s="157" t="s">
        <v>87</v>
      </c>
      <c r="B4" s="159">
        <v>2008</v>
      </c>
      <c r="C4" s="159"/>
      <c r="D4" s="159">
        <v>2012</v>
      </c>
      <c r="E4" s="159"/>
      <c r="F4" s="159">
        <v>2016</v>
      </c>
      <c r="G4" s="159"/>
      <c r="H4" s="159">
        <v>2020</v>
      </c>
      <c r="I4" s="159"/>
      <c r="J4" s="59" t="s">
        <v>4</v>
      </c>
      <c r="K4" s="77" t="s">
        <v>9</v>
      </c>
      <c r="L4" s="77" t="s">
        <v>10</v>
      </c>
    </row>
    <row r="5" spans="1:12" ht="15.75" thickBot="1" x14ac:dyDescent="0.3">
      <c r="A5" s="158"/>
      <c r="B5" s="78" t="s">
        <v>0</v>
      </c>
      <c r="C5" s="78" t="s">
        <v>63</v>
      </c>
      <c r="D5" s="78" t="s">
        <v>0</v>
      </c>
      <c r="E5" s="78" t="s">
        <v>63</v>
      </c>
      <c r="F5" s="78" t="s">
        <v>0</v>
      </c>
      <c r="G5" s="78" t="s">
        <v>63</v>
      </c>
      <c r="H5" s="78" t="s">
        <v>0</v>
      </c>
      <c r="I5" s="78" t="s">
        <v>63</v>
      </c>
      <c r="J5" s="79" t="s">
        <v>64</v>
      </c>
      <c r="K5" s="80" t="s">
        <v>64</v>
      </c>
      <c r="L5" s="80" t="s">
        <v>64</v>
      </c>
    </row>
    <row r="6" spans="1:12" x14ac:dyDescent="0.25">
      <c r="A6" s="62" t="s">
        <v>46</v>
      </c>
      <c r="B6" s="89">
        <v>191233.22000000099</v>
      </c>
      <c r="C6" s="89">
        <v>100</v>
      </c>
      <c r="D6" s="89">
        <v>176426.10470574317</v>
      </c>
      <c r="E6" s="89">
        <v>100</v>
      </c>
      <c r="F6" s="89">
        <v>165401.04635261712</v>
      </c>
      <c r="G6" s="89">
        <v>100</v>
      </c>
      <c r="H6" s="89">
        <v>158829.45828000034</v>
      </c>
      <c r="I6" s="89">
        <v>100</v>
      </c>
      <c r="J6" s="81">
        <f>((D6-B6)/B6)*100</f>
        <v>-7.7429618631416357</v>
      </c>
      <c r="K6" s="82">
        <f>((F6-D6)/D6)*100</f>
        <v>-6.2491083003359833</v>
      </c>
      <c r="L6" s="82">
        <f>((H6-F6)/F6)*100</f>
        <v>-3.9731236395003617</v>
      </c>
    </row>
    <row r="7" spans="1:12" x14ac:dyDescent="0.25">
      <c r="A7" s="66"/>
      <c r="B7" s="66"/>
      <c r="C7" s="66"/>
      <c r="D7" s="66"/>
      <c r="E7" s="66"/>
      <c r="F7" s="66"/>
      <c r="G7" s="66"/>
      <c r="H7" s="66"/>
      <c r="I7" s="66"/>
      <c r="J7" s="90"/>
      <c r="K7" s="67"/>
      <c r="L7" s="67"/>
    </row>
    <row r="8" spans="1:12" x14ac:dyDescent="0.25">
      <c r="A8" s="91" t="s">
        <v>88</v>
      </c>
      <c r="B8" s="92">
        <v>1053.0400000000004</v>
      </c>
      <c r="C8" s="93">
        <f>B8/B$6*100</f>
        <v>0.55065746422091044</v>
      </c>
      <c r="D8" s="92">
        <v>1375.7251581112998</v>
      </c>
      <c r="E8" s="93">
        <f>D8/D$6*100</f>
        <v>0.77977414986622218</v>
      </c>
      <c r="F8" s="92">
        <v>1072.9903202113996</v>
      </c>
      <c r="G8" s="93">
        <f>F8/F$6*100</f>
        <v>0.64872039438245177</v>
      </c>
      <c r="H8" s="92">
        <v>1010.6079999999985</v>
      </c>
      <c r="I8" s="93">
        <f>H8/H$6*100</f>
        <v>0.63628498827868463</v>
      </c>
      <c r="J8" s="71">
        <f t="shared" ref="J8:J16" si="0">((D8-B8)/B8)*100</f>
        <v>30.643200458795423</v>
      </c>
      <c r="K8" s="85">
        <f t="shared" ref="K8:K16" si="1">((F8-D8)/D8)*100</f>
        <v>-22.005473703447979</v>
      </c>
      <c r="L8" s="85">
        <f t="shared" ref="L8:L16" si="2">((H8-F8)/F8)*100</f>
        <v>-5.8138753944313937</v>
      </c>
    </row>
    <row r="9" spans="1:12" x14ac:dyDescent="0.25">
      <c r="A9" s="91" t="s">
        <v>89</v>
      </c>
      <c r="B9" s="92">
        <v>7230.329999999989</v>
      </c>
      <c r="C9" s="93">
        <f t="shared" ref="C9:E16" si="3">B9/B$6*100</f>
        <v>3.7808964362990651</v>
      </c>
      <c r="D9" s="92">
        <v>6303.9051352936112</v>
      </c>
      <c r="E9" s="93">
        <f t="shared" si="3"/>
        <v>3.5731135966572194</v>
      </c>
      <c r="F9" s="92">
        <v>6549.103584995114</v>
      </c>
      <c r="G9" s="93">
        <f t="shared" ref="G9" si="4">F9/F$6*100</f>
        <v>3.9595297184717526</v>
      </c>
      <c r="H9" s="92">
        <v>5253.7807800000182</v>
      </c>
      <c r="I9" s="93">
        <f t="shared" ref="I9" si="5">H9/H$6*100</f>
        <v>3.3078125663175979</v>
      </c>
      <c r="J9" s="71">
        <f t="shared" si="0"/>
        <v>-12.813037091064711</v>
      </c>
      <c r="K9" s="85">
        <f t="shared" si="1"/>
        <v>3.8896278487554117</v>
      </c>
      <c r="L9" s="85">
        <f t="shared" si="2"/>
        <v>-19.778627535573818</v>
      </c>
    </row>
    <row r="10" spans="1:12" x14ac:dyDescent="0.25">
      <c r="A10" s="91" t="s">
        <v>90</v>
      </c>
      <c r="B10" s="92">
        <v>6601.9100000000026</v>
      </c>
      <c r="C10" s="93">
        <f t="shared" si="3"/>
        <v>3.4522819832244465</v>
      </c>
      <c r="D10" s="92">
        <v>6887.1312777558078</v>
      </c>
      <c r="E10" s="93">
        <f t="shared" si="3"/>
        <v>3.9036917406540756</v>
      </c>
      <c r="F10" s="92">
        <v>5296.2441243758085</v>
      </c>
      <c r="G10" s="93">
        <f t="shared" ref="G10" si="6">F10/F$6*100</f>
        <v>3.2020620432381</v>
      </c>
      <c r="H10" s="92">
        <v>5051.8517500000071</v>
      </c>
      <c r="I10" s="93">
        <f t="shared" ref="I10" si="7">H10/H$6*100</f>
        <v>3.1806768119136319</v>
      </c>
      <c r="J10" s="71">
        <f t="shared" si="0"/>
        <v>4.3202842473739436</v>
      </c>
      <c r="K10" s="85">
        <f t="shared" si="1"/>
        <v>-23.099416712416648</v>
      </c>
      <c r="L10" s="85">
        <f t="shared" si="2"/>
        <v>-4.6144469294946706</v>
      </c>
    </row>
    <row r="11" spans="1:12" x14ac:dyDescent="0.25">
      <c r="A11" s="91" t="s">
        <v>80</v>
      </c>
      <c r="B11" s="92">
        <v>27300.319999999992</v>
      </c>
      <c r="C11" s="93">
        <f t="shared" si="3"/>
        <v>14.275929673725022</v>
      </c>
      <c r="D11" s="92">
        <v>23062.986747925628</v>
      </c>
      <c r="E11" s="93">
        <f t="shared" si="3"/>
        <v>13.072321007365561</v>
      </c>
      <c r="F11" s="92">
        <v>17728.623322580104</v>
      </c>
      <c r="G11" s="93">
        <f t="shared" ref="G11" si="8">F11/F$6*100</f>
        <v>10.718567816544883</v>
      </c>
      <c r="H11" s="92">
        <v>18150.467439999997</v>
      </c>
      <c r="I11" s="93">
        <f t="shared" ref="I11" si="9">H11/H$6*100</f>
        <v>11.427645498861143</v>
      </c>
      <c r="J11" s="71">
        <f t="shared" si="0"/>
        <v>-15.521185290408191</v>
      </c>
      <c r="K11" s="85">
        <f t="shared" si="1"/>
        <v>-23.129542949701936</v>
      </c>
      <c r="L11" s="85">
        <f t="shared" si="2"/>
        <v>2.3794521985393509</v>
      </c>
    </row>
    <row r="12" spans="1:12" x14ac:dyDescent="0.25">
      <c r="A12" s="91" t="s">
        <v>91</v>
      </c>
      <c r="B12" s="92">
        <v>63946.830000000249</v>
      </c>
      <c r="C12" s="93">
        <f t="shared" si="3"/>
        <v>33.439184886391558</v>
      </c>
      <c r="D12" s="92">
        <v>58628.077222720924</v>
      </c>
      <c r="E12" s="93">
        <f t="shared" si="3"/>
        <v>33.230953730178008</v>
      </c>
      <c r="F12" s="92">
        <v>57988.160750063704</v>
      </c>
      <c r="G12" s="93">
        <f t="shared" ref="G12" si="10">F12/F$6*100</f>
        <v>35.059125700111487</v>
      </c>
      <c r="H12" s="92">
        <v>51339.949769999992</v>
      </c>
      <c r="I12" s="93">
        <f t="shared" ref="I12" si="11">H12/H$6*100</f>
        <v>32.323946908823949</v>
      </c>
      <c r="J12" s="71">
        <f t="shared" si="0"/>
        <v>-8.3174612053158938</v>
      </c>
      <c r="K12" s="85">
        <f t="shared" si="1"/>
        <v>-1.0914846656598598</v>
      </c>
      <c r="L12" s="85">
        <f t="shared" si="2"/>
        <v>-11.464772971017895</v>
      </c>
    </row>
    <row r="13" spans="1:12" x14ac:dyDescent="0.25">
      <c r="A13" s="91" t="s">
        <v>92</v>
      </c>
      <c r="B13" s="92">
        <v>15326.859999999984</v>
      </c>
      <c r="C13" s="93">
        <f t="shared" si="3"/>
        <v>8.0147476468784582</v>
      </c>
      <c r="D13" s="92">
        <v>13698.179418344545</v>
      </c>
      <c r="E13" s="93">
        <f t="shared" si="3"/>
        <v>7.7642588330062638</v>
      </c>
      <c r="F13" s="92">
        <v>10699.812598379212</v>
      </c>
      <c r="G13" s="93">
        <f t="shared" ref="G13" si="12">F13/F$6*100</f>
        <v>6.4690114327138959</v>
      </c>
      <c r="H13" s="92">
        <v>10966.282770000007</v>
      </c>
      <c r="I13" s="93">
        <f t="shared" ref="I13" si="13">H13/H$6*100</f>
        <v>6.9044388168015756</v>
      </c>
      <c r="J13" s="71">
        <f t="shared" si="0"/>
        <v>-10.626316033782787</v>
      </c>
      <c r="K13" s="85">
        <f t="shared" si="1"/>
        <v>-21.888797981065515</v>
      </c>
      <c r="L13" s="85">
        <f t="shared" si="2"/>
        <v>2.4904190533314488</v>
      </c>
    </row>
    <row r="14" spans="1:12" x14ac:dyDescent="0.25">
      <c r="A14" s="91" t="s">
        <v>93</v>
      </c>
      <c r="B14" s="92">
        <v>42540.589999999946</v>
      </c>
      <c r="C14" s="93">
        <f t="shared" si="3"/>
        <v>22.245397530826352</v>
      </c>
      <c r="D14" s="92">
        <v>38360.865790441894</v>
      </c>
      <c r="E14" s="93">
        <f t="shared" si="3"/>
        <v>21.743304855266775</v>
      </c>
      <c r="F14" s="92">
        <v>36854.791183294605</v>
      </c>
      <c r="G14" s="93">
        <f t="shared" ref="G14" si="14">F14/F$6*100</f>
        <v>22.282078618005947</v>
      </c>
      <c r="H14" s="92">
        <v>36577.360460000004</v>
      </c>
      <c r="I14" s="93">
        <f t="shared" ref="I14" si="15">H14/H$6*100</f>
        <v>23.029330236408537</v>
      </c>
      <c r="J14" s="71">
        <f>((D14-B14)/B14)*100</f>
        <v>-9.8252614962746332</v>
      </c>
      <c r="K14" s="85">
        <f>((F14-D14)/D14)*100</f>
        <v>-3.9260704264984221</v>
      </c>
      <c r="L14" s="85">
        <f>((H14-F14)/F14)*100</f>
        <v>-0.7527670470708131</v>
      </c>
    </row>
    <row r="15" spans="1:12" x14ac:dyDescent="0.25">
      <c r="A15" s="91" t="s">
        <v>94</v>
      </c>
      <c r="B15" s="92">
        <v>13407.949999999988</v>
      </c>
      <c r="C15" s="93">
        <f t="shared" si="3"/>
        <v>7.0113079725373648</v>
      </c>
      <c r="D15" s="92">
        <v>15582.418416436329</v>
      </c>
      <c r="E15" s="93">
        <f t="shared" si="3"/>
        <v>8.8322634807506901</v>
      </c>
      <c r="F15" s="92">
        <v>15697.83963052292</v>
      </c>
      <c r="G15" s="93">
        <f t="shared" ref="G15" si="16">F15/F$6*100</f>
        <v>9.490774077122115</v>
      </c>
      <c r="H15" s="92">
        <v>17564.986609999967</v>
      </c>
      <c r="I15" s="93">
        <f t="shared" ref="I15" si="17">H15/H$6*100</f>
        <v>11.059023181351325</v>
      </c>
      <c r="J15" s="71">
        <f t="shared" si="0"/>
        <v>16.217754514570405</v>
      </c>
      <c r="K15" s="85">
        <f t="shared" si="1"/>
        <v>0.74071438079755891</v>
      </c>
      <c r="L15" s="85">
        <f t="shared" si="2"/>
        <v>11.894292612383184</v>
      </c>
    </row>
    <row r="16" spans="1:12" ht="15.75" thickBot="1" x14ac:dyDescent="0.3">
      <c r="A16" s="94" t="s">
        <v>95</v>
      </c>
      <c r="B16" s="95">
        <v>13825.389999999978</v>
      </c>
      <c r="C16" s="96">
        <f t="shared" si="3"/>
        <v>7.2295964058963742</v>
      </c>
      <c r="D16" s="95">
        <v>12526.81553871172</v>
      </c>
      <c r="E16" s="96">
        <f t="shared" si="3"/>
        <v>7.1003186062543824</v>
      </c>
      <c r="F16" s="95">
        <v>13513.480838195492</v>
      </c>
      <c r="G16" s="96">
        <f t="shared" ref="G16" si="18">F16/F$6*100</f>
        <v>8.1701301994101136</v>
      </c>
      <c r="H16" s="95">
        <v>12914.170700000001</v>
      </c>
      <c r="I16" s="96">
        <f t="shared" ref="I16" si="19">H16/H$6*100</f>
        <v>8.1308409912433355</v>
      </c>
      <c r="J16" s="75">
        <f t="shared" si="0"/>
        <v>-9.3926786968632303</v>
      </c>
      <c r="K16" s="86">
        <f t="shared" si="1"/>
        <v>7.8764255483340637</v>
      </c>
      <c r="L16" s="86">
        <f t="shared" si="2"/>
        <v>-4.4349057461313528</v>
      </c>
    </row>
    <row r="17" spans="1:12" ht="15.75" thickTop="1" x14ac:dyDescent="0.25">
      <c r="A17" s="67" t="s">
        <v>45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</sheetData>
  <mergeCells count="8">
    <mergeCell ref="A1:L1"/>
    <mergeCell ref="A2:L2"/>
    <mergeCell ref="A3:L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17"/>
  <sheetViews>
    <sheetView workbookViewId="0">
      <selection activeCell="A4" sqref="A4:A5"/>
    </sheetView>
  </sheetViews>
  <sheetFormatPr baseColWidth="10" defaultColWidth="9.140625" defaultRowHeight="15" x14ac:dyDescent="0.25"/>
  <cols>
    <col min="1" max="1" width="29.7109375" style="76" customWidth="1"/>
    <col min="2" max="6" width="9.5703125" style="76" customWidth="1"/>
    <col min="7" max="9" width="9.140625" style="76"/>
    <col min="10" max="12" width="10.28515625" style="76" bestFit="1" customWidth="1"/>
    <col min="13" max="16384" width="9.140625" style="76"/>
  </cols>
  <sheetData>
    <row r="1" spans="1:12" x14ac:dyDescent="0.25">
      <c r="A1" s="154" t="s">
        <v>97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98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ht="15.75" thickBot="1" x14ac:dyDescent="0.3">
      <c r="A3" s="160" t="s">
        <v>83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15.75" thickTop="1" x14ac:dyDescent="0.25">
      <c r="A4" s="157" t="s">
        <v>87</v>
      </c>
      <c r="B4" s="159">
        <v>2008</v>
      </c>
      <c r="C4" s="159"/>
      <c r="D4" s="159">
        <v>2012</v>
      </c>
      <c r="E4" s="159"/>
      <c r="F4" s="159">
        <v>2016</v>
      </c>
      <c r="G4" s="159"/>
      <c r="H4" s="159">
        <v>2020</v>
      </c>
      <c r="I4" s="159"/>
      <c r="J4" s="59" t="s">
        <v>4</v>
      </c>
      <c r="K4" s="77" t="s">
        <v>9</v>
      </c>
      <c r="L4" s="77" t="s">
        <v>10</v>
      </c>
    </row>
    <row r="5" spans="1:12" ht="15.75" thickBot="1" x14ac:dyDescent="0.3">
      <c r="A5" s="158"/>
      <c r="B5" s="78" t="s">
        <v>0</v>
      </c>
      <c r="C5" s="78" t="s">
        <v>63</v>
      </c>
      <c r="D5" s="78" t="s">
        <v>0</v>
      </c>
      <c r="E5" s="78" t="s">
        <v>63</v>
      </c>
      <c r="F5" s="78" t="s">
        <v>0</v>
      </c>
      <c r="G5" s="78" t="s">
        <v>63</v>
      </c>
      <c r="H5" s="78" t="s">
        <v>0</v>
      </c>
      <c r="I5" s="78" t="s">
        <v>63</v>
      </c>
      <c r="J5" s="79" t="s">
        <v>64</v>
      </c>
      <c r="K5" s="80" t="s">
        <v>64</v>
      </c>
      <c r="L5" s="80" t="s">
        <v>64</v>
      </c>
    </row>
    <row r="6" spans="1:12" x14ac:dyDescent="0.25">
      <c r="A6" s="62" t="s">
        <v>46</v>
      </c>
      <c r="B6" s="63">
        <v>901800.52806479018</v>
      </c>
      <c r="C6" s="97">
        <f>B6/B$6*100</f>
        <v>100</v>
      </c>
      <c r="D6" s="98">
        <v>814454.51662083133</v>
      </c>
      <c r="E6" s="97">
        <f>D6/D$6*100</f>
        <v>100</v>
      </c>
      <c r="F6" s="98">
        <v>841860.2815014458</v>
      </c>
      <c r="G6" s="97">
        <f>F6/F$6*100</f>
        <v>100</v>
      </c>
      <c r="H6" s="98">
        <v>858756.34521147865</v>
      </c>
      <c r="I6" s="97">
        <f>H6/H$6*100</f>
        <v>100</v>
      </c>
      <c r="J6" s="81">
        <f>((D6-B6)/B6)*100</f>
        <v>-9.685735229208408</v>
      </c>
      <c r="K6" s="82">
        <f>((F6-D6)/D6)*100</f>
        <v>3.3649226962754017</v>
      </c>
      <c r="L6" s="82">
        <f>((H6-F6)/F6)*100</f>
        <v>2.0069914309176049</v>
      </c>
    </row>
    <row r="7" spans="1:12" x14ac:dyDescent="0.25">
      <c r="A7" s="66"/>
      <c r="B7" s="99"/>
      <c r="C7" s="97"/>
      <c r="D7" s="99"/>
      <c r="E7" s="97"/>
      <c r="F7" s="67"/>
      <c r="G7" s="97"/>
      <c r="H7" s="67"/>
      <c r="I7" s="97"/>
      <c r="J7" s="83"/>
      <c r="K7" s="67"/>
      <c r="L7" s="67"/>
    </row>
    <row r="8" spans="1:12" x14ac:dyDescent="0.25">
      <c r="A8" s="91" t="s">
        <v>88</v>
      </c>
      <c r="B8" s="69">
        <v>17278.572003570011</v>
      </c>
      <c r="C8" s="70">
        <f>B8/B$6*100</f>
        <v>1.9160081931476343</v>
      </c>
      <c r="D8" s="69">
        <v>17861.225186058793</v>
      </c>
      <c r="E8" s="70">
        <f t="shared" ref="C8:E16" si="0">D8/D$6*100</f>
        <v>2.1930291773891741</v>
      </c>
      <c r="F8" s="69">
        <v>18131.366429591508</v>
      </c>
      <c r="G8" s="70">
        <f t="shared" ref="G8:G16" si="1">F8/F$6*100</f>
        <v>2.1537263163496054</v>
      </c>
      <c r="H8" s="69">
        <v>21094.210354250939</v>
      </c>
      <c r="I8" s="70">
        <f t="shared" ref="I8:I16" si="2">H8/H$6*100</f>
        <v>2.4563673353768638</v>
      </c>
      <c r="J8" s="71">
        <f t="shared" ref="J8:J16" si="3">((D8-B8)/B8)*100</f>
        <v>3.3721142138852542</v>
      </c>
      <c r="K8" s="85">
        <f t="shared" ref="K8:K16" si="4">((F8-D8)/D8)*100</f>
        <v>1.5124452030511761</v>
      </c>
      <c r="L8" s="85">
        <f t="shared" ref="L8:L16" si="5">((H8-F8)/F8)*100</f>
        <v>16.3409853094353</v>
      </c>
    </row>
    <row r="9" spans="1:12" x14ac:dyDescent="0.25">
      <c r="A9" s="91" t="s">
        <v>89</v>
      </c>
      <c r="B9" s="69">
        <v>148901.6526017799</v>
      </c>
      <c r="C9" s="70">
        <f t="shared" si="0"/>
        <v>16.511595188496276</v>
      </c>
      <c r="D9" s="69">
        <v>120936.57468389263</v>
      </c>
      <c r="E9" s="70">
        <f t="shared" si="0"/>
        <v>14.848781879884221</v>
      </c>
      <c r="F9" s="69">
        <v>118241.80731074572</v>
      </c>
      <c r="G9" s="70">
        <f t="shared" si="1"/>
        <v>14.04530061685095</v>
      </c>
      <c r="H9" s="69">
        <v>122541.25616168839</v>
      </c>
      <c r="I9" s="70">
        <f t="shared" si="2"/>
        <v>14.269618716064473</v>
      </c>
      <c r="J9" s="71">
        <f t="shared" si="3"/>
        <v>-18.780904999541285</v>
      </c>
      <c r="K9" s="85">
        <f t="shared" si="4"/>
        <v>-2.2282484684145958</v>
      </c>
      <c r="L9" s="85">
        <f t="shared" si="5"/>
        <v>3.6361494709257065</v>
      </c>
    </row>
    <row r="10" spans="1:12" x14ac:dyDescent="0.25">
      <c r="A10" s="91" t="s">
        <v>90</v>
      </c>
      <c r="B10" s="69">
        <v>55548.185485720016</v>
      </c>
      <c r="C10" s="70">
        <f t="shared" si="0"/>
        <v>6.1596976001913735</v>
      </c>
      <c r="D10" s="69">
        <v>47064.873119488417</v>
      </c>
      <c r="E10" s="70">
        <f t="shared" si="0"/>
        <v>5.7786987681964606</v>
      </c>
      <c r="F10" s="69">
        <v>47523.469113664323</v>
      </c>
      <c r="G10" s="70">
        <f t="shared" si="1"/>
        <v>5.6450541922356638</v>
      </c>
      <c r="H10" s="69">
        <v>43398.258501511882</v>
      </c>
      <c r="I10" s="70">
        <f t="shared" si="2"/>
        <v>5.0536172155822099</v>
      </c>
      <c r="J10" s="71">
        <f t="shared" si="3"/>
        <v>-15.271988260376995</v>
      </c>
      <c r="K10" s="85">
        <f t="shared" si="4"/>
        <v>0.97439122593961303</v>
      </c>
      <c r="L10" s="85">
        <f t="shared" si="5"/>
        <v>-8.6803650682275801</v>
      </c>
    </row>
    <row r="11" spans="1:12" x14ac:dyDescent="0.25">
      <c r="A11" s="91" t="s">
        <v>80</v>
      </c>
      <c r="B11" s="69">
        <v>89305.331529919815</v>
      </c>
      <c r="C11" s="70">
        <f t="shared" si="0"/>
        <v>9.9030027983642555</v>
      </c>
      <c r="D11" s="69">
        <v>67468.08992487342</v>
      </c>
      <c r="E11" s="70">
        <f t="shared" si="0"/>
        <v>8.2838376542864864</v>
      </c>
      <c r="F11" s="69">
        <v>49575.154913640166</v>
      </c>
      <c r="G11" s="70">
        <f t="shared" si="1"/>
        <v>5.8887627796412465</v>
      </c>
      <c r="H11" s="69">
        <v>51207.133222063007</v>
      </c>
      <c r="I11" s="70">
        <f t="shared" si="2"/>
        <v>5.9629408862711415</v>
      </c>
      <c r="J11" s="71">
        <f t="shared" si="3"/>
        <v>-24.452338097787923</v>
      </c>
      <c r="K11" s="85">
        <f t="shared" si="4"/>
        <v>-26.520589261022902</v>
      </c>
      <c r="L11" s="85">
        <f t="shared" si="5"/>
        <v>3.2919278038883464</v>
      </c>
    </row>
    <row r="12" spans="1:12" x14ac:dyDescent="0.25">
      <c r="A12" s="91" t="s">
        <v>91</v>
      </c>
      <c r="B12" s="69">
        <v>207741.91844718007</v>
      </c>
      <c r="C12" s="70">
        <f t="shared" si="0"/>
        <v>23.03634916836673</v>
      </c>
      <c r="D12" s="69">
        <v>186986.7158044948</v>
      </c>
      <c r="E12" s="70">
        <f t="shared" si="0"/>
        <v>22.958521561191898</v>
      </c>
      <c r="F12" s="69">
        <v>197455.30681922834</v>
      </c>
      <c r="G12" s="70">
        <f t="shared" si="1"/>
        <v>23.454641008490103</v>
      </c>
      <c r="H12" s="69">
        <v>195885.46284175487</v>
      </c>
      <c r="I12" s="70">
        <f t="shared" si="2"/>
        <v>22.810365703151319</v>
      </c>
      <c r="J12" s="71">
        <f t="shared" si="3"/>
        <v>-9.9908592342967282</v>
      </c>
      <c r="K12" s="85">
        <f t="shared" si="4"/>
        <v>5.5985747274576676</v>
      </c>
      <c r="L12" s="85">
        <f t="shared" si="5"/>
        <v>-0.79503762282300927</v>
      </c>
    </row>
    <row r="13" spans="1:12" x14ac:dyDescent="0.25">
      <c r="A13" s="91" t="s">
        <v>92</v>
      </c>
      <c r="B13" s="69">
        <v>53839.667764730038</v>
      </c>
      <c r="C13" s="70">
        <f t="shared" si="0"/>
        <v>5.9702413215777037</v>
      </c>
      <c r="D13" s="69">
        <v>51203.574918820261</v>
      </c>
      <c r="E13" s="70">
        <f t="shared" si="0"/>
        <v>6.286855051312588</v>
      </c>
      <c r="F13" s="69">
        <v>50318.339181604373</v>
      </c>
      <c r="G13" s="70">
        <f t="shared" si="1"/>
        <v>5.9770415931563292</v>
      </c>
      <c r="H13" s="69">
        <v>48628.416564234009</v>
      </c>
      <c r="I13" s="70">
        <f t="shared" si="2"/>
        <v>5.6626558668697466</v>
      </c>
      <c r="J13" s="71">
        <f t="shared" si="3"/>
        <v>-4.8961907741129531</v>
      </c>
      <c r="K13" s="85">
        <f t="shared" si="4"/>
        <v>-1.7288553360177836</v>
      </c>
      <c r="L13" s="85">
        <f t="shared" si="5"/>
        <v>-3.3584626298400857</v>
      </c>
    </row>
    <row r="14" spans="1:12" x14ac:dyDescent="0.25">
      <c r="A14" s="91" t="s">
        <v>93</v>
      </c>
      <c r="B14" s="69">
        <v>154518.70738085991</v>
      </c>
      <c r="C14" s="70">
        <f t="shared" si="0"/>
        <v>17.134466278529221</v>
      </c>
      <c r="D14" s="69">
        <v>146173.37609987715</v>
      </c>
      <c r="E14" s="70">
        <f t="shared" si="0"/>
        <v>17.94739584800265</v>
      </c>
      <c r="F14" s="69">
        <v>158266.40542049828</v>
      </c>
      <c r="G14" s="70">
        <f t="shared" si="1"/>
        <v>18.799604744178264</v>
      </c>
      <c r="H14" s="69">
        <v>152702.24667085713</v>
      </c>
      <c r="I14" s="70">
        <f t="shared" si="2"/>
        <v>17.781789621973907</v>
      </c>
      <c r="J14" s="71">
        <f t="shared" si="3"/>
        <v>-5.4008549660029646</v>
      </c>
      <c r="K14" s="85">
        <f t="shared" si="4"/>
        <v>8.273072459076424</v>
      </c>
      <c r="L14" s="85">
        <f t="shared" si="5"/>
        <v>-3.5156916181028617</v>
      </c>
    </row>
    <row r="15" spans="1:12" x14ac:dyDescent="0.25">
      <c r="A15" s="91" t="s">
        <v>94</v>
      </c>
      <c r="B15" s="69">
        <v>126785.62300098976</v>
      </c>
      <c r="C15" s="70">
        <f t="shared" si="0"/>
        <v>14.059164865767388</v>
      </c>
      <c r="D15" s="69">
        <v>135141.21915971339</v>
      </c>
      <c r="E15" s="70">
        <f t="shared" si="0"/>
        <v>16.59285035589388</v>
      </c>
      <c r="F15" s="69">
        <v>157204.52870370302</v>
      </c>
      <c r="G15" s="70">
        <f t="shared" si="1"/>
        <v>18.67347018953442</v>
      </c>
      <c r="H15" s="69">
        <v>180287.24730497916</v>
      </c>
      <c r="I15" s="70">
        <f t="shared" si="2"/>
        <v>20.993993035426289</v>
      </c>
      <c r="J15" s="71">
        <f t="shared" si="3"/>
        <v>6.5903341096162054</v>
      </c>
      <c r="K15" s="85">
        <f t="shared" si="4"/>
        <v>16.32611403180745</v>
      </c>
      <c r="L15" s="85">
        <f t="shared" si="5"/>
        <v>14.683240229536985</v>
      </c>
    </row>
    <row r="16" spans="1:12" ht="15.75" thickBot="1" x14ac:dyDescent="0.3">
      <c r="A16" s="94" t="s">
        <v>95</v>
      </c>
      <c r="B16" s="73">
        <v>47880.869850039911</v>
      </c>
      <c r="C16" s="74">
        <f t="shared" si="0"/>
        <v>5.3094745855593342</v>
      </c>
      <c r="D16" s="73">
        <v>41618.867723630348</v>
      </c>
      <c r="E16" s="74">
        <f t="shared" si="0"/>
        <v>5.1100297038448348</v>
      </c>
      <c r="F16" s="73">
        <v>45143.903608755958</v>
      </c>
      <c r="G16" s="74">
        <f t="shared" si="1"/>
        <v>5.3623985595617425</v>
      </c>
      <c r="H16" s="73">
        <v>43012.113590130124</v>
      </c>
      <c r="I16" s="100">
        <f t="shared" si="2"/>
        <v>5.0086516192829871</v>
      </c>
      <c r="J16" s="75">
        <f t="shared" si="3"/>
        <v>-13.078296501341324</v>
      </c>
      <c r="K16" s="86">
        <f t="shared" si="4"/>
        <v>8.4698024668368532</v>
      </c>
      <c r="L16" s="86">
        <f t="shared" si="5"/>
        <v>-4.7222101949826936</v>
      </c>
    </row>
    <row r="17" spans="1:12" ht="15.75" thickTop="1" x14ac:dyDescent="0.25">
      <c r="A17" s="67" t="s">
        <v>45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</row>
  </sheetData>
  <mergeCells count="8">
    <mergeCell ref="A1:L1"/>
    <mergeCell ref="A2:L2"/>
    <mergeCell ref="A3:L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20"/>
  <sheetViews>
    <sheetView workbookViewId="0">
      <selection sqref="A1:L1"/>
    </sheetView>
  </sheetViews>
  <sheetFormatPr baseColWidth="10" defaultColWidth="9.140625" defaultRowHeight="15" x14ac:dyDescent="0.25"/>
  <cols>
    <col min="1" max="1" width="14.42578125" style="76" customWidth="1"/>
    <col min="2" max="6" width="9.5703125" style="76" customWidth="1"/>
    <col min="7" max="9" width="9.140625" style="76"/>
    <col min="10" max="12" width="10.28515625" style="76" bestFit="1" customWidth="1"/>
    <col min="13" max="16384" width="9.140625" style="76"/>
  </cols>
  <sheetData>
    <row r="1" spans="1:12" x14ac:dyDescent="0.25">
      <c r="A1" s="154" t="s">
        <v>99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x14ac:dyDescent="0.25">
      <c r="A2" s="155" t="s">
        <v>100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2" x14ac:dyDescent="0.25">
      <c r="A3" s="163" t="s">
        <v>101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2" ht="15.75" thickBot="1" x14ac:dyDescent="0.3">
      <c r="A4" s="161" t="s">
        <v>79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</row>
    <row r="5" spans="1:12" ht="15.75" thickTop="1" x14ac:dyDescent="0.25">
      <c r="A5" s="157" t="s">
        <v>103</v>
      </c>
      <c r="B5" s="159">
        <v>2008</v>
      </c>
      <c r="C5" s="159"/>
      <c r="D5" s="159">
        <v>2012</v>
      </c>
      <c r="E5" s="159"/>
      <c r="F5" s="159">
        <v>2016</v>
      </c>
      <c r="G5" s="159"/>
      <c r="H5" s="159">
        <v>2020</v>
      </c>
      <c r="I5" s="159"/>
      <c r="J5" s="59" t="s">
        <v>4</v>
      </c>
      <c r="K5" s="77" t="s">
        <v>9</v>
      </c>
      <c r="L5" s="77" t="s">
        <v>10</v>
      </c>
    </row>
    <row r="6" spans="1:12" ht="15.75" thickBot="1" x14ac:dyDescent="0.3">
      <c r="A6" s="158"/>
      <c r="B6" s="78" t="s">
        <v>0</v>
      </c>
      <c r="C6" s="78" t="s">
        <v>63</v>
      </c>
      <c r="D6" s="78" t="s">
        <v>0</v>
      </c>
      <c r="E6" s="78" t="s">
        <v>63</v>
      </c>
      <c r="F6" s="78" t="s">
        <v>0</v>
      </c>
      <c r="G6" s="78" t="s">
        <v>63</v>
      </c>
      <c r="H6" s="78" t="s">
        <v>0</v>
      </c>
      <c r="I6" s="78" t="s">
        <v>63</v>
      </c>
      <c r="J6" s="79" t="s">
        <v>64</v>
      </c>
      <c r="K6" s="80" t="s">
        <v>64</v>
      </c>
      <c r="L6" s="80" t="s">
        <v>64</v>
      </c>
    </row>
    <row r="7" spans="1:12" x14ac:dyDescent="0.25">
      <c r="A7" s="62" t="s">
        <v>46</v>
      </c>
      <c r="B7" s="63">
        <v>191233.22000000099</v>
      </c>
      <c r="C7" s="63">
        <v>100</v>
      </c>
      <c r="D7" s="63">
        <v>176426.10470574317</v>
      </c>
      <c r="E7" s="63">
        <v>100</v>
      </c>
      <c r="F7" s="63">
        <v>165401.04635261712</v>
      </c>
      <c r="G7" s="63">
        <v>100</v>
      </c>
      <c r="H7" s="63">
        <v>158829.45828000034</v>
      </c>
      <c r="I7" s="63">
        <v>100</v>
      </c>
      <c r="J7" s="81">
        <f>((D7-B7)/B7)*100</f>
        <v>-7.7429618631416357</v>
      </c>
      <c r="K7" s="82">
        <f>((F7-D7)/D7)*100</f>
        <v>-6.2491083003359833</v>
      </c>
      <c r="L7" s="82">
        <f>((H7-F7)/F7)*100</f>
        <v>-3.9731236395003617</v>
      </c>
    </row>
    <row r="8" spans="1:12" x14ac:dyDescent="0.25">
      <c r="A8" s="66"/>
      <c r="B8" s="63"/>
      <c r="C8" s="63"/>
      <c r="D8" s="63"/>
      <c r="E8" s="63"/>
      <c r="F8" s="63"/>
      <c r="G8" s="63"/>
      <c r="H8" s="63"/>
      <c r="I8" s="63"/>
      <c r="J8" s="83"/>
      <c r="K8" s="67"/>
      <c r="L8" s="67"/>
    </row>
    <row r="9" spans="1:12" x14ac:dyDescent="0.25">
      <c r="A9" s="68" t="s">
        <v>102</v>
      </c>
      <c r="B9" s="69">
        <v>25005.050000000017</v>
      </c>
      <c r="C9" s="84">
        <f>B9/B$7*100</f>
        <v>13.075683189353757</v>
      </c>
      <c r="D9" s="69">
        <v>23653.47188823083</v>
      </c>
      <c r="E9" s="84">
        <f>D9/D$7*100</f>
        <v>13.407013620621438</v>
      </c>
      <c r="F9" s="69">
        <v>22230.165875811283</v>
      </c>
      <c r="G9" s="84">
        <f>F9/F$7*100</f>
        <v>13.440160365381834</v>
      </c>
      <c r="H9" s="69">
        <v>21190.070490000038</v>
      </c>
      <c r="I9" s="84">
        <f>H9/H$7*100</f>
        <v>13.34139820123549</v>
      </c>
      <c r="J9" s="71">
        <f>((D9-B9)/B9)*100</f>
        <v>-5.4052205925170584</v>
      </c>
      <c r="K9" s="85">
        <f>((F9-D9)/D9)*100</f>
        <v>-6.017323880168882</v>
      </c>
      <c r="L9" s="85">
        <f>((H9-F9)/F9)*100</f>
        <v>-4.6787567471234013</v>
      </c>
    </row>
    <row r="10" spans="1:12" x14ac:dyDescent="0.25">
      <c r="A10" s="68" t="s">
        <v>5</v>
      </c>
      <c r="B10" s="69">
        <v>98143.420000000202</v>
      </c>
      <c r="C10" s="84">
        <f t="shared" ref="C10:E11" si="0">B10/B$7*100</f>
        <v>51.321323774185103</v>
      </c>
      <c r="D10" s="69">
        <v>92382.943721682284</v>
      </c>
      <c r="E10" s="84">
        <f t="shared" si="0"/>
        <v>52.363534226278794</v>
      </c>
      <c r="F10" s="69">
        <v>86916.90323779374</v>
      </c>
      <c r="G10" s="84">
        <f t="shared" ref="G10" si="1">F10/F$7*100</f>
        <v>52.549185845231186</v>
      </c>
      <c r="H10" s="69">
        <v>83993.036100000652</v>
      </c>
      <c r="I10" s="84">
        <f t="shared" ref="I10" si="2">H10/H$7*100</f>
        <v>52.882530110963032</v>
      </c>
      <c r="J10" s="71">
        <f>((D10-B10)/B10)*100</f>
        <v>-5.8694472623003211</v>
      </c>
      <c r="K10" s="85">
        <f>((F10-D10)/D10)*100</f>
        <v>-5.9167204071303745</v>
      </c>
      <c r="L10" s="85">
        <f>((H10-F10)/F10)*100</f>
        <v>-3.3639798806381247</v>
      </c>
    </row>
    <row r="11" spans="1:12" ht="15.75" thickBot="1" x14ac:dyDescent="0.3">
      <c r="A11" s="72" t="s">
        <v>6</v>
      </c>
      <c r="B11" s="69">
        <v>68084.750000000407</v>
      </c>
      <c r="C11" s="84">
        <f t="shared" si="0"/>
        <v>35.602993036460951</v>
      </c>
      <c r="D11" s="69">
        <v>60389.689095828035</v>
      </c>
      <c r="E11" s="84">
        <f t="shared" si="0"/>
        <v>34.22945215309862</v>
      </c>
      <c r="F11" s="69">
        <v>56253.977239012609</v>
      </c>
      <c r="G11" s="84">
        <f>F11/F$7*100</f>
        <v>34.010653789387291</v>
      </c>
      <c r="H11" s="69">
        <v>53646.351689999945</v>
      </c>
      <c r="I11" s="84">
        <f t="shared" ref="I11" si="3">H11/H$7*100</f>
        <v>33.776071687801661</v>
      </c>
      <c r="J11" s="75">
        <f>((D11-B11)/B11)*100</f>
        <v>-11.302179862850824</v>
      </c>
      <c r="K11" s="86">
        <f>((F11-D11)/D11)*100</f>
        <v>-6.848374149190871</v>
      </c>
      <c r="L11" s="86">
        <f>((H11-F11)/F11)*100</f>
        <v>-4.6354509974172169</v>
      </c>
    </row>
    <row r="12" spans="1:12" ht="16.5" thickTop="1" thickBot="1" x14ac:dyDescent="0.3">
      <c r="A12" s="162" t="s">
        <v>77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</row>
    <row r="13" spans="1:12" ht="15.75" thickTop="1" x14ac:dyDescent="0.25">
      <c r="A13" s="157" t="s">
        <v>103</v>
      </c>
      <c r="B13" s="159">
        <v>2008</v>
      </c>
      <c r="C13" s="159"/>
      <c r="D13" s="159">
        <v>2012</v>
      </c>
      <c r="E13" s="159"/>
      <c r="F13" s="159">
        <v>2016</v>
      </c>
      <c r="G13" s="159"/>
      <c r="H13" s="159">
        <v>2020</v>
      </c>
      <c r="I13" s="159"/>
      <c r="J13" s="59" t="s">
        <v>4</v>
      </c>
      <c r="K13" s="77" t="s">
        <v>9</v>
      </c>
      <c r="L13" s="77" t="s">
        <v>10</v>
      </c>
    </row>
    <row r="14" spans="1:12" ht="15.75" thickBot="1" x14ac:dyDescent="0.3">
      <c r="A14" s="158"/>
      <c r="B14" s="78" t="s">
        <v>0</v>
      </c>
      <c r="C14" s="78" t="s">
        <v>63</v>
      </c>
      <c r="D14" s="78" t="s">
        <v>0</v>
      </c>
      <c r="E14" s="78" t="s">
        <v>63</v>
      </c>
      <c r="F14" s="78" t="s">
        <v>0</v>
      </c>
      <c r="G14" s="78" t="s">
        <v>63</v>
      </c>
      <c r="H14" s="78" t="s">
        <v>0</v>
      </c>
      <c r="I14" s="78" t="s">
        <v>63</v>
      </c>
      <c r="J14" s="79" t="s">
        <v>64</v>
      </c>
      <c r="K14" s="80" t="s">
        <v>64</v>
      </c>
      <c r="L14" s="80" t="s">
        <v>64</v>
      </c>
    </row>
    <row r="15" spans="1:12" x14ac:dyDescent="0.25">
      <c r="A15" s="62" t="s">
        <v>46</v>
      </c>
      <c r="B15" s="63">
        <v>901800.52806479018</v>
      </c>
      <c r="C15" s="97">
        <v>100</v>
      </c>
      <c r="D15" s="98">
        <v>814454.51662083133</v>
      </c>
      <c r="E15" s="97">
        <v>100</v>
      </c>
      <c r="F15" s="98">
        <v>841860.2815014458</v>
      </c>
      <c r="G15" s="97">
        <v>100</v>
      </c>
      <c r="H15" s="98">
        <v>858756.34521147865</v>
      </c>
      <c r="I15" s="97">
        <v>100</v>
      </c>
      <c r="J15" s="81">
        <f>((D15-B15)/B15)*100</f>
        <v>-9.685735229208408</v>
      </c>
      <c r="K15" s="82">
        <f>((F15-D15)/D15)*100</f>
        <v>3.3649226962754017</v>
      </c>
      <c r="L15" s="82">
        <f>((H15-F15)/F15)*100</f>
        <v>2.0069914309176049</v>
      </c>
    </row>
    <row r="16" spans="1:12" x14ac:dyDescent="0.25">
      <c r="A16" s="66"/>
      <c r="B16" s="63"/>
      <c r="C16" s="97"/>
      <c r="D16" s="63"/>
      <c r="E16" s="97"/>
      <c r="F16" s="101"/>
      <c r="G16" s="97"/>
      <c r="H16" s="101"/>
      <c r="I16" s="97"/>
      <c r="J16" s="83"/>
      <c r="K16" s="67"/>
      <c r="L16" s="67"/>
    </row>
    <row r="17" spans="1:12" x14ac:dyDescent="0.25">
      <c r="A17" s="68" t="s">
        <v>102</v>
      </c>
      <c r="B17" s="69">
        <v>142071.61046701073</v>
      </c>
      <c r="C17" s="70">
        <f>B17/B$15*100</f>
        <v>15.754216819088352</v>
      </c>
      <c r="D17" s="69">
        <v>128800.59985497911</v>
      </c>
      <c r="E17" s="70">
        <f>D17/D$15*100</f>
        <v>15.814339195928619</v>
      </c>
      <c r="F17" s="69">
        <v>137231.66974732725</v>
      </c>
      <c r="G17" s="70">
        <f>F17/F$15*100</f>
        <v>16.301003000471351</v>
      </c>
      <c r="H17" s="69">
        <v>139547.96025774584</v>
      </c>
      <c r="I17" s="70">
        <f>H17/H$15*100</f>
        <v>16.250006306897276</v>
      </c>
      <c r="J17" s="71">
        <f>((D17-B17)/B17)*100</f>
        <v>-9.3410714275764271</v>
      </c>
      <c r="K17" s="85">
        <f>((F17-D17)/D17)*100</f>
        <v>6.5458312320291689</v>
      </c>
      <c r="L17" s="85">
        <f>((H17-F17)/F17)*100</f>
        <v>1.6878687803503205</v>
      </c>
    </row>
    <row r="18" spans="1:12" x14ac:dyDescent="0.25">
      <c r="A18" s="68" t="s">
        <v>5</v>
      </c>
      <c r="B18" s="69">
        <v>460716.68577182997</v>
      </c>
      <c r="C18" s="70">
        <f t="shared" ref="C18:E19" si="4">B18/B$15*100</f>
        <v>51.088535816285265</v>
      </c>
      <c r="D18" s="69">
        <v>415647.4125202219</v>
      </c>
      <c r="E18" s="70">
        <f t="shared" si="4"/>
        <v>51.033839709642891</v>
      </c>
      <c r="F18" s="69">
        <v>424756.36214469088</v>
      </c>
      <c r="G18" s="70">
        <f t="shared" ref="G18" si="5">F18/F$15*100</f>
        <v>50.454496010566494</v>
      </c>
      <c r="H18" s="69">
        <v>429596.82486844365</v>
      </c>
      <c r="I18" s="70">
        <f t="shared" ref="I18" si="6">H18/H$15*100</f>
        <v>50.025461501847822</v>
      </c>
      <c r="J18" s="71">
        <f>((D18-B18)/B18)*100</f>
        <v>-9.7824269542363904</v>
      </c>
      <c r="K18" s="85">
        <f>((F18-D18)/D18)*100</f>
        <v>2.191508800509089</v>
      </c>
      <c r="L18" s="85">
        <f>((H18-F18)/F18)*100</f>
        <v>1.1395856907974689</v>
      </c>
    </row>
    <row r="19" spans="1:12" ht="15.75" thickBot="1" x14ac:dyDescent="0.3">
      <c r="A19" s="72" t="s">
        <v>6</v>
      </c>
      <c r="B19" s="73">
        <v>299012.23182595056</v>
      </c>
      <c r="C19" s="74">
        <f t="shared" si="4"/>
        <v>33.157247364626507</v>
      </c>
      <c r="D19" s="73">
        <v>270006.50424565125</v>
      </c>
      <c r="E19" s="74">
        <f t="shared" si="4"/>
        <v>33.151821094431057</v>
      </c>
      <c r="F19" s="73">
        <v>279872.24960941571</v>
      </c>
      <c r="G19" s="74">
        <f t="shared" ref="G19" si="7">F19/F$15*100</f>
        <v>33.244500988960731</v>
      </c>
      <c r="H19" s="73">
        <v>289611.56008528371</v>
      </c>
      <c r="I19" s="100">
        <f t="shared" ref="I19" si="8">H19/H$15*100</f>
        <v>33.724532191254262</v>
      </c>
      <c r="J19" s="75">
        <f>((D19-B19)/B19)*100</f>
        <v>-9.7005153946956266</v>
      </c>
      <c r="K19" s="86">
        <f>((F19-D19)/D19)*100</f>
        <v>3.6538917428406226</v>
      </c>
      <c r="L19" s="86">
        <f>((H19-F19)/F19)*100</f>
        <v>3.4799128850609491</v>
      </c>
    </row>
    <row r="20" spans="1:12" ht="15.75" thickTop="1" x14ac:dyDescent="0.25">
      <c r="A20" s="67" t="s">
        <v>45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</row>
  </sheetData>
  <mergeCells count="15">
    <mergeCell ref="F13:G13"/>
    <mergeCell ref="H13:I13"/>
    <mergeCell ref="A1:L1"/>
    <mergeCell ref="A2:L2"/>
    <mergeCell ref="A3:L3"/>
    <mergeCell ref="A4:L4"/>
    <mergeCell ref="A5:A6"/>
    <mergeCell ref="B5:C5"/>
    <mergeCell ref="D5:E5"/>
    <mergeCell ref="F5:G5"/>
    <mergeCell ref="H5:I5"/>
    <mergeCell ref="A12:L12"/>
    <mergeCell ref="A13:A14"/>
    <mergeCell ref="B13:C13"/>
    <mergeCell ref="D13:E13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AA2191E9BC2459BE56F56AC000DEF" ma:contentTypeVersion="12" ma:contentTypeDescription="Create a new document." ma:contentTypeScope="" ma:versionID="184f80bd4e3ef5e695968c908c78e771">
  <xsd:schema xmlns:xsd="http://www.w3.org/2001/XMLSchema" xmlns:xs="http://www.w3.org/2001/XMLSchema" xmlns:p="http://schemas.microsoft.com/office/2006/metadata/properties" xmlns:ns3="050d5a64-60ed-460c-8f29-6a63f6148261" xmlns:ns4="483540c6-cdf5-453e-83e2-2203f4c82171" targetNamespace="http://schemas.microsoft.com/office/2006/metadata/properties" ma:root="true" ma:fieldsID="7d383de563cd897366bc6b1af9ee5e5a" ns3:_="" ns4:_="">
    <xsd:import namespace="050d5a64-60ed-460c-8f29-6a63f6148261"/>
    <xsd:import namespace="483540c6-cdf5-453e-83e2-2203f4c82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a64-60ed-460c-8f29-6a63f6148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40c6-cdf5-453e-83e2-2203f4c82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704725-6699-4298-B6FE-32745AB5E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a64-60ed-460c-8f29-6a63f6148261"/>
    <ds:schemaRef ds:uri="483540c6-cdf5-453e-83e2-2203f4c82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DD62DD-632D-4CA4-BB3A-B0ABB9AD04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F90496-BEB0-4150-B9C5-B4E4878A5096}">
  <ds:schemaRefs>
    <ds:schemaRef ds:uri="050d5a64-60ed-460c-8f29-6a63f6148261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483540c6-cdf5-453e-83e2-2203f4c821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</vt:i4>
      </vt:variant>
    </vt:vector>
  </HeadingPairs>
  <TitlesOfParts>
    <vt:vector size="18" baseType="lpstr">
      <vt:lpstr>AURKIBIDEA</vt:lpstr>
      <vt:lpstr>C1</vt:lpstr>
      <vt:lpstr>C2</vt:lpstr>
      <vt:lpstr>C3</vt:lpstr>
      <vt:lpstr>C4</vt:lpstr>
      <vt:lpstr>C5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AURKIBIDEA!_Toc421627915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Ibarzabal Quesada, Agustin</cp:lastModifiedBy>
  <cp:lastPrinted>2018-06-12T12:39:53Z</cp:lastPrinted>
  <dcterms:created xsi:type="dcterms:W3CDTF">2011-08-01T14:22:18Z</dcterms:created>
  <dcterms:modified xsi:type="dcterms:W3CDTF">2022-01-21T14:04:01Z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0x01010062FAA2191E9BC2459BE56F56AC000DEF</vt:lpwstr>
  </property>
</Properties>
</file>