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karlan.sharepoint.com/sites/116-Servicioestadistico/Documentos compartidos/3_MEDIO_AMBIENTE/0_HONDAKINAK/090219-RCD/Inventario_RCD_2023-2024/Trabajo/"/>
    </mc:Choice>
  </mc:AlternateContent>
  <xr:revisionPtr revIDLastSave="16" documentId="13_ncr:1_{98880810-95D1-4952-ACBA-8181154000B5}" xr6:coauthVersionLast="47" xr6:coauthVersionMax="47" xr10:uidLastSave="{4230885B-C9C3-4286-AF8C-400BFA1E40F9}"/>
  <bookViews>
    <workbookView xWindow="-120" yWindow="-120" windowWidth="29040" windowHeight="15720" xr2:uid="{225DEB45-0DBB-40E4-AEED-B156A960913E}"/>
  </bookViews>
  <sheets>
    <sheet name="Índice" sheetId="1" r:id="rId1"/>
    <sheet name="1.1" sheetId="2" r:id="rId2"/>
    <sheet name="1.2" sheetId="3" r:id="rId3"/>
    <sheet name="1.3" sheetId="4" r:id="rId4"/>
    <sheet name="2.1" sheetId="5" r:id="rId5"/>
    <sheet name="2.2" sheetId="6" r:id="rId6"/>
    <sheet name="2.3" sheetId="7" r:id="rId7"/>
  </sheets>
  <definedNames>
    <definedName name="clasificacion">#REF!</definedName>
    <definedName name="datos">OFFSET(#REF!,0,0,COUNTA(#REF!),COUNTA(#REF!))</definedName>
    <definedName name="_xlnm.Print_Area" localSheetId="3">'1.3'!$A$1:$O$14</definedName>
    <definedName name="_xlnm.Print_Area" localSheetId="4">'2.1'!$A$1:$E$20</definedName>
    <definedName name="_xlnm.Print_Area" localSheetId="5">'2.2'!$A$1:$O$14</definedName>
    <definedName name="_xlnm.Print_Area" localSheetId="6">'2.3'!$A$1:$N$47</definedName>
    <definedName name="_xlnm.Print_Area" localSheetId="0">Índice!$A$1:$A$15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9" i="6" l="1"/>
  <c r="D7" i="5"/>
  <c r="D8" i="5"/>
  <c r="D9" i="5"/>
  <c r="D10" i="5"/>
  <c r="D11" i="5"/>
  <c r="D12" i="5"/>
  <c r="D13" i="5"/>
  <c r="D14" i="5"/>
  <c r="D15" i="5"/>
  <c r="D6" i="5"/>
  <c r="C11" i="5"/>
  <c r="C6" i="5"/>
  <c r="C16" i="5" s="1"/>
  <c r="P9" i="4"/>
  <c r="C22" i="3"/>
  <c r="D23" i="2"/>
  <c r="E23" i="2"/>
  <c r="F23" i="2"/>
  <c r="C23" i="2"/>
  <c r="F21" i="2"/>
  <c r="D22" i="2"/>
  <c r="E22" i="2"/>
  <c r="F22" i="2"/>
  <c r="C22" i="2"/>
  <c r="D19" i="2"/>
  <c r="E19" i="2"/>
  <c r="C19" i="2"/>
  <c r="F16" i="2"/>
  <c r="F17" i="2"/>
  <c r="F18" i="2"/>
  <c r="F19" i="2"/>
  <c r="F15" i="2"/>
  <c r="F8" i="2"/>
  <c r="F10" i="2"/>
  <c r="F12" i="2"/>
  <c r="E13" i="2"/>
  <c r="C7" i="2"/>
  <c r="E7" i="2"/>
  <c r="C13" i="2"/>
  <c r="F9" i="2" l="1"/>
  <c r="D7" i="2"/>
  <c r="F7" i="2" s="1"/>
  <c r="D13" i="2"/>
  <c r="F13" i="2" s="1"/>
  <c r="F11" i="2"/>
</calcChain>
</file>

<file path=xl/sharedStrings.xml><?xml version="1.0" encoding="utf-8"?>
<sst xmlns="http://schemas.openxmlformats.org/spreadsheetml/2006/main" count="156" uniqueCount="103">
  <si>
    <t xml:space="preserve">1.1.- Residuos de construcción y demolición generados por tipo de obra y actividad según </t>
  </si>
  <si>
    <t>Actividad / Tipo de Obra</t>
  </si>
  <si>
    <t>Alava</t>
  </si>
  <si>
    <t>Bizkaia</t>
  </si>
  <si>
    <t>Gipuzkoa</t>
  </si>
  <si>
    <t>I. OBRAS SOMETIDAS A LICENCIA</t>
  </si>
  <si>
    <t xml:space="preserve">   Uso no residencial</t>
  </si>
  <si>
    <t>Agricultura, ganadería o pesca</t>
  </si>
  <si>
    <t>Industria</t>
  </si>
  <si>
    <t>Servicios</t>
  </si>
  <si>
    <t xml:space="preserve">   Uso residencial</t>
  </si>
  <si>
    <t xml:space="preserve">   Demolición total exclusivamente</t>
  </si>
  <si>
    <t>TOTAL OBRAS SOMETIDAS A LICENCIA</t>
  </si>
  <si>
    <t>II. OBRA CIVIL</t>
  </si>
  <si>
    <t>Transporte</t>
  </si>
  <si>
    <t>Urbanización</t>
  </si>
  <si>
    <t>Hidráulicas</t>
  </si>
  <si>
    <t>Medio Ambiente</t>
  </si>
  <si>
    <t>TOTAL OBRA CIVIL</t>
  </si>
  <si>
    <t>III. OBRA MENOR</t>
  </si>
  <si>
    <t>Obra menor</t>
  </si>
  <si>
    <t>TOTAL OBRA MENOR</t>
  </si>
  <si>
    <t>TOTAL DE RCD</t>
  </si>
  <si>
    <t xml:space="preserve">1.2.- Residuos de construcción y demolición generados por  </t>
  </si>
  <si>
    <t>LER</t>
  </si>
  <si>
    <t>Descripción</t>
  </si>
  <si>
    <t>Toneladas</t>
  </si>
  <si>
    <t>%</t>
  </si>
  <si>
    <t>170101</t>
  </si>
  <si>
    <t>170102</t>
  </si>
  <si>
    <t>170103</t>
  </si>
  <si>
    <t>170107</t>
  </si>
  <si>
    <t>170201</t>
  </si>
  <si>
    <t>170202</t>
  </si>
  <si>
    <t>170203</t>
  </si>
  <si>
    <t>170302</t>
  </si>
  <si>
    <t>170405</t>
  </si>
  <si>
    <t>170407</t>
  </si>
  <si>
    <t>170802</t>
  </si>
  <si>
    <t>170904</t>
  </si>
  <si>
    <t>200101</t>
  </si>
  <si>
    <t>200301</t>
  </si>
  <si>
    <t>Varios</t>
  </si>
  <si>
    <t>Peligrosos</t>
  </si>
  <si>
    <t>Otros residuos</t>
  </si>
  <si>
    <t>TOTAL</t>
  </si>
  <si>
    <t xml:space="preserve">1.3.- Residuos de construcción y demolición generados por tipo de obra y actividad. </t>
  </si>
  <si>
    <t>:</t>
  </si>
  <si>
    <t>Obra Civil</t>
  </si>
  <si>
    <t xml:space="preserve">2.1.- Gestión final de Residuos de Construcción y Demolición por tipo de gestión. </t>
  </si>
  <si>
    <t>Gestión</t>
  </si>
  <si>
    <t>Cantidad (t)</t>
  </si>
  <si>
    <t>Reciclaje</t>
  </si>
  <si>
    <t>Planta fija</t>
  </si>
  <si>
    <t>Planta móvil</t>
  </si>
  <si>
    <t>Otros gestores</t>
  </si>
  <si>
    <t>Residuos peligrosos</t>
  </si>
  <si>
    <t>Eliminación</t>
  </si>
  <si>
    <t>Vertedero</t>
  </si>
  <si>
    <t>Gestión desconocida</t>
  </si>
  <si>
    <t>Total</t>
  </si>
  <si>
    <t>2.2.- Gestión final de Residuos de Construcción y Demolición.</t>
  </si>
  <si>
    <t>Eliminación en vertedero</t>
  </si>
  <si>
    <t>2.3.- Representación gráfica del porcentaje de gestión final de Residuos de Construcción y Demolición.</t>
  </si>
  <si>
    <t>Hormigón</t>
  </si>
  <si>
    <t>Ladrillos</t>
  </si>
  <si>
    <t>Cerámico</t>
  </si>
  <si>
    <t>Mezclas de hormigón y cerámicos</t>
  </si>
  <si>
    <t>Madera</t>
  </si>
  <si>
    <t>Vidrio</t>
  </si>
  <si>
    <t>Plástico</t>
  </si>
  <si>
    <t>Mezclas bituminosas</t>
  </si>
  <si>
    <t>Hierro y acero</t>
  </si>
  <si>
    <t>Metales mezclados</t>
  </si>
  <si>
    <t>Materiales de construcción a partir de yeso</t>
  </si>
  <si>
    <t>Mezclas</t>
  </si>
  <si>
    <t>Papel y cartón</t>
  </si>
  <si>
    <t>Mezclas de residuos municipales</t>
  </si>
  <si>
    <r>
      <t xml:space="preserve">El Catálogo Europeo de Residuos </t>
    </r>
    <r>
      <rPr>
        <b/>
        <sz val="9"/>
        <rFont val="Segoe UI"/>
        <family val="2"/>
      </rPr>
      <t>(CER)</t>
    </r>
    <r>
      <rPr>
        <sz val="9"/>
        <rFont val="Segoe UI"/>
        <family val="2"/>
      </rPr>
      <t xml:space="preserve"> o </t>
    </r>
    <r>
      <rPr>
        <b/>
        <sz val="9"/>
        <rFont val="Segoe UI"/>
        <family val="2"/>
      </rPr>
      <t>(LER)</t>
    </r>
    <r>
      <rPr>
        <sz val="9"/>
        <rFont val="Segoe UI"/>
        <family val="2"/>
      </rPr>
      <t xml:space="preserve"> elaborado por la Comisión Europea.</t>
    </r>
  </si>
  <si>
    <t>https://eur-lex.europa.eu/legal-content/ES/TXT/?uri=CELEX%3A02000D0532-20150601</t>
  </si>
  <si>
    <r>
      <t xml:space="preserve">Unidades: </t>
    </r>
    <r>
      <rPr>
        <sz val="8"/>
        <rFont val="Arial"/>
        <family val="2"/>
      </rPr>
      <t>toneladas</t>
    </r>
  </si>
  <si>
    <t>CAE</t>
  </si>
  <si>
    <r>
      <t xml:space="preserve">Unidades: </t>
    </r>
    <r>
      <rPr>
        <sz val="8"/>
        <rFont val="Arial"/>
        <family val="2"/>
      </rPr>
      <t>toneladas y %</t>
    </r>
  </si>
  <si>
    <r>
      <rPr>
        <b/>
        <sz val="7"/>
        <rFont val="Arial"/>
        <family val="2"/>
      </rPr>
      <t>(:)</t>
    </r>
    <r>
      <rPr>
        <sz val="7"/>
        <rFont val="Arial"/>
        <family val="2"/>
      </rPr>
      <t xml:space="preserve"> Dato no disponible</t>
    </r>
  </si>
  <si>
    <r>
      <t xml:space="preserve">Unidades: </t>
    </r>
    <r>
      <rPr>
        <sz val="8"/>
        <rFont val="Arial"/>
        <family val="2"/>
      </rPr>
      <t>toneladas y %.</t>
    </r>
  </si>
  <si>
    <t xml:space="preserve"> Estadística de residuos de construcción y demolición de la C.A. de Euskadi.</t>
  </si>
  <si>
    <t>Estadística de residuos de construcción y demolición de la C.A. de Euskadi.</t>
  </si>
  <si>
    <t>Territorio Histórico. C. A. de Euskadi. 2023.</t>
  </si>
  <si>
    <t>Obras Sometidas a Licencia</t>
  </si>
  <si>
    <t>categorías LER a 6 dígitos. C. A. de Euskadi. 2023.</t>
  </si>
  <si>
    <t>C. A. de Euskadi. 2009-2023.</t>
  </si>
  <si>
    <t>C. A. de Euskadi. 2023.</t>
  </si>
  <si>
    <t>C. A. Euskadi. 2009-2023.</t>
  </si>
  <si>
    <t>Estadística de Residuos de Construcción y Demolición de la C.A. de Euskadi 2023</t>
  </si>
  <si>
    <t>1.1.- Residuos de construcción y demolición generados por tipo de obra y actividad según Territorio Histórico. C. A. de Euskadi. 2023.</t>
  </si>
  <si>
    <t>1.2.- Residuos de construcción y demolición generados por categorías LER a 6 dígitos. C. A. Euskadi. 2023.</t>
  </si>
  <si>
    <t>1.3.- Residuos de construcción y demolición generados por tipo de obra y actividad. C. A.Euskadi. 2009-2023.</t>
  </si>
  <si>
    <t>2.1.- Gestión final de Residuos de Construcción y Demolición por tipo de gestión. C. A. Euskadi. 2023.</t>
  </si>
  <si>
    <t>2.2.- Gestión final de Residuos de Construcción y Demolición. C. A. Euskadi. 2009-2023.</t>
  </si>
  <si>
    <t>2.3.- Representación gráfica del porcentaje de gestión final de Residuos de Construcción y Demolición. C. A. Euskadi. 2009-2023.</t>
  </si>
  <si>
    <r>
      <rPr>
        <b/>
        <u/>
        <sz val="9"/>
        <rFont val="Segoe UI"/>
        <family val="2"/>
      </rPr>
      <t>Fuente:</t>
    </r>
    <r>
      <rPr>
        <sz val="9"/>
        <rFont val="Segoe UI"/>
        <family val="2"/>
      </rPr>
      <t xml:space="preserve"> Gobierno Vasco. Departamento de Industria, Transición Energética y Sostenibilidad. Estadística de construcción y demolición de la C.A. de Euskadi.</t>
    </r>
  </si>
  <si>
    <r>
      <rPr>
        <b/>
        <u/>
        <sz val="9"/>
        <rFont val="Segoe UI"/>
        <family val="2"/>
      </rPr>
      <t>Fuente:</t>
    </r>
    <r>
      <rPr>
        <sz val="9"/>
        <rFont val="Segoe UI"/>
        <family val="2"/>
      </rPr>
      <t xml:space="preserve"> Gobierno Vasco. Departamento de Industria, Transición Energética y Sostenibilidad. </t>
    </r>
  </si>
  <si>
    <r>
      <rPr>
        <b/>
        <u/>
        <sz val="9"/>
        <rFont val="Segoe UI"/>
        <family val="2"/>
      </rPr>
      <t>Fuente:</t>
    </r>
    <r>
      <rPr>
        <sz val="9"/>
        <rFont val="Segoe UI"/>
        <family val="2"/>
      </rPr>
      <t xml:space="preserve"> Gobierno Vasco. Departamento de Industria, Transición Energética y Sostenibilidad.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</si>
</sst>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theme="3"/>
      <name val="Arial"/>
      <family val="2"/>
    </font>
    <font>
      <u/>
      <sz val="11"/>
      <color theme="10"/>
      <name val="Calibri"/>
      <family val="2"/>
    </font>
    <font>
      <b/>
      <sz val="9"/>
      <color rgb="FF1F497D"/>
      <name val="Arial"/>
      <family val="2"/>
    </font>
    <font>
      <b/>
      <sz val="9"/>
      <color indexed="19"/>
      <name val="Arial"/>
      <family val="2"/>
    </font>
    <font>
      <b/>
      <u/>
      <sz val="7"/>
      <color theme="3"/>
      <name val="Arial"/>
      <family val="2"/>
    </font>
    <font>
      <sz val="9"/>
      <color indexed="19"/>
      <name val="Arial"/>
      <family val="2"/>
    </font>
    <font>
      <b/>
      <sz val="16"/>
      <color rgb="FF1F497D"/>
      <name val="Arial"/>
      <family val="2"/>
    </font>
    <font>
      <b/>
      <sz val="8"/>
      <color rgb="FF1F497D"/>
      <name val="Arial"/>
      <family val="2"/>
    </font>
    <font>
      <sz val="11"/>
      <color theme="1"/>
      <name val="Arial"/>
      <family val="2"/>
    </font>
    <font>
      <sz val="9"/>
      <name val="Times New Roman"/>
      <family val="1"/>
    </font>
    <font>
      <b/>
      <sz val="20"/>
      <color theme="4" tint="-0.499984740745262"/>
      <name val="Segoe UI"/>
      <family val="2"/>
    </font>
    <font>
      <b/>
      <sz val="16"/>
      <color theme="4" tint="-0.499984740745262"/>
      <name val="Segoe UI"/>
      <family val="2"/>
    </font>
    <font>
      <sz val="10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b/>
      <u/>
      <sz val="9"/>
      <name val="Segoe UI"/>
      <family val="2"/>
    </font>
    <font>
      <b/>
      <sz val="12"/>
      <name val="Segoe UI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Segoe UI"/>
      <family val="2"/>
    </font>
    <font>
      <b/>
      <sz val="7"/>
      <name val="Arial"/>
      <family val="2"/>
    </font>
    <font>
      <sz val="7"/>
      <name val="Arial"/>
      <family val="2"/>
    </font>
    <font>
      <sz val="9"/>
      <color theme="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theme="0" tint="-0.24994659260841701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ck">
        <color auto="1"/>
      </top>
      <bottom style="thin">
        <color indexed="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/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/>
      <right/>
      <top/>
      <bottom style="thin">
        <color theme="0"/>
      </bottom>
      <diagonal/>
    </border>
  </borders>
  <cellStyleXfs count="8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" fillId="0" borderId="0"/>
    <xf numFmtId="0" fontId="1" fillId="0" borderId="0"/>
    <xf numFmtId="0" fontId="1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3" fillId="0" borderId="1" xfId="2" applyBorder="1"/>
    <xf numFmtId="0" fontId="7" fillId="0" borderId="1" xfId="2" applyFont="1" applyBorder="1"/>
    <xf numFmtId="0" fontId="7" fillId="0" borderId="2" xfId="2" applyFont="1" applyBorder="1"/>
    <xf numFmtId="0" fontId="3" fillId="0" borderId="2" xfId="2" applyBorder="1"/>
    <xf numFmtId="0" fontId="6" fillId="2" borderId="3" xfId="2" applyFont="1" applyFill="1" applyBorder="1"/>
    <xf numFmtId="0" fontId="9" fillId="0" borderId="1" xfId="2" applyFont="1" applyBorder="1"/>
    <xf numFmtId="0" fontId="10" fillId="0" borderId="4" xfId="0" applyFont="1" applyBorder="1"/>
    <xf numFmtId="0" fontId="0" fillId="0" borderId="4" xfId="0" applyBorder="1"/>
    <xf numFmtId="0" fontId="0" fillId="0" borderId="5" xfId="0" applyBorder="1"/>
    <xf numFmtId="0" fontId="11" fillId="2" borderId="4" xfId="0" applyFont="1" applyFill="1" applyBorder="1" applyAlignment="1">
      <alignment horizontal="left"/>
    </xf>
    <xf numFmtId="0" fontId="12" fillId="0" borderId="4" xfId="0" applyFont="1" applyBorder="1"/>
    <xf numFmtId="0" fontId="12" fillId="0" borderId="5" xfId="0" applyFont="1" applyBorder="1"/>
    <xf numFmtId="164" fontId="0" fillId="0" borderId="4" xfId="0" applyNumberFormat="1" applyBorder="1"/>
    <xf numFmtId="0" fontId="2" fillId="0" borderId="4" xfId="0" applyFont="1" applyBorder="1"/>
    <xf numFmtId="4" fontId="0" fillId="0" borderId="4" xfId="0" applyNumberFormat="1" applyBorder="1"/>
    <xf numFmtId="0" fontId="10" fillId="0" borderId="5" xfId="0" applyFont="1" applyBorder="1"/>
    <xf numFmtId="0" fontId="0" fillId="0" borderId="6" xfId="0" applyBorder="1"/>
    <xf numFmtId="0" fontId="4" fillId="2" borderId="7" xfId="4" applyFont="1" applyFill="1" applyBorder="1" applyAlignment="1">
      <alignment wrapText="1"/>
    </xf>
    <xf numFmtId="0" fontId="14" fillId="0" borderId="8" xfId="5" applyFont="1" applyBorder="1" applyAlignment="1">
      <alignment horizontal="center" vertical="center" wrapText="1"/>
    </xf>
    <xf numFmtId="14" fontId="15" fillId="0" borderId="9" xfId="5" applyNumberFormat="1" applyFont="1" applyBorder="1" applyAlignment="1">
      <alignment vertical="center" wrapText="1"/>
    </xf>
    <xf numFmtId="0" fontId="16" fillId="0" borderId="4" xfId="5" applyFont="1" applyBorder="1" applyAlignment="1">
      <alignment horizontal="left" indent="1"/>
    </xf>
    <xf numFmtId="0" fontId="17" fillId="0" borderId="10" xfId="5" applyFont="1" applyBorder="1" applyAlignment="1">
      <alignment horizontal="left" indent="1"/>
    </xf>
    <xf numFmtId="0" fontId="5" fillId="0" borderId="0" xfId="1" applyAlignment="1" applyProtection="1">
      <alignment horizontal="left" indent="1"/>
    </xf>
    <xf numFmtId="0" fontId="17" fillId="2" borderId="0" xfId="4" applyFont="1" applyFill="1" applyAlignment="1">
      <alignment horizontal="left" indent="1"/>
    </xf>
    <xf numFmtId="0" fontId="8" fillId="0" borderId="1" xfId="2" applyFont="1" applyBorder="1" applyAlignment="1">
      <alignment horizontal="left"/>
    </xf>
    <xf numFmtId="0" fontId="20" fillId="0" borderId="11" xfId="0" applyFont="1" applyBorder="1" applyAlignment="1">
      <alignment horizontal="left" indent="1"/>
    </xf>
    <xf numFmtId="0" fontId="20" fillId="0" borderId="0" xfId="0" applyFont="1" applyAlignment="1">
      <alignment horizontal="left" indent="1"/>
    </xf>
    <xf numFmtId="0" fontId="0" fillId="2" borderId="0" xfId="0" applyFill="1"/>
    <xf numFmtId="0" fontId="20" fillId="0" borderId="11" xfId="0" applyFont="1" applyBorder="1" applyAlignment="1">
      <alignment horizontal="left"/>
    </xf>
    <xf numFmtId="0" fontId="20" fillId="0" borderId="12" xfId="0" applyFont="1" applyBorder="1" applyAlignment="1">
      <alignment horizontal="center" vertical="center" wrapText="1"/>
    </xf>
    <xf numFmtId="0" fontId="21" fillId="2" borderId="0" xfId="0" applyFont="1" applyFill="1" applyAlignment="1">
      <alignment horizontal="left" indent="1"/>
    </xf>
    <xf numFmtId="0" fontId="20" fillId="0" borderId="12" xfId="0" applyFont="1" applyBorder="1" applyAlignment="1">
      <alignment horizontal="left" vertical="center" wrapText="1" indent="1"/>
    </xf>
    <xf numFmtId="0" fontId="16" fillId="0" borderId="12" xfId="0" applyFont="1" applyBorder="1" applyAlignment="1">
      <alignment horizontal="left" vertical="center" wrapText="1" indent="1"/>
    </xf>
    <xf numFmtId="3" fontId="16" fillId="0" borderId="15" xfId="0" applyNumberFormat="1" applyFont="1" applyBorder="1" applyAlignment="1">
      <alignment horizontal="right" vertical="center" indent="1"/>
    </xf>
    <xf numFmtId="3" fontId="23" fillId="0" borderId="22" xfId="0" applyNumberFormat="1" applyFont="1" applyBorder="1" applyAlignment="1">
      <alignment horizontal="right" vertical="center" indent="1"/>
    </xf>
    <xf numFmtId="3" fontId="23" fillId="0" borderId="15" xfId="0" applyNumberFormat="1" applyFont="1" applyBorder="1" applyAlignment="1">
      <alignment horizontal="right" vertical="center" indent="1"/>
    </xf>
    <xf numFmtId="0" fontId="23" fillId="0" borderId="1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10" fontId="16" fillId="0" borderId="23" xfId="0" applyNumberFormat="1" applyFont="1" applyBorder="1"/>
    <xf numFmtId="3" fontId="16" fillId="0" borderId="18" xfId="0" applyNumberFormat="1" applyFont="1" applyBorder="1" applyAlignment="1">
      <alignment horizontal="right" vertical="center" indent="1"/>
    </xf>
    <xf numFmtId="0" fontId="17" fillId="0" borderId="0" xfId="5" applyFont="1" applyBorder="1" applyAlignment="1">
      <alignment horizontal="left" indent="1"/>
    </xf>
    <xf numFmtId="0" fontId="17" fillId="0" borderId="25" xfId="5" applyFont="1" applyBorder="1" applyAlignment="1">
      <alignment horizontal="left" indent="1"/>
    </xf>
    <xf numFmtId="10" fontId="23" fillId="0" borderId="23" xfId="6" applyNumberFormat="1" applyFont="1" applyFill="1" applyBorder="1" applyAlignment="1">
      <alignment horizontal="right" vertical="center" indent="1"/>
    </xf>
    <xf numFmtId="10" fontId="16" fillId="0" borderId="23" xfId="6" applyNumberFormat="1" applyFont="1" applyFill="1" applyBorder="1" applyAlignment="1">
      <alignment horizontal="right" vertical="center" indent="1"/>
    </xf>
    <xf numFmtId="3" fontId="23" fillId="0" borderId="19" xfId="0" applyNumberFormat="1" applyFont="1" applyBorder="1" applyAlignment="1">
      <alignment horizontal="right" vertical="center" indent="1"/>
    </xf>
    <xf numFmtId="0" fontId="26" fillId="2" borderId="0" xfId="0" applyFont="1" applyFill="1" applyAlignment="1">
      <alignment horizontal="left" indent="1"/>
    </xf>
    <xf numFmtId="0" fontId="16" fillId="0" borderId="12" xfId="0" applyFont="1" applyBorder="1" applyAlignment="1">
      <alignment horizontal="left" vertical="center" indent="1"/>
    </xf>
    <xf numFmtId="9" fontId="16" fillId="0" borderId="23" xfId="6" applyNumberFormat="1" applyFont="1" applyFill="1" applyBorder="1" applyAlignment="1">
      <alignment horizontal="right" vertical="center" indent="1"/>
    </xf>
    <xf numFmtId="9" fontId="16" fillId="0" borderId="15" xfId="7" applyFont="1" applyBorder="1" applyAlignment="1">
      <alignment horizontal="right" vertical="center" indent="1"/>
    </xf>
    <xf numFmtId="0" fontId="23" fillId="0" borderId="18" xfId="0" applyFont="1" applyBorder="1" applyAlignment="1">
      <alignment horizontal="left" vertical="center" wrapText="1" indent="1"/>
    </xf>
    <xf numFmtId="0" fontId="23" fillId="0" borderId="19" xfId="0" applyFont="1" applyBorder="1" applyAlignment="1">
      <alignment horizontal="left" vertical="center" wrapText="1" indent="1"/>
    </xf>
    <xf numFmtId="0" fontId="20" fillId="0" borderId="20" xfId="0" applyFont="1" applyBorder="1" applyAlignment="1">
      <alignment horizontal="left" vertical="center" wrapText="1" indent="1"/>
    </xf>
    <xf numFmtId="0" fontId="20" fillId="0" borderId="21" xfId="0" applyFont="1" applyBorder="1" applyAlignment="1">
      <alignment horizontal="left" vertical="center" wrapText="1" indent="1"/>
    </xf>
    <xf numFmtId="0" fontId="16" fillId="0" borderId="18" xfId="0" applyFont="1" applyBorder="1" applyAlignment="1">
      <alignment horizontal="left" vertical="center" wrapText="1" indent="9"/>
    </xf>
    <xf numFmtId="0" fontId="16" fillId="0" borderId="19" xfId="0" applyFont="1" applyBorder="1" applyAlignment="1">
      <alignment horizontal="left" vertical="center" wrapText="1" indent="9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 wrapText="1" indent="1"/>
    </xf>
    <xf numFmtId="0" fontId="20" fillId="0" borderId="17" xfId="0" applyFont="1" applyBorder="1" applyAlignment="1">
      <alignment horizontal="left" vertical="center" wrapText="1" indent="1"/>
    </xf>
    <xf numFmtId="0" fontId="16" fillId="0" borderId="18" xfId="0" applyFont="1" applyBorder="1" applyAlignment="1">
      <alignment horizontal="left" vertical="center" wrapText="1"/>
    </xf>
    <xf numFmtId="0" fontId="16" fillId="0" borderId="19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left" vertical="center" wrapText="1" indent="1"/>
    </xf>
    <xf numFmtId="0" fontId="20" fillId="0" borderId="19" xfId="0" applyFont="1" applyBorder="1" applyAlignment="1">
      <alignment horizontal="left" vertical="center" wrapText="1" indent="1"/>
    </xf>
    <xf numFmtId="0" fontId="16" fillId="0" borderId="18" xfId="0" applyFont="1" applyBorder="1" applyAlignment="1">
      <alignment horizontal="left" vertical="center" wrapText="1" indent="12"/>
    </xf>
    <xf numFmtId="0" fontId="16" fillId="0" borderId="19" xfId="0" applyFont="1" applyBorder="1" applyAlignment="1">
      <alignment horizontal="left" vertical="center" wrapText="1" indent="12"/>
    </xf>
  </cellXfs>
  <cellStyles count="8">
    <cellStyle name="Ehunekoa" xfId="7" builtinId="5"/>
    <cellStyle name="Hiperesteka" xfId="1" builtinId="8"/>
    <cellStyle name="Normal 2" xfId="2" xr:uid="{E3DBF4B0-D3A5-4CA1-B186-F7D5863E83BD}"/>
    <cellStyle name="Normal 2 2" xfId="3" xr:uid="{D5BE596E-2A6C-42D5-9F82-E4B42F8C7B38}"/>
    <cellStyle name="Normal 3 2" xfId="4" xr:uid="{F9CA48E0-3A6D-4893-AD0F-B86F681A2613}"/>
    <cellStyle name="Normala" xfId="0" builtinId="0"/>
    <cellStyle name="Normala 2" xfId="5" xr:uid="{32955109-F020-432C-A971-7C16DCC75E7B}"/>
    <cellStyle name="Porcentaje 2" xfId="6" xr:uid="{B6781A27-84AD-46C1-AEE8-F9FB241C27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u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'2.3'!$A$6</c:f>
              <c:strCache>
                <c:ptCount val="1"/>
                <c:pt idx="0">
                  <c:v>Reciclaje</c:v>
                </c:pt>
              </c:strCache>
            </c:strRef>
          </c:tx>
          <c:spPr>
            <a:solidFill>
              <a:srgbClr val="89AAC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'2.3'!$B$5:$P$5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numCache>
            </c:numRef>
          </c:cat>
          <c:val>
            <c:numRef>
              <c:f>'2.3'!$B$6:$P$6</c:f>
              <c:numCache>
                <c:formatCode>0%</c:formatCode>
                <c:ptCount val="15"/>
                <c:pt idx="0">
                  <c:v>0.42343112050346088</c:v>
                </c:pt>
                <c:pt idx="3">
                  <c:v>0.42001735448022731</c:v>
                </c:pt>
                <c:pt idx="4">
                  <c:v>0.53672250608160021</c:v>
                </c:pt>
                <c:pt idx="6">
                  <c:v>0.59428988980554254</c:v>
                </c:pt>
                <c:pt idx="7">
                  <c:v>0.63024001502524873</c:v>
                </c:pt>
                <c:pt idx="8">
                  <c:v>0.61777472523477006</c:v>
                </c:pt>
                <c:pt idx="9">
                  <c:v>0.73955327665485071</c:v>
                </c:pt>
                <c:pt idx="10">
                  <c:v>0.79225388018155374</c:v>
                </c:pt>
                <c:pt idx="11">
                  <c:v>0.77723339246321144</c:v>
                </c:pt>
                <c:pt idx="12">
                  <c:v>0.7432089843759726</c:v>
                </c:pt>
                <c:pt idx="13">
                  <c:v>0.69610097882644117</c:v>
                </c:pt>
                <c:pt idx="14">
                  <c:v>0.81271189891435092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A-4FF2-8B6E-760F80E5D981}"/>
            </c:ext>
          </c:extLst>
        </c:ser>
        <c:ser>
          <c:idx val="1"/>
          <c:order val="1"/>
          <c:tx>
            <c:strRef>
              <c:f>'2.3'!$A$7</c:f>
              <c:strCache>
                <c:ptCount val="1"/>
                <c:pt idx="0">
                  <c:v>Eliminación en vertedero</c:v>
                </c:pt>
              </c:strCache>
            </c:strRef>
          </c:tx>
          <c:spPr>
            <a:solidFill>
              <a:srgbClr val="B1D56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'2.3'!$B$5:$P$5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numCache>
            </c:numRef>
          </c:cat>
          <c:val>
            <c:numRef>
              <c:f>'2.3'!$B$7:$P$7</c:f>
              <c:numCache>
                <c:formatCode>0%</c:formatCode>
                <c:ptCount val="15"/>
                <c:pt idx="0">
                  <c:v>0.17656887949653913</c:v>
                </c:pt>
                <c:pt idx="3">
                  <c:v>0.12466391694900661</c:v>
                </c:pt>
                <c:pt idx="4">
                  <c:v>0.14682850582689647</c:v>
                </c:pt>
                <c:pt idx="6">
                  <c:v>0.18607710960742918</c:v>
                </c:pt>
                <c:pt idx="7">
                  <c:v>0.12325349370019804</c:v>
                </c:pt>
                <c:pt idx="8">
                  <c:v>0.12362607846515472</c:v>
                </c:pt>
                <c:pt idx="9">
                  <c:v>0.12852410684831606</c:v>
                </c:pt>
                <c:pt idx="10">
                  <c:v>0.160623856382134</c:v>
                </c:pt>
                <c:pt idx="11">
                  <c:v>0.11830863222395728</c:v>
                </c:pt>
                <c:pt idx="12">
                  <c:v>0.17691875834314633</c:v>
                </c:pt>
                <c:pt idx="13">
                  <c:v>0.23164061918957465</c:v>
                </c:pt>
                <c:pt idx="14">
                  <c:v>7.5910596131397848E-2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0A-4FF2-8B6E-760F80E5D981}"/>
            </c:ext>
          </c:extLst>
        </c:ser>
        <c:ser>
          <c:idx val="2"/>
          <c:order val="2"/>
          <c:tx>
            <c:strRef>
              <c:f>'2.3'!$A$8</c:f>
              <c:strCache>
                <c:ptCount val="1"/>
                <c:pt idx="0">
                  <c:v>Gestión desconocida</c:v>
                </c:pt>
              </c:strCache>
            </c:strRef>
          </c:tx>
          <c:spPr>
            <a:solidFill>
              <a:srgbClr val="AB9D9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'2.3'!$B$5:$P$5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numCache>
            </c:numRef>
          </c:cat>
          <c:val>
            <c:numRef>
              <c:f>'2.3'!$B$8:$P$8</c:f>
              <c:numCache>
                <c:formatCode>0%</c:formatCode>
                <c:ptCount val="15"/>
                <c:pt idx="0">
                  <c:v>0.4</c:v>
                </c:pt>
                <c:pt idx="3">
                  <c:v>0.45531872857076605</c:v>
                </c:pt>
                <c:pt idx="4">
                  <c:v>0.31644898809150324</c:v>
                </c:pt>
                <c:pt idx="6">
                  <c:v>0.21963300058702828</c:v>
                </c:pt>
                <c:pt idx="7">
                  <c:v>0.24650649127455312</c:v>
                </c:pt>
                <c:pt idx="8">
                  <c:v>0.25859919630007527</c:v>
                </c:pt>
                <c:pt idx="9">
                  <c:v>0.13192261649683329</c:v>
                </c:pt>
                <c:pt idx="10">
                  <c:v>4.7122263436312317E-2</c:v>
                </c:pt>
                <c:pt idx="11">
                  <c:v>0.10445797531283127</c:v>
                </c:pt>
                <c:pt idx="12">
                  <c:v>7.9872257280881057E-2</c:v>
                </c:pt>
                <c:pt idx="13">
                  <c:v>7.225840198398413E-2</c:v>
                </c:pt>
                <c:pt idx="14">
                  <c:v>0.11137750495425122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0A-4FF2-8B6E-760F80E5D9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034177184"/>
        <c:axId val="1034177968"/>
      </c:barChart>
      <c:catAx>
        <c:axId val="1034177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4177968"/>
        <c:crosses val="autoZero"/>
        <c:auto val="1"/>
        <c:lblAlgn val="ctr"/>
        <c:lblOffset val="100"/>
        <c:noMultiLvlLbl val="0"/>
      </c:catAx>
      <c:valAx>
        <c:axId val="103417796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03417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9</xdr:row>
      <xdr:rowOff>85724</xdr:rowOff>
    </xdr:from>
    <xdr:to>
      <xdr:col>10</xdr:col>
      <xdr:colOff>161924</xdr:colOff>
      <xdr:row>42</xdr:row>
      <xdr:rowOff>47624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4116FDC-E34E-44BF-9CD4-8E3AEA884F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ko gai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ur-lex.europa.eu/legal-content/ES/TXT/?uri=CELEX%3A02000D0532-2015060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8D8B-DB83-4FD7-9311-AB22CA1EC347}">
  <sheetPr>
    <tabColor theme="2"/>
  </sheetPr>
  <dimension ref="A1:B160"/>
  <sheetViews>
    <sheetView tabSelected="1" workbookViewId="0"/>
  </sheetViews>
  <sheetFormatPr defaultColWidth="11.42578125" defaultRowHeight="12.75" x14ac:dyDescent="0.2"/>
  <cols>
    <col min="1" max="1" width="149.42578125" style="1" customWidth="1"/>
    <col min="2" max="13" width="12.140625" style="1" customWidth="1"/>
    <col min="14" max="16384" width="11.42578125" style="1"/>
  </cols>
  <sheetData>
    <row r="1" spans="1:2" ht="15" customHeight="1" thickBot="1" x14ac:dyDescent="0.25">
      <c r="A1" s="18"/>
    </row>
    <row r="2" spans="1:2" ht="46.5" customHeight="1" x14ac:dyDescent="0.2">
      <c r="A2" s="19" t="s">
        <v>93</v>
      </c>
    </row>
    <row r="3" spans="1:2" ht="8.25" customHeight="1" thickBot="1" x14ac:dyDescent="0.25">
      <c r="A3" s="20"/>
      <c r="B3" s="2"/>
    </row>
    <row r="4" spans="1:2" ht="20.100000000000001" customHeight="1" x14ac:dyDescent="0.25">
      <c r="A4" s="21" t="s">
        <v>94</v>
      </c>
      <c r="B4" s="2"/>
    </row>
    <row r="5" spans="1:2" ht="20.100000000000001" customHeight="1" x14ac:dyDescent="0.25">
      <c r="A5" s="21" t="s">
        <v>95</v>
      </c>
      <c r="B5" s="2"/>
    </row>
    <row r="6" spans="1:2" ht="20.100000000000001" customHeight="1" x14ac:dyDescent="0.25">
      <c r="A6" s="21" t="s">
        <v>96</v>
      </c>
      <c r="B6" s="2"/>
    </row>
    <row r="7" spans="1:2" ht="20.25" customHeight="1" x14ac:dyDescent="0.25">
      <c r="A7" s="21" t="s">
        <v>97</v>
      </c>
      <c r="B7" s="2"/>
    </row>
    <row r="8" spans="1:2" s="4" customFormat="1" ht="20.25" customHeight="1" x14ac:dyDescent="0.25">
      <c r="A8" s="21" t="s">
        <v>98</v>
      </c>
      <c r="B8" s="3"/>
    </row>
    <row r="9" spans="1:2" s="4" customFormat="1" ht="20.100000000000001" customHeight="1" x14ac:dyDescent="0.25">
      <c r="A9" s="21" t="s">
        <v>99</v>
      </c>
      <c r="B9" s="3"/>
    </row>
    <row r="10" spans="1:2" ht="8.25" customHeight="1" thickBot="1" x14ac:dyDescent="0.25">
      <c r="A10" s="5"/>
      <c r="B10" s="2"/>
    </row>
    <row r="11" spans="1:2" ht="13.5" customHeight="1" x14ac:dyDescent="0.2">
      <c r="A11" s="22" t="s">
        <v>78</v>
      </c>
      <c r="B11" s="2"/>
    </row>
    <row r="12" spans="1:2" ht="13.5" customHeight="1" x14ac:dyDescent="0.25">
      <c r="A12" s="23" t="s">
        <v>79</v>
      </c>
      <c r="B12" s="6"/>
    </row>
    <row r="13" spans="1:2" ht="8.25" customHeight="1" x14ac:dyDescent="0.2">
      <c r="A13" s="25"/>
    </row>
    <row r="14" spans="1:2" ht="15.75" customHeight="1" x14ac:dyDescent="0.2">
      <c r="A14" s="24" t="s">
        <v>100</v>
      </c>
    </row>
    <row r="15" spans="1:2" ht="19.5" customHeight="1" x14ac:dyDescent="0.2"/>
    <row r="16" spans="1:2" ht="19.5" customHeight="1" x14ac:dyDescent="0.2"/>
    <row r="17" ht="19.5" customHeight="1" x14ac:dyDescent="0.2"/>
    <row r="18" ht="19.5" customHeight="1" x14ac:dyDescent="0.2"/>
    <row r="19" ht="19.5" customHeight="1" x14ac:dyDescent="0.2"/>
    <row r="20" ht="19.5" customHeight="1" x14ac:dyDescent="0.2"/>
    <row r="21" ht="19.5" customHeight="1" x14ac:dyDescent="0.2"/>
    <row r="22" ht="19.5" customHeight="1" x14ac:dyDescent="0.2"/>
    <row r="23" ht="19.5" customHeight="1" x14ac:dyDescent="0.2"/>
    <row r="24" ht="19.5" customHeight="1" x14ac:dyDescent="0.2"/>
    <row r="25" ht="19.5" customHeight="1" x14ac:dyDescent="0.2"/>
    <row r="26" ht="19.5" customHeight="1" x14ac:dyDescent="0.2"/>
    <row r="27" ht="19.5" customHeight="1" x14ac:dyDescent="0.2"/>
    <row r="28" ht="19.5" customHeight="1" x14ac:dyDescent="0.2"/>
    <row r="29" ht="19.5" customHeight="1" x14ac:dyDescent="0.2"/>
    <row r="30" ht="19.5" customHeight="1" x14ac:dyDescent="0.2"/>
    <row r="31" ht="19.5" customHeight="1" x14ac:dyDescent="0.2"/>
    <row r="32" ht="19.5" customHeight="1" x14ac:dyDescent="0.2"/>
    <row r="33" ht="19.5" customHeight="1" x14ac:dyDescent="0.2"/>
    <row r="34" ht="19.5" customHeight="1" x14ac:dyDescent="0.2"/>
    <row r="35" ht="19.5" customHeight="1" x14ac:dyDescent="0.2"/>
    <row r="36" ht="19.5" customHeight="1" x14ac:dyDescent="0.2"/>
    <row r="37" ht="19.5" customHeight="1" x14ac:dyDescent="0.2"/>
    <row r="38" ht="19.5" customHeight="1" x14ac:dyDescent="0.2"/>
    <row r="39" ht="19.5" customHeight="1" x14ac:dyDescent="0.2"/>
    <row r="40" ht="19.5" customHeight="1" x14ac:dyDescent="0.2"/>
    <row r="41" ht="19.5" customHeight="1" x14ac:dyDescent="0.2"/>
    <row r="42" ht="19.5" customHeight="1" x14ac:dyDescent="0.2"/>
    <row r="43" ht="19.5" customHeight="1" x14ac:dyDescent="0.2"/>
    <row r="44" ht="19.5" customHeight="1" x14ac:dyDescent="0.2"/>
    <row r="45" ht="19.5" customHeight="1" x14ac:dyDescent="0.2"/>
    <row r="46" ht="19.5" customHeight="1" x14ac:dyDescent="0.2"/>
    <row r="47" ht="19.5" customHeight="1" x14ac:dyDescent="0.2"/>
    <row r="48" ht="19.5" customHeight="1" x14ac:dyDescent="0.2"/>
    <row r="49" ht="19.5" customHeight="1" x14ac:dyDescent="0.2"/>
    <row r="50" ht="19.5" customHeight="1" x14ac:dyDescent="0.2"/>
    <row r="51" ht="19.5" customHeight="1" x14ac:dyDescent="0.2"/>
    <row r="52" ht="19.5" customHeight="1" x14ac:dyDescent="0.2"/>
    <row r="53" ht="19.5" customHeight="1" x14ac:dyDescent="0.2"/>
    <row r="54" ht="19.5" customHeight="1" x14ac:dyDescent="0.2"/>
    <row r="55" ht="19.5" customHeight="1" x14ac:dyDescent="0.2"/>
    <row r="56" ht="19.5" customHeight="1" x14ac:dyDescent="0.2"/>
    <row r="57" ht="19.5" customHeight="1" x14ac:dyDescent="0.2"/>
    <row r="58" ht="19.5" customHeight="1" x14ac:dyDescent="0.2"/>
    <row r="59" ht="19.5" customHeight="1" x14ac:dyDescent="0.2"/>
    <row r="60" ht="19.5" customHeight="1" x14ac:dyDescent="0.2"/>
    <row r="61" ht="19.5" customHeight="1" x14ac:dyDescent="0.2"/>
    <row r="62" ht="19.5" customHeight="1" x14ac:dyDescent="0.2"/>
    <row r="63" ht="19.5" customHeight="1" x14ac:dyDescent="0.2"/>
    <row r="64" ht="19.5" customHeight="1" x14ac:dyDescent="0.2"/>
    <row r="65" ht="19.5" customHeight="1" x14ac:dyDescent="0.2"/>
    <row r="66" ht="19.5" customHeight="1" x14ac:dyDescent="0.2"/>
    <row r="67" ht="19.5" customHeight="1" x14ac:dyDescent="0.2"/>
    <row r="68" ht="19.5" customHeight="1" x14ac:dyDescent="0.2"/>
    <row r="69" ht="19.5" customHeight="1" x14ac:dyDescent="0.2"/>
    <row r="70" ht="19.5" customHeight="1" x14ac:dyDescent="0.2"/>
    <row r="71" ht="19.5" customHeight="1" x14ac:dyDescent="0.2"/>
    <row r="72" ht="19.5" customHeight="1" x14ac:dyDescent="0.2"/>
    <row r="73" ht="19.5" customHeight="1" x14ac:dyDescent="0.2"/>
    <row r="74" ht="19.5" customHeight="1" x14ac:dyDescent="0.2"/>
    <row r="75" ht="19.5" customHeight="1" x14ac:dyDescent="0.2"/>
    <row r="76" ht="19.5" customHeight="1" x14ac:dyDescent="0.2"/>
    <row r="77" ht="19.5" customHeight="1" x14ac:dyDescent="0.2"/>
    <row r="78" ht="19.5" customHeight="1" x14ac:dyDescent="0.2"/>
    <row r="79" ht="19.5" customHeight="1" x14ac:dyDescent="0.2"/>
    <row r="80" ht="19.5" customHeight="1" x14ac:dyDescent="0.2"/>
    <row r="81" ht="19.5" customHeight="1" x14ac:dyDescent="0.2"/>
    <row r="82" ht="19.5" customHeight="1" x14ac:dyDescent="0.2"/>
    <row r="83" ht="19.5" customHeight="1" x14ac:dyDescent="0.2"/>
    <row r="84" ht="19.5" customHeight="1" x14ac:dyDescent="0.2"/>
    <row r="85" ht="19.5" customHeight="1" x14ac:dyDescent="0.2"/>
    <row r="86" ht="19.5" customHeight="1" x14ac:dyDescent="0.2"/>
    <row r="87" ht="19.5" customHeight="1" x14ac:dyDescent="0.2"/>
    <row r="88" ht="19.5" customHeight="1" x14ac:dyDescent="0.2"/>
    <row r="89" ht="19.5" customHeight="1" x14ac:dyDescent="0.2"/>
    <row r="90" ht="19.5" customHeight="1" x14ac:dyDescent="0.2"/>
    <row r="91" ht="19.5" customHeight="1" x14ac:dyDescent="0.2"/>
    <row r="92" ht="19.5" customHeight="1" x14ac:dyDescent="0.2"/>
    <row r="93" ht="19.5" customHeight="1" x14ac:dyDescent="0.2"/>
    <row r="94" ht="19.5" customHeight="1" x14ac:dyDescent="0.2"/>
    <row r="95" ht="19.5" customHeight="1" x14ac:dyDescent="0.2"/>
    <row r="96" ht="19.5" customHeight="1" x14ac:dyDescent="0.2"/>
    <row r="97" ht="19.5" customHeight="1" x14ac:dyDescent="0.2"/>
    <row r="98" ht="19.5" customHeight="1" x14ac:dyDescent="0.2"/>
    <row r="99" ht="19.5" customHeight="1" x14ac:dyDescent="0.2"/>
    <row r="100" ht="19.5" customHeight="1" x14ac:dyDescent="0.2"/>
    <row r="101" ht="19.5" customHeight="1" x14ac:dyDescent="0.2"/>
    <row r="102" ht="19.5" customHeight="1" x14ac:dyDescent="0.2"/>
    <row r="103" ht="19.5" customHeight="1" x14ac:dyDescent="0.2"/>
    <row r="104" ht="19.5" customHeight="1" x14ac:dyDescent="0.2"/>
    <row r="105" ht="19.5" customHeight="1" x14ac:dyDescent="0.2"/>
    <row r="106" ht="19.5" customHeight="1" x14ac:dyDescent="0.2"/>
    <row r="107" ht="19.5" customHeight="1" x14ac:dyDescent="0.2"/>
    <row r="108" ht="19.5" customHeight="1" x14ac:dyDescent="0.2"/>
    <row r="109" ht="19.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9.5" customHeight="1" x14ac:dyDescent="0.2"/>
    <row r="115" ht="19.5" customHeight="1" x14ac:dyDescent="0.2"/>
    <row r="116" ht="19.5" customHeight="1" x14ac:dyDescent="0.2"/>
    <row r="117" ht="19.5" customHeight="1" x14ac:dyDescent="0.2"/>
    <row r="118" ht="19.5" customHeight="1" x14ac:dyDescent="0.2"/>
    <row r="119" ht="19.5" customHeight="1" x14ac:dyDescent="0.2"/>
    <row r="120" ht="19.5" customHeight="1" x14ac:dyDescent="0.2"/>
    <row r="121" ht="19.5" customHeight="1" x14ac:dyDescent="0.2"/>
    <row r="122" ht="19.5" customHeight="1" x14ac:dyDescent="0.2"/>
    <row r="123" ht="19.5" customHeight="1" x14ac:dyDescent="0.2"/>
    <row r="124" ht="19.5" customHeight="1" x14ac:dyDescent="0.2"/>
    <row r="125" ht="19.5" customHeight="1" x14ac:dyDescent="0.2"/>
    <row r="126" ht="19.5" customHeight="1" x14ac:dyDescent="0.2"/>
    <row r="127" ht="19.5" customHeight="1" x14ac:dyDescent="0.2"/>
    <row r="128" ht="19.5" customHeight="1" x14ac:dyDescent="0.2"/>
    <row r="129" ht="19.5" customHeight="1" x14ac:dyDescent="0.2"/>
    <row r="130" ht="19.5" customHeight="1" x14ac:dyDescent="0.2"/>
    <row r="131" ht="19.5" customHeight="1" x14ac:dyDescent="0.2"/>
    <row r="132" ht="19.5" customHeight="1" x14ac:dyDescent="0.2"/>
    <row r="133" ht="19.5" customHeight="1" x14ac:dyDescent="0.2"/>
    <row r="134" ht="19.5" customHeight="1" x14ac:dyDescent="0.2"/>
    <row r="135" ht="19.5" customHeight="1" x14ac:dyDescent="0.2"/>
    <row r="136" ht="19.5" customHeight="1" x14ac:dyDescent="0.2"/>
    <row r="137" ht="19.5" customHeight="1" x14ac:dyDescent="0.2"/>
    <row r="138" ht="19.5" customHeight="1" x14ac:dyDescent="0.2"/>
    <row r="139" ht="19.5" customHeight="1" x14ac:dyDescent="0.2"/>
    <row r="140" ht="19.5" customHeight="1" x14ac:dyDescent="0.2"/>
    <row r="141" ht="19.5" customHeight="1" x14ac:dyDescent="0.2"/>
    <row r="142" ht="19.5" customHeight="1" x14ac:dyDescent="0.2"/>
    <row r="143" ht="19.5" customHeight="1" x14ac:dyDescent="0.2"/>
    <row r="144" ht="19.5" customHeight="1" x14ac:dyDescent="0.2"/>
    <row r="145" ht="19.5" customHeight="1" x14ac:dyDescent="0.2"/>
    <row r="146" ht="19.5" customHeight="1" x14ac:dyDescent="0.2"/>
    <row r="147" ht="19.5" customHeight="1" x14ac:dyDescent="0.2"/>
    <row r="148" ht="19.5" customHeight="1" x14ac:dyDescent="0.2"/>
    <row r="149" ht="19.5" customHeight="1" x14ac:dyDescent="0.2"/>
    <row r="150" ht="19.5" customHeight="1" x14ac:dyDescent="0.2"/>
    <row r="151" ht="19.5" customHeight="1" x14ac:dyDescent="0.2"/>
    <row r="152" ht="19.5" customHeight="1" x14ac:dyDescent="0.2"/>
    <row r="153" ht="19.5" customHeight="1" x14ac:dyDescent="0.2"/>
    <row r="154" ht="19.5" customHeight="1" x14ac:dyDescent="0.2"/>
    <row r="155" ht="19.5" customHeight="1" x14ac:dyDescent="0.2"/>
    <row r="156" ht="19.5" customHeight="1" x14ac:dyDescent="0.2"/>
    <row r="157" ht="19.5" customHeight="1" x14ac:dyDescent="0.2"/>
    <row r="158" ht="19.5" customHeight="1" x14ac:dyDescent="0.2"/>
    <row r="159" ht="19.5" customHeight="1" x14ac:dyDescent="0.2"/>
    <row r="160" ht="19.5" customHeight="1" x14ac:dyDescent="0.2"/>
  </sheetData>
  <hyperlinks>
    <hyperlink ref="A12" r:id="rId1" xr:uid="{A7C39D59-80F3-47C7-BBA2-AE02094F3EDE}"/>
  </hyperlinks>
  <pageMargins left="0.7" right="0.7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CD95B-1B92-4212-AB32-1362C2D90844}">
  <sheetPr>
    <tabColor theme="2"/>
  </sheetPr>
  <dimension ref="A1:H27"/>
  <sheetViews>
    <sheetView topLeftCell="A3" workbookViewId="0"/>
  </sheetViews>
  <sheetFormatPr defaultColWidth="11.42578125" defaultRowHeight="15" x14ac:dyDescent="0.25"/>
  <cols>
    <col min="1" max="1" width="11.42578125" style="8"/>
    <col min="2" max="2" width="36.7109375" style="8" bestFit="1" customWidth="1"/>
    <col min="3" max="6" width="16.5703125" style="8" customWidth="1"/>
    <col min="7" max="16384" width="11.42578125" style="8"/>
  </cols>
  <sheetData>
    <row r="1" spans="1:8" ht="18" thickTop="1" x14ac:dyDescent="0.3">
      <c r="A1" s="26" t="s">
        <v>0</v>
      </c>
      <c r="B1" s="26"/>
      <c r="C1" s="26"/>
      <c r="D1" s="26"/>
      <c r="E1" s="26"/>
      <c r="F1" s="26"/>
      <c r="G1" s="9"/>
    </row>
    <row r="2" spans="1:8" ht="20.25" x14ac:dyDescent="0.3">
      <c r="A2" s="27" t="s">
        <v>87</v>
      </c>
      <c r="B2" s="7"/>
      <c r="G2" s="9"/>
    </row>
    <row r="3" spans="1:8" ht="20.25" x14ac:dyDescent="0.3">
      <c r="B3" s="7"/>
      <c r="G3" s="9"/>
    </row>
    <row r="4" spans="1:8" x14ac:dyDescent="0.25">
      <c r="A4" s="31" t="s">
        <v>80</v>
      </c>
      <c r="B4" s="11"/>
      <c r="C4" s="11"/>
      <c r="D4" s="11"/>
      <c r="E4" s="11"/>
      <c r="F4" s="11"/>
      <c r="G4" s="12"/>
      <c r="H4" s="11"/>
    </row>
    <row r="5" spans="1:8" ht="15" customHeight="1" x14ac:dyDescent="0.25">
      <c r="A5" s="56" t="s">
        <v>1</v>
      </c>
      <c r="B5" s="57"/>
      <c r="C5" s="30" t="s">
        <v>2</v>
      </c>
      <c r="D5" s="30" t="s">
        <v>3</v>
      </c>
      <c r="E5" s="30" t="s">
        <v>4</v>
      </c>
      <c r="F5" s="30" t="s">
        <v>81</v>
      </c>
    </row>
    <row r="6" spans="1:8" ht="15" customHeight="1" x14ac:dyDescent="0.25">
      <c r="A6" s="58" t="s">
        <v>5</v>
      </c>
      <c r="B6" s="59"/>
      <c r="C6" s="30"/>
      <c r="D6" s="30"/>
      <c r="E6" s="30"/>
      <c r="F6" s="30"/>
    </row>
    <row r="7" spans="1:8" x14ac:dyDescent="0.25">
      <c r="A7" s="60" t="s">
        <v>6</v>
      </c>
      <c r="B7" s="61"/>
      <c r="C7" s="34">
        <f t="shared" ref="C7:D7" si="0">+C8+C9+C10</f>
        <v>72625.579118406022</v>
      </c>
      <c r="D7" s="34">
        <f t="shared" si="0"/>
        <v>94359.105685946561</v>
      </c>
      <c r="E7" s="34">
        <f>+E8+E9+E10</f>
        <v>132324.78291728359</v>
      </c>
      <c r="F7" s="34">
        <f>+C7+D7+E7</f>
        <v>299309.46772163617</v>
      </c>
    </row>
    <row r="8" spans="1:8" x14ac:dyDescent="0.25">
      <c r="A8" s="54" t="s">
        <v>7</v>
      </c>
      <c r="B8" s="55"/>
      <c r="C8" s="34">
        <v>289.98408247862</v>
      </c>
      <c r="D8" s="34">
        <v>89.284560551263993</v>
      </c>
      <c r="E8" s="34">
        <v>308.62989887268799</v>
      </c>
      <c r="F8" s="34">
        <f t="shared" ref="F8:F13" si="1">+C8+D8+E8</f>
        <v>687.89854190257199</v>
      </c>
    </row>
    <row r="9" spans="1:8" x14ac:dyDescent="0.25">
      <c r="A9" s="54" t="s">
        <v>8</v>
      </c>
      <c r="B9" s="55"/>
      <c r="C9" s="34">
        <v>24194.0560659939</v>
      </c>
      <c r="D9" s="34">
        <v>13386.3131608121</v>
      </c>
      <c r="E9" s="34">
        <v>83972.556114756793</v>
      </c>
      <c r="F9" s="34">
        <f t="shared" si="1"/>
        <v>121552.92534156279</v>
      </c>
    </row>
    <row r="10" spans="1:8" x14ac:dyDescent="0.25">
      <c r="A10" s="54" t="s">
        <v>9</v>
      </c>
      <c r="B10" s="55"/>
      <c r="C10" s="34">
        <v>48141.538969933499</v>
      </c>
      <c r="D10" s="34">
        <v>80883.507964583201</v>
      </c>
      <c r="E10" s="34">
        <v>48043.596903654099</v>
      </c>
      <c r="F10" s="34">
        <f t="shared" si="1"/>
        <v>177068.6438381708</v>
      </c>
    </row>
    <row r="11" spans="1:8" x14ac:dyDescent="0.25">
      <c r="A11" s="60" t="s">
        <v>10</v>
      </c>
      <c r="B11" s="61"/>
      <c r="C11" s="34">
        <v>80806.156972589306</v>
      </c>
      <c r="D11" s="34">
        <v>284068.94383200601</v>
      </c>
      <c r="E11" s="34">
        <v>208546.32281365001</v>
      </c>
      <c r="F11" s="34">
        <f t="shared" si="1"/>
        <v>573421.4236182454</v>
      </c>
    </row>
    <row r="12" spans="1:8" x14ac:dyDescent="0.25">
      <c r="A12" s="60" t="s">
        <v>11</v>
      </c>
      <c r="B12" s="61"/>
      <c r="C12" s="34">
        <v>8528.5323383093892</v>
      </c>
      <c r="D12" s="34">
        <v>11573.8395550773</v>
      </c>
      <c r="E12" s="34">
        <v>7446.5285576985698</v>
      </c>
      <c r="F12" s="34">
        <f t="shared" si="1"/>
        <v>27548.900451085261</v>
      </c>
    </row>
    <row r="13" spans="1:8" x14ac:dyDescent="0.25">
      <c r="A13" s="50" t="s">
        <v>12</v>
      </c>
      <c r="B13" s="51"/>
      <c r="C13" s="35">
        <f>+C7+C11+C12</f>
        <v>161960.26842930471</v>
      </c>
      <c r="D13" s="35">
        <f t="shared" ref="D13:E13" si="2">+D7+D11+D12</f>
        <v>390001.88907302992</v>
      </c>
      <c r="E13" s="35">
        <f t="shared" si="2"/>
        <v>348317.63428863219</v>
      </c>
      <c r="F13" s="36">
        <f t="shared" si="1"/>
        <v>900279.79179096676</v>
      </c>
    </row>
    <row r="14" spans="1:8" ht="15" customHeight="1" x14ac:dyDescent="0.25">
      <c r="A14" s="52" t="s">
        <v>13</v>
      </c>
      <c r="B14" s="53"/>
      <c r="C14" s="34"/>
      <c r="D14" s="34"/>
      <c r="E14" s="34"/>
      <c r="F14" s="34"/>
    </row>
    <row r="15" spans="1:8" x14ac:dyDescent="0.25">
      <c r="A15" s="54" t="s">
        <v>14</v>
      </c>
      <c r="B15" s="55"/>
      <c r="C15" s="34">
        <v>13760.77836</v>
      </c>
      <c r="D15" s="34">
        <v>67018.609069999991</v>
      </c>
      <c r="E15" s="34">
        <v>34971.320719999996</v>
      </c>
      <c r="F15" s="34">
        <f>+C15+D15+E15</f>
        <v>115750.70814999999</v>
      </c>
    </row>
    <row r="16" spans="1:8" x14ac:dyDescent="0.25">
      <c r="A16" s="54" t="s">
        <v>15</v>
      </c>
      <c r="B16" s="55"/>
      <c r="C16" s="34">
        <v>59115.513149999999</v>
      </c>
      <c r="D16" s="34">
        <v>135103.50170000002</v>
      </c>
      <c r="E16" s="34">
        <v>129524.69935</v>
      </c>
      <c r="F16" s="34">
        <f t="shared" ref="F16:F19" si="3">+C16+D16+E16</f>
        <v>323743.71420000005</v>
      </c>
    </row>
    <row r="17" spans="1:7" x14ac:dyDescent="0.25">
      <c r="A17" s="54" t="s">
        <v>16</v>
      </c>
      <c r="B17" s="55"/>
      <c r="C17" s="34">
        <v>2293.2260000000001</v>
      </c>
      <c r="D17" s="34">
        <v>9408.1675999999989</v>
      </c>
      <c r="E17" s="34">
        <v>6867.7959999999994</v>
      </c>
      <c r="F17" s="34">
        <f t="shared" si="3"/>
        <v>18569.189599999998</v>
      </c>
    </row>
    <row r="18" spans="1:7" x14ac:dyDescent="0.25">
      <c r="A18" s="54" t="s">
        <v>17</v>
      </c>
      <c r="B18" s="55"/>
      <c r="C18" s="34">
        <v>1448.5937400000003</v>
      </c>
      <c r="D18" s="34">
        <v>11418.040220000001</v>
      </c>
      <c r="E18" s="34">
        <v>7028.36222</v>
      </c>
      <c r="F18" s="34">
        <f t="shared" si="3"/>
        <v>19894.996180000002</v>
      </c>
    </row>
    <row r="19" spans="1:7" x14ac:dyDescent="0.25">
      <c r="A19" s="50" t="s">
        <v>18</v>
      </c>
      <c r="B19" s="51"/>
      <c r="C19" s="35">
        <f>SUM(C15:C18)</f>
        <v>76618.111249999987</v>
      </c>
      <c r="D19" s="35">
        <f t="shared" ref="D19:E19" si="4">SUM(D15:D18)</f>
        <v>222948.31859000001</v>
      </c>
      <c r="E19" s="35">
        <f t="shared" si="4"/>
        <v>178392.17829000001</v>
      </c>
      <c r="F19" s="36">
        <f t="shared" si="3"/>
        <v>477958.60813000001</v>
      </c>
    </row>
    <row r="20" spans="1:7" ht="15" customHeight="1" x14ac:dyDescent="0.25">
      <c r="A20" s="52" t="s">
        <v>19</v>
      </c>
      <c r="B20" s="53"/>
      <c r="C20" s="34"/>
      <c r="D20" s="34"/>
      <c r="E20" s="34"/>
      <c r="F20" s="34"/>
    </row>
    <row r="21" spans="1:7" x14ac:dyDescent="0.25">
      <c r="A21" s="54" t="s">
        <v>20</v>
      </c>
      <c r="B21" s="55"/>
      <c r="C21" s="34">
        <v>4622.92</v>
      </c>
      <c r="D21" s="34">
        <v>107087.717</v>
      </c>
      <c r="E21" s="34">
        <v>19427.722000000002</v>
      </c>
      <c r="F21" s="34">
        <f>+C21+D21+E21</f>
        <v>131138.359</v>
      </c>
    </row>
    <row r="22" spans="1:7" x14ac:dyDescent="0.25">
      <c r="A22" s="50" t="s">
        <v>21</v>
      </c>
      <c r="B22" s="51"/>
      <c r="C22" s="35">
        <f>+C21</f>
        <v>4622.92</v>
      </c>
      <c r="D22" s="35">
        <f t="shared" ref="D22:F22" si="5">+D21</f>
        <v>107087.717</v>
      </c>
      <c r="E22" s="35">
        <f t="shared" si="5"/>
        <v>19427.722000000002</v>
      </c>
      <c r="F22" s="35">
        <f t="shared" si="5"/>
        <v>131138.359</v>
      </c>
    </row>
    <row r="23" spans="1:7" ht="14.45" customHeight="1" x14ac:dyDescent="0.25">
      <c r="A23" s="52" t="s">
        <v>22</v>
      </c>
      <c r="B23" s="53"/>
      <c r="C23" s="36">
        <f>+C13+C19+C22</f>
        <v>243201.29967930471</v>
      </c>
      <c r="D23" s="36">
        <f t="shared" ref="D23:F23" si="6">+D13+D19+D22</f>
        <v>720037.92466302984</v>
      </c>
      <c r="E23" s="36">
        <f t="shared" si="6"/>
        <v>546137.53457863221</v>
      </c>
      <c r="F23" s="36">
        <f t="shared" si="6"/>
        <v>1509376.7589209666</v>
      </c>
      <c r="G23" s="13"/>
    </row>
    <row r="24" spans="1:7" ht="15.75" thickBot="1" x14ac:dyDescent="0.3">
      <c r="A24" s="17"/>
      <c r="B24" s="17"/>
      <c r="C24" s="17"/>
      <c r="D24" s="17"/>
      <c r="E24" s="17"/>
      <c r="F24" s="17"/>
    </row>
    <row r="25" spans="1:7" ht="12.75" customHeight="1" x14ac:dyDescent="0.25">
      <c r="A25" s="22" t="s">
        <v>100</v>
      </c>
      <c r="B25" s="22"/>
      <c r="C25" s="22"/>
      <c r="D25" s="22"/>
      <c r="E25" s="22"/>
      <c r="F25" s="22"/>
    </row>
    <row r="26" spans="1:7" ht="11.25" customHeight="1" thickBot="1" x14ac:dyDescent="0.3">
      <c r="A26" s="28"/>
    </row>
    <row r="27" spans="1:7" ht="18" thickTop="1" x14ac:dyDescent="0.3">
      <c r="A27" s="29"/>
      <c r="B27" s="29"/>
      <c r="C27" s="29"/>
      <c r="D27" s="29"/>
      <c r="E27" s="29"/>
      <c r="F27" s="29"/>
    </row>
  </sheetData>
  <mergeCells count="19">
    <mergeCell ref="A13:B13"/>
    <mergeCell ref="A8:B8"/>
    <mergeCell ref="A9:B9"/>
    <mergeCell ref="A10:B10"/>
    <mergeCell ref="A15:B15"/>
    <mergeCell ref="A14:B14"/>
    <mergeCell ref="A5:B5"/>
    <mergeCell ref="A6:B6"/>
    <mergeCell ref="A7:B7"/>
    <mergeCell ref="A11:B11"/>
    <mergeCell ref="A12:B12"/>
    <mergeCell ref="A19:B19"/>
    <mergeCell ref="A20:B20"/>
    <mergeCell ref="A22:B22"/>
    <mergeCell ref="A23:B23"/>
    <mergeCell ref="A16:B16"/>
    <mergeCell ref="A17:B17"/>
    <mergeCell ref="A18:B18"/>
    <mergeCell ref="A21:B2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7FF75-1F41-41E8-AFA1-9F9ED954428F}">
  <sheetPr>
    <tabColor theme="2"/>
  </sheetPr>
  <dimension ref="A1:D27"/>
  <sheetViews>
    <sheetView workbookViewId="0"/>
  </sheetViews>
  <sheetFormatPr defaultColWidth="11.42578125" defaultRowHeight="15" x14ac:dyDescent="0.25"/>
  <cols>
    <col min="1" max="1" width="11.42578125" style="8"/>
    <col min="2" max="2" width="43" style="8" customWidth="1"/>
    <col min="3" max="3" width="13.28515625" style="8" customWidth="1"/>
    <col min="4" max="16384" width="11.42578125" style="8"/>
  </cols>
  <sheetData>
    <row r="1" spans="1:4" ht="18" thickTop="1" x14ac:dyDescent="0.3">
      <c r="A1" s="26" t="s">
        <v>23</v>
      </c>
      <c r="B1" s="26"/>
      <c r="C1" s="26"/>
      <c r="D1" s="26"/>
    </row>
    <row r="2" spans="1:4" ht="17.25" x14ac:dyDescent="0.3">
      <c r="A2" s="27" t="s">
        <v>89</v>
      </c>
    </row>
    <row r="4" spans="1:4" x14ac:dyDescent="0.25">
      <c r="A4" s="31" t="s">
        <v>82</v>
      </c>
    </row>
    <row r="5" spans="1:4" ht="17.25" x14ac:dyDescent="0.25">
      <c r="A5" s="30" t="s">
        <v>24</v>
      </c>
      <c r="B5" s="30" t="s">
        <v>25</v>
      </c>
      <c r="C5" s="30" t="s">
        <v>26</v>
      </c>
      <c r="D5" s="38" t="s">
        <v>27</v>
      </c>
    </row>
    <row r="6" spans="1:4" x14ac:dyDescent="0.25">
      <c r="A6" s="37" t="s">
        <v>28</v>
      </c>
      <c r="B6" s="33" t="s">
        <v>64</v>
      </c>
      <c r="C6" s="40">
        <v>494358.22846521501</v>
      </c>
      <c r="D6" s="39">
        <v>0.32157026472194217</v>
      </c>
    </row>
    <row r="7" spans="1:4" x14ac:dyDescent="0.25">
      <c r="A7" s="37" t="s">
        <v>29</v>
      </c>
      <c r="B7" s="33" t="s">
        <v>65</v>
      </c>
      <c r="C7" s="34">
        <v>114944.245501386</v>
      </c>
      <c r="D7" s="39">
        <v>6.5292767659858808E-2</v>
      </c>
    </row>
    <row r="8" spans="1:4" x14ac:dyDescent="0.25">
      <c r="A8" s="37" t="s">
        <v>30</v>
      </c>
      <c r="B8" s="33" t="s">
        <v>66</v>
      </c>
      <c r="C8" s="34">
        <v>376738.27994817198</v>
      </c>
      <c r="D8" s="39">
        <v>0.18539922280105819</v>
      </c>
    </row>
    <row r="9" spans="1:4" x14ac:dyDescent="0.25">
      <c r="A9" s="37" t="s">
        <v>31</v>
      </c>
      <c r="B9" s="33" t="s">
        <v>67</v>
      </c>
      <c r="C9" s="34">
        <v>22615.074810666501</v>
      </c>
      <c r="D9" s="39">
        <v>1.2519922391948593E-2</v>
      </c>
    </row>
    <row r="10" spans="1:4" x14ac:dyDescent="0.25">
      <c r="A10" s="37" t="s">
        <v>32</v>
      </c>
      <c r="B10" s="33" t="s">
        <v>68</v>
      </c>
      <c r="C10" s="34">
        <v>53598.927328066799</v>
      </c>
      <c r="D10" s="39">
        <v>2.5946435988931836E-2</v>
      </c>
    </row>
    <row r="11" spans="1:4" x14ac:dyDescent="0.25">
      <c r="A11" s="37" t="s">
        <v>33</v>
      </c>
      <c r="B11" s="33" t="s">
        <v>69</v>
      </c>
      <c r="C11" s="34">
        <v>23862.901163251099</v>
      </c>
      <c r="D11" s="39">
        <v>4.4162227880176486E-2</v>
      </c>
    </row>
    <row r="12" spans="1:4" x14ac:dyDescent="0.25">
      <c r="A12" s="37" t="s">
        <v>34</v>
      </c>
      <c r="B12" s="33" t="s">
        <v>70</v>
      </c>
      <c r="C12" s="34">
        <v>21520.526762504702</v>
      </c>
      <c r="D12" s="39">
        <v>1.1258290900628241E-2</v>
      </c>
    </row>
    <row r="13" spans="1:4" x14ac:dyDescent="0.25">
      <c r="A13" s="37" t="s">
        <v>35</v>
      </c>
      <c r="B13" s="33" t="s">
        <v>71</v>
      </c>
      <c r="C13" s="34">
        <v>165920.11044745499</v>
      </c>
      <c r="D13" s="39">
        <v>0.12733020667144082</v>
      </c>
    </row>
    <row r="14" spans="1:4" x14ac:dyDescent="0.25">
      <c r="A14" s="37" t="s">
        <v>36</v>
      </c>
      <c r="B14" s="33" t="s">
        <v>72</v>
      </c>
      <c r="C14" s="34">
        <v>36877.490560251601</v>
      </c>
      <c r="D14" s="39">
        <v>8.2124173365293415E-2</v>
      </c>
    </row>
    <row r="15" spans="1:4" x14ac:dyDescent="0.25">
      <c r="A15" s="37" t="s">
        <v>37</v>
      </c>
      <c r="B15" s="33" t="s">
        <v>73</v>
      </c>
      <c r="C15" s="34">
        <v>22239.052253189901</v>
      </c>
      <c r="D15" s="39">
        <v>1.1729301386657304E-2</v>
      </c>
    </row>
    <row r="16" spans="1:4" x14ac:dyDescent="0.25">
      <c r="A16" s="37" t="s">
        <v>38</v>
      </c>
      <c r="B16" s="33" t="s">
        <v>74</v>
      </c>
      <c r="C16" s="34">
        <v>12874.840667657099</v>
      </c>
      <c r="D16" s="39">
        <v>7.2612340315065275E-3</v>
      </c>
    </row>
    <row r="17" spans="1:4" x14ac:dyDescent="0.25">
      <c r="A17" s="37" t="s">
        <v>39</v>
      </c>
      <c r="B17" s="33" t="s">
        <v>75</v>
      </c>
      <c r="C17" s="34">
        <v>59882.840032990098</v>
      </c>
      <c r="D17" s="39">
        <v>5.1726313093677909E-2</v>
      </c>
    </row>
    <row r="18" spans="1:4" x14ac:dyDescent="0.25">
      <c r="A18" s="37" t="s">
        <v>40</v>
      </c>
      <c r="B18" s="33" t="s">
        <v>76</v>
      </c>
      <c r="C18" s="34">
        <v>26105.6982827471</v>
      </c>
      <c r="D18" s="39">
        <v>1.447006991845258E-2</v>
      </c>
    </row>
    <row r="19" spans="1:4" x14ac:dyDescent="0.25">
      <c r="A19" s="37" t="s">
        <v>41</v>
      </c>
      <c r="B19" s="33" t="s">
        <v>77</v>
      </c>
      <c r="C19" s="34">
        <v>27869.1334682384</v>
      </c>
      <c r="D19" s="39">
        <v>1.3747331106533887E-2</v>
      </c>
    </row>
    <row r="20" spans="1:4" x14ac:dyDescent="0.25">
      <c r="A20" s="37" t="s">
        <v>42</v>
      </c>
      <c r="B20" s="33" t="s">
        <v>43</v>
      </c>
      <c r="C20" s="34">
        <v>39631.451760645599</v>
      </c>
      <c r="D20" s="39">
        <v>2.3229899820593553E-2</v>
      </c>
    </row>
    <row r="21" spans="1:4" x14ac:dyDescent="0.25">
      <c r="A21" s="37" t="s">
        <v>42</v>
      </c>
      <c r="B21" s="33" t="s">
        <v>44</v>
      </c>
      <c r="C21" s="34">
        <v>10337.9281808996</v>
      </c>
      <c r="D21" s="39">
        <v>2.232338261299531E-3</v>
      </c>
    </row>
    <row r="22" spans="1:4" ht="17.25" x14ac:dyDescent="0.25">
      <c r="A22" s="30" t="s">
        <v>45</v>
      </c>
      <c r="B22" s="30"/>
      <c r="C22" s="36">
        <f>SUM(C6:C21)</f>
        <v>1509376.7296333364</v>
      </c>
      <c r="D22" s="39"/>
    </row>
    <row r="23" spans="1:4" ht="15.75" thickBot="1" x14ac:dyDescent="0.3"/>
    <row r="24" spans="1:4" x14ac:dyDescent="0.25">
      <c r="A24" s="22" t="s">
        <v>101</v>
      </c>
      <c r="B24" s="22"/>
      <c r="C24" s="22"/>
      <c r="D24" s="22"/>
    </row>
    <row r="25" spans="1:4" x14ac:dyDescent="0.25">
      <c r="A25" s="41" t="s">
        <v>85</v>
      </c>
      <c r="B25" s="42"/>
    </row>
    <row r="26" spans="1:4" ht="15.75" thickBot="1" x14ac:dyDescent="0.3">
      <c r="A26" s="28"/>
    </row>
    <row r="27" spans="1:4" ht="18" thickTop="1" x14ac:dyDescent="0.3">
      <c r="A27" s="29"/>
      <c r="B27" s="29"/>
      <c r="C27" s="29"/>
      <c r="D27" s="2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D9C1-1BF6-4FBF-9CA8-FDE3454AD892}">
  <sheetPr>
    <tabColor theme="2"/>
    <pageSetUpPr fitToPage="1"/>
  </sheetPr>
  <dimension ref="A1:P14"/>
  <sheetViews>
    <sheetView workbookViewId="0">
      <selection activeCell="F18" sqref="F18"/>
    </sheetView>
  </sheetViews>
  <sheetFormatPr defaultColWidth="11.42578125" defaultRowHeight="15" x14ac:dyDescent="0.25"/>
  <cols>
    <col min="1" max="1" width="33.140625" style="8" customWidth="1"/>
    <col min="2" max="16" width="10.7109375" style="8" customWidth="1"/>
    <col min="17" max="16384" width="11.42578125" style="8"/>
  </cols>
  <sheetData>
    <row r="1" spans="1:16" ht="18" thickTop="1" x14ac:dyDescent="0.3">
      <c r="A1" s="26" t="s">
        <v>46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6" ht="17.25" x14ac:dyDescent="0.3">
      <c r="A2" s="27" t="s">
        <v>90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6" ht="20.25" x14ac:dyDescent="0.3">
      <c r="A3" s="7"/>
      <c r="B3" s="11"/>
      <c r="C3" s="11"/>
      <c r="D3" s="11"/>
      <c r="E3" s="11"/>
      <c r="F3" s="11"/>
      <c r="G3" s="11"/>
      <c r="H3" s="11"/>
      <c r="I3" s="11"/>
      <c r="J3" s="11"/>
      <c r="K3" s="11"/>
    </row>
    <row r="4" spans="1:16" x14ac:dyDescent="0.25">
      <c r="A4" s="31" t="s">
        <v>80</v>
      </c>
      <c r="B4" s="11"/>
      <c r="C4" s="11"/>
      <c r="D4" s="11"/>
      <c r="E4" s="11"/>
      <c r="F4" s="11"/>
      <c r="G4" s="11"/>
      <c r="H4" s="11"/>
      <c r="I4" s="11"/>
      <c r="J4" s="11"/>
      <c r="K4" s="11"/>
    </row>
    <row r="5" spans="1:16" ht="17.25" x14ac:dyDescent="0.25">
      <c r="A5" s="30" t="s">
        <v>1</v>
      </c>
      <c r="B5" s="30">
        <v>2009</v>
      </c>
      <c r="C5" s="30">
        <v>2010</v>
      </c>
      <c r="D5" s="30">
        <v>2011</v>
      </c>
      <c r="E5" s="30">
        <v>2012</v>
      </c>
      <c r="F5" s="30">
        <v>2013</v>
      </c>
      <c r="G5" s="30">
        <v>2014</v>
      </c>
      <c r="H5" s="30">
        <v>2015</v>
      </c>
      <c r="I5" s="30">
        <v>2016</v>
      </c>
      <c r="J5" s="30">
        <v>2017</v>
      </c>
      <c r="K5" s="30">
        <v>2018</v>
      </c>
      <c r="L5" s="30">
        <v>2019</v>
      </c>
      <c r="M5" s="30">
        <v>2020</v>
      </c>
      <c r="N5" s="30">
        <v>2021</v>
      </c>
      <c r="O5" s="30">
        <v>2022</v>
      </c>
      <c r="P5" s="30">
        <v>2023</v>
      </c>
    </row>
    <row r="6" spans="1:16" x14ac:dyDescent="0.25">
      <c r="A6" s="33" t="s">
        <v>88</v>
      </c>
      <c r="B6" s="34" t="s">
        <v>47</v>
      </c>
      <c r="C6" s="34" t="s">
        <v>47</v>
      </c>
      <c r="D6" s="34" t="s">
        <v>47</v>
      </c>
      <c r="E6" s="34">
        <v>605461.32917715574</v>
      </c>
      <c r="F6" s="34">
        <v>708897</v>
      </c>
      <c r="G6" s="34" t="s">
        <v>47</v>
      </c>
      <c r="H6" s="34">
        <v>619211.76695549337</v>
      </c>
      <c r="I6" s="34">
        <v>848616.27</v>
      </c>
      <c r="J6" s="34">
        <v>806890.72602068319</v>
      </c>
      <c r="K6" s="34">
        <v>875176.44277602597</v>
      </c>
      <c r="L6" s="34">
        <v>804195.10761527298</v>
      </c>
      <c r="M6" s="34">
        <v>796953.71387672122</v>
      </c>
      <c r="N6" s="34">
        <v>966461.89560927846</v>
      </c>
      <c r="O6" s="34">
        <v>1030561.5916237818</v>
      </c>
      <c r="P6" s="34">
        <v>900279.79179096594</v>
      </c>
    </row>
    <row r="7" spans="1:16" x14ac:dyDescent="0.25">
      <c r="A7" s="33" t="s">
        <v>48</v>
      </c>
      <c r="B7" s="34" t="s">
        <v>47</v>
      </c>
      <c r="C7" s="34" t="s">
        <v>47</v>
      </c>
      <c r="D7" s="34" t="s">
        <v>47</v>
      </c>
      <c r="E7" s="34">
        <v>392925.27304364397</v>
      </c>
      <c r="F7" s="34">
        <v>223371.75268217371</v>
      </c>
      <c r="G7" s="34" t="s">
        <v>47</v>
      </c>
      <c r="H7" s="34">
        <v>306015.50724220002</v>
      </c>
      <c r="I7" s="34">
        <v>317945.53454990004</v>
      </c>
      <c r="J7" s="34">
        <v>477658.5631655</v>
      </c>
      <c r="K7" s="34">
        <v>401693.89263479999</v>
      </c>
      <c r="L7" s="34">
        <v>389558.41973469994</v>
      </c>
      <c r="M7" s="34">
        <v>304798.24856550002</v>
      </c>
      <c r="N7" s="34">
        <v>573722.18250760005</v>
      </c>
      <c r="O7" s="34">
        <v>689999.1384699</v>
      </c>
      <c r="P7" s="34">
        <v>477958.60813000001</v>
      </c>
    </row>
    <row r="8" spans="1:16" x14ac:dyDescent="0.25">
      <c r="A8" s="33" t="s">
        <v>20</v>
      </c>
      <c r="B8" s="34" t="s">
        <v>47</v>
      </c>
      <c r="C8" s="34" t="s">
        <v>47</v>
      </c>
      <c r="D8" s="34" t="s">
        <v>47</v>
      </c>
      <c r="E8" s="34">
        <v>84886.06</v>
      </c>
      <c r="F8" s="34">
        <v>93074.274000000005</v>
      </c>
      <c r="G8" s="34" t="s">
        <v>47</v>
      </c>
      <c r="H8" s="34">
        <v>86069</v>
      </c>
      <c r="I8" s="34">
        <v>95099.65</v>
      </c>
      <c r="J8" s="34">
        <v>112613.94</v>
      </c>
      <c r="K8" s="34">
        <v>122589.24</v>
      </c>
      <c r="L8" s="34">
        <v>104620</v>
      </c>
      <c r="M8" s="34">
        <v>100023.64013730688</v>
      </c>
      <c r="N8" s="34">
        <v>116541.63541</v>
      </c>
      <c r="O8" s="34">
        <v>122598.23441</v>
      </c>
      <c r="P8" s="34">
        <v>131138.359</v>
      </c>
    </row>
    <row r="9" spans="1:16" ht="17.25" x14ac:dyDescent="0.25">
      <c r="A9" s="32" t="s">
        <v>45</v>
      </c>
      <c r="B9" s="36">
        <v>1382313.6999915158</v>
      </c>
      <c r="C9" s="36" t="s">
        <v>47</v>
      </c>
      <c r="D9" s="36" t="s">
        <v>47</v>
      </c>
      <c r="E9" s="36">
        <v>1083272.6022207998</v>
      </c>
      <c r="F9" s="36">
        <v>1025343.2411742355</v>
      </c>
      <c r="G9" s="36" t="s">
        <v>47</v>
      </c>
      <c r="H9" s="36">
        <v>1011296.2742019284</v>
      </c>
      <c r="I9" s="36">
        <v>1261661.4590434944</v>
      </c>
      <c r="J9" s="36">
        <v>1397163.2291861828</v>
      </c>
      <c r="K9" s="36">
        <v>1399459.5754108259</v>
      </c>
      <c r="L9" s="36">
        <v>1298373.5273499729</v>
      </c>
      <c r="M9" s="36">
        <v>1201775.602579528</v>
      </c>
      <c r="N9" s="36">
        <v>1656725.7135268785</v>
      </c>
      <c r="O9" s="36">
        <v>1843158.9645036818</v>
      </c>
      <c r="P9" s="36">
        <f>SUM(P6:P8)</f>
        <v>1509376.7589209659</v>
      </c>
    </row>
    <row r="10" spans="1:16" ht="15.75" thickBot="1" x14ac:dyDescent="0.3">
      <c r="H10" s="14"/>
    </row>
    <row r="11" spans="1:16" x14ac:dyDescent="0.25">
      <c r="A11" s="22" t="s">
        <v>83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</row>
    <row r="12" spans="1:16" ht="12.75" customHeight="1" x14ac:dyDescent="0.25">
      <c r="A12" s="24" t="s">
        <v>100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</row>
    <row r="13" spans="1:16" ht="15.75" thickBot="1" x14ac:dyDescent="0.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6" ht="18" thickTop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</row>
  </sheetData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628B8-D1AC-43B5-9510-044CEC5103A4}">
  <sheetPr>
    <tabColor theme="2"/>
    <pageSetUpPr fitToPage="1"/>
  </sheetPr>
  <dimension ref="A1:H20"/>
  <sheetViews>
    <sheetView workbookViewId="0"/>
  </sheetViews>
  <sheetFormatPr defaultColWidth="11.42578125" defaultRowHeight="15" x14ac:dyDescent="0.25"/>
  <cols>
    <col min="1" max="1" width="23.5703125" style="8" customWidth="1"/>
    <col min="2" max="2" width="26" style="8" customWidth="1"/>
    <col min="3" max="3" width="18.28515625" style="8" customWidth="1"/>
    <col min="4" max="16384" width="11.42578125" style="8"/>
  </cols>
  <sheetData>
    <row r="1" spans="1:8" ht="18" thickTop="1" x14ac:dyDescent="0.3">
      <c r="A1" s="26" t="s">
        <v>49</v>
      </c>
      <c r="B1" s="26"/>
      <c r="C1" s="26"/>
      <c r="D1" s="26"/>
      <c r="E1" s="26"/>
    </row>
    <row r="2" spans="1:8" ht="20.25" x14ac:dyDescent="0.3">
      <c r="A2" s="27" t="s">
        <v>91</v>
      </c>
      <c r="B2" s="7"/>
    </row>
    <row r="3" spans="1:8" ht="20.25" x14ac:dyDescent="0.3">
      <c r="A3" s="7"/>
      <c r="B3" s="7"/>
    </row>
    <row r="4" spans="1:8" x14ac:dyDescent="0.25">
      <c r="A4" s="31" t="s">
        <v>84</v>
      </c>
      <c r="B4" s="10"/>
      <c r="C4" s="11"/>
      <c r="D4" s="11"/>
      <c r="E4" s="11"/>
      <c r="F4" s="11"/>
      <c r="G4" s="11"/>
      <c r="H4" s="11"/>
    </row>
    <row r="5" spans="1:8" ht="24" customHeight="1" x14ac:dyDescent="0.25">
      <c r="A5" s="62" t="s">
        <v>50</v>
      </c>
      <c r="B5" s="63"/>
      <c r="C5" s="30" t="s">
        <v>51</v>
      </c>
      <c r="D5" s="30" t="s">
        <v>27</v>
      </c>
    </row>
    <row r="6" spans="1:8" ht="17.25" x14ac:dyDescent="0.25">
      <c r="A6" s="64" t="s">
        <v>52</v>
      </c>
      <c r="B6" s="65"/>
      <c r="C6" s="45">
        <f>+C7+C8+C9+C10</f>
        <v>1226688.4519198448</v>
      </c>
      <c r="D6" s="43">
        <f>+C6/$C$16</f>
        <v>0.81271189891435014</v>
      </c>
    </row>
    <row r="7" spans="1:8" x14ac:dyDescent="0.25">
      <c r="A7" s="66" t="s">
        <v>53</v>
      </c>
      <c r="B7" s="67"/>
      <c r="C7" s="34">
        <v>645540.82762437896</v>
      </c>
      <c r="D7" s="44">
        <f t="shared" ref="D7:D15" si="0">+C7/$C$16</f>
        <v>0.4276870064475275</v>
      </c>
    </row>
    <row r="8" spans="1:8" x14ac:dyDescent="0.25">
      <c r="A8" s="66" t="s">
        <v>54</v>
      </c>
      <c r="B8" s="67"/>
      <c r="C8" s="34">
        <v>214169.08</v>
      </c>
      <c r="D8" s="44">
        <f t="shared" si="0"/>
        <v>0.14189239282649804</v>
      </c>
    </row>
    <row r="9" spans="1:8" x14ac:dyDescent="0.25">
      <c r="A9" s="66" t="s">
        <v>55</v>
      </c>
      <c r="B9" s="67"/>
      <c r="C9" s="34">
        <v>366978.54429546598</v>
      </c>
      <c r="D9" s="44">
        <f t="shared" si="0"/>
        <v>0.24313249964032468</v>
      </c>
    </row>
    <row r="10" spans="1:8" x14ac:dyDescent="0.25">
      <c r="A10" s="66" t="s">
        <v>56</v>
      </c>
      <c r="B10" s="67"/>
      <c r="C10" s="34">
        <v>0</v>
      </c>
      <c r="D10" s="44">
        <f t="shared" si="0"/>
        <v>0</v>
      </c>
    </row>
    <row r="11" spans="1:8" ht="17.25" x14ac:dyDescent="0.25">
      <c r="A11" s="64" t="s">
        <v>57</v>
      </c>
      <c r="B11" s="65"/>
      <c r="C11" s="36">
        <f>+C12+C13+C14</f>
        <v>114577.68955656819</v>
      </c>
      <c r="D11" s="43">
        <f t="shared" si="0"/>
        <v>7.5910596131398222E-2</v>
      </c>
    </row>
    <row r="12" spans="1:8" x14ac:dyDescent="0.25">
      <c r="A12" s="66" t="s">
        <v>55</v>
      </c>
      <c r="B12" s="67"/>
      <c r="C12" s="34">
        <v>21477.720030947101</v>
      </c>
      <c r="D12" s="44">
        <f t="shared" si="0"/>
        <v>1.4229528780011996E-2</v>
      </c>
    </row>
    <row r="13" spans="1:8" x14ac:dyDescent="0.25">
      <c r="A13" s="66" t="s">
        <v>58</v>
      </c>
      <c r="B13" s="67"/>
      <c r="C13" s="34">
        <v>84867.591375621094</v>
      </c>
      <c r="D13" s="44">
        <f t="shared" si="0"/>
        <v>5.6226910129643107E-2</v>
      </c>
    </row>
    <row r="14" spans="1:8" x14ac:dyDescent="0.25">
      <c r="A14" s="66" t="s">
        <v>56</v>
      </c>
      <c r="B14" s="67"/>
      <c r="C14" s="34">
        <v>8232.3781500000005</v>
      </c>
      <c r="D14" s="44">
        <f t="shared" si="0"/>
        <v>5.4541572217431163E-3</v>
      </c>
    </row>
    <row r="15" spans="1:8" ht="17.25" x14ac:dyDescent="0.25">
      <c r="A15" s="64" t="s">
        <v>59</v>
      </c>
      <c r="B15" s="65"/>
      <c r="C15" s="36">
        <v>168110.61744455199</v>
      </c>
      <c r="D15" s="43">
        <f t="shared" si="0"/>
        <v>0.11137750495425158</v>
      </c>
    </row>
    <row r="16" spans="1:8" ht="17.25" x14ac:dyDescent="0.25">
      <c r="A16" s="64" t="s">
        <v>60</v>
      </c>
      <c r="B16" s="65"/>
      <c r="C16" s="36">
        <f>+C6+C11+C15</f>
        <v>1509376.758920965</v>
      </c>
      <c r="D16" s="44"/>
    </row>
    <row r="17" spans="1:5" ht="12.75" customHeight="1" thickBot="1" x14ac:dyDescent="0.3">
      <c r="B17" s="15"/>
    </row>
    <row r="18" spans="1:5" x14ac:dyDescent="0.25">
      <c r="A18" s="22" t="s">
        <v>102</v>
      </c>
      <c r="B18" s="22"/>
      <c r="C18" s="22"/>
      <c r="D18" s="22"/>
      <c r="E18" s="22"/>
    </row>
    <row r="19" spans="1:5" ht="15.75" thickBot="1" x14ac:dyDescent="0.3">
      <c r="A19" s="46" t="s">
        <v>86</v>
      </c>
      <c r="B19" s="28"/>
      <c r="C19" s="28"/>
      <c r="D19" s="28"/>
      <c r="E19" s="28"/>
    </row>
    <row r="20" spans="1:5" ht="18" thickTop="1" x14ac:dyDescent="0.3">
      <c r="A20" s="29"/>
      <c r="B20" s="29"/>
      <c r="C20" s="29"/>
      <c r="D20" s="29"/>
      <c r="E20" s="29"/>
    </row>
  </sheetData>
  <mergeCells count="12">
    <mergeCell ref="A5:B5"/>
    <mergeCell ref="A6:B6"/>
    <mergeCell ref="A11:B11"/>
    <mergeCell ref="A15:B15"/>
    <mergeCell ref="A16:B16"/>
    <mergeCell ref="A7:B7"/>
    <mergeCell ref="A8:B8"/>
    <mergeCell ref="A9:B9"/>
    <mergeCell ref="A10:B10"/>
    <mergeCell ref="A12:B12"/>
    <mergeCell ref="A13:B13"/>
    <mergeCell ref="A14:B14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4EA9D-AED1-4282-8DF9-B1C632BD474F}">
  <sheetPr>
    <tabColor theme="2"/>
    <pageSetUpPr fitToPage="1"/>
  </sheetPr>
  <dimension ref="A1:P14"/>
  <sheetViews>
    <sheetView workbookViewId="0"/>
  </sheetViews>
  <sheetFormatPr defaultColWidth="11.42578125" defaultRowHeight="15" x14ac:dyDescent="0.25"/>
  <cols>
    <col min="1" max="1" width="26.28515625" style="8" customWidth="1"/>
    <col min="2" max="16384" width="11.42578125" style="8"/>
  </cols>
  <sheetData>
    <row r="1" spans="1:16" ht="18" thickTop="1" x14ac:dyDescent="0.3">
      <c r="A1" s="26" t="s">
        <v>61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6" ht="17.25" x14ac:dyDescent="0.3">
      <c r="A2" s="27" t="s">
        <v>90</v>
      </c>
    </row>
    <row r="3" spans="1:16" ht="20.25" x14ac:dyDescent="0.3">
      <c r="A3" s="16"/>
    </row>
    <row r="4" spans="1:16" x14ac:dyDescent="0.25">
      <c r="A4" s="31" t="s">
        <v>80</v>
      </c>
    </row>
    <row r="5" spans="1:16" ht="17.25" x14ac:dyDescent="0.25">
      <c r="A5" s="30"/>
      <c r="B5" s="30">
        <v>2009</v>
      </c>
      <c r="C5" s="30">
        <v>2010</v>
      </c>
      <c r="D5" s="30">
        <v>2011</v>
      </c>
      <c r="E5" s="30">
        <v>2012</v>
      </c>
      <c r="F5" s="30">
        <v>2013</v>
      </c>
      <c r="G5" s="30">
        <v>2014</v>
      </c>
      <c r="H5" s="30">
        <v>2015</v>
      </c>
      <c r="I5" s="30">
        <v>2016</v>
      </c>
      <c r="J5" s="30">
        <v>2017</v>
      </c>
      <c r="K5" s="30">
        <v>2018</v>
      </c>
      <c r="L5" s="30">
        <v>2019</v>
      </c>
      <c r="M5" s="30">
        <v>2020</v>
      </c>
      <c r="N5" s="30">
        <v>2021</v>
      </c>
      <c r="O5" s="30">
        <v>2022</v>
      </c>
      <c r="P5" s="30">
        <v>2023</v>
      </c>
    </row>
    <row r="6" spans="1:16" x14ac:dyDescent="0.25">
      <c r="A6" s="33" t="s">
        <v>52</v>
      </c>
      <c r="B6" s="34">
        <v>585314.63887469238</v>
      </c>
      <c r="C6" s="34" t="s">
        <v>47</v>
      </c>
      <c r="D6" s="34" t="s">
        <v>47</v>
      </c>
      <c r="E6" s="34">
        <v>454993.29256569193</v>
      </c>
      <c r="F6" s="34">
        <v>550324.79399686633</v>
      </c>
      <c r="G6" s="34" t="s">
        <v>47</v>
      </c>
      <c r="H6" s="34">
        <v>601003.15135621978</v>
      </c>
      <c r="I6" s="34">
        <v>795149.53690434922</v>
      </c>
      <c r="J6" s="34">
        <v>863132.13001861819</v>
      </c>
      <c r="K6" s="34">
        <v>1060754.9085410824</v>
      </c>
      <c r="L6" s="34">
        <v>1028641.4649680266</v>
      </c>
      <c r="M6" s="34">
        <v>934060.12857240671</v>
      </c>
      <c r="N6" s="34">
        <v>1231293.4349398699</v>
      </c>
      <c r="O6" s="34">
        <v>1283024.7593237427</v>
      </c>
      <c r="P6" s="34">
        <v>1226688.45191985</v>
      </c>
    </row>
    <row r="7" spans="1:16" x14ac:dyDescent="0.25">
      <c r="A7" s="47" t="s">
        <v>62</v>
      </c>
      <c r="B7" s="34">
        <v>244073.5811202171</v>
      </c>
      <c r="C7" s="34" t="s">
        <v>47</v>
      </c>
      <c r="D7" s="34" t="s">
        <v>47</v>
      </c>
      <c r="E7" s="34">
        <v>135045.00571638806</v>
      </c>
      <c r="F7" s="34">
        <v>150549.61606132015</v>
      </c>
      <c r="G7" s="34" t="s">
        <v>47</v>
      </c>
      <c r="H7" s="34">
        <v>188179.08766025698</v>
      </c>
      <c r="I7" s="34">
        <v>155504.18269400002</v>
      </c>
      <c r="J7" s="34">
        <v>172725.81099999999</v>
      </c>
      <c r="K7" s="34">
        <v>176058.35</v>
      </c>
      <c r="L7" s="34">
        <v>208549.76298742677</v>
      </c>
      <c r="M7" s="34">
        <v>142180.42778130603</v>
      </c>
      <c r="N7" s="34">
        <v>293105.8561523385</v>
      </c>
      <c r="O7" s="34">
        <v>426950.48380244809</v>
      </c>
      <c r="P7" s="34">
        <v>114577.689556568</v>
      </c>
    </row>
    <row r="8" spans="1:16" x14ac:dyDescent="0.25">
      <c r="A8" s="33" t="s">
        <v>59</v>
      </c>
      <c r="B8" s="34">
        <v>552925.47999660636</v>
      </c>
      <c r="C8" s="34" t="s">
        <v>47</v>
      </c>
      <c r="D8" s="34" t="s">
        <v>47</v>
      </c>
      <c r="E8" s="34">
        <v>493234.30393871974</v>
      </c>
      <c r="F8" s="34">
        <v>324468.83111604897</v>
      </c>
      <c r="G8" s="34" t="s">
        <v>47</v>
      </c>
      <c r="H8" s="34">
        <v>222114.03518545165</v>
      </c>
      <c r="I8" s="34">
        <v>311007.73944514513</v>
      </c>
      <c r="J8" s="34">
        <v>361305.28816756478</v>
      </c>
      <c r="K8" s="34">
        <v>162646.3168697434</v>
      </c>
      <c r="L8" s="34">
        <v>61182.299394519534</v>
      </c>
      <c r="M8" s="34">
        <v>125535.04622581531</v>
      </c>
      <c r="N8" s="34">
        <v>132326.42243466992</v>
      </c>
      <c r="O8" s="34">
        <v>133183.72137749102</v>
      </c>
      <c r="P8" s="34">
        <v>168110.61744455199</v>
      </c>
    </row>
    <row r="9" spans="1:16" ht="17.25" x14ac:dyDescent="0.25">
      <c r="A9" s="32" t="s">
        <v>60</v>
      </c>
      <c r="B9" s="36">
        <v>1382313.6999915158</v>
      </c>
      <c r="C9" s="36" t="s">
        <v>47</v>
      </c>
      <c r="D9" s="36" t="s">
        <v>47</v>
      </c>
      <c r="E9" s="36">
        <v>1083272.6022207998</v>
      </c>
      <c r="F9" s="36">
        <v>1025343.2411742355</v>
      </c>
      <c r="G9" s="36" t="s">
        <v>47</v>
      </c>
      <c r="H9" s="36">
        <v>1011296.2742019284</v>
      </c>
      <c r="I9" s="36">
        <v>1261661.4590434944</v>
      </c>
      <c r="J9" s="36">
        <v>1397163.2291861828</v>
      </c>
      <c r="K9" s="36">
        <v>1399459.5754108259</v>
      </c>
      <c r="L9" s="36">
        <v>1298373.5273499729</v>
      </c>
      <c r="M9" s="36">
        <v>1201775.602579528</v>
      </c>
      <c r="N9" s="36">
        <v>1656725.7135268783</v>
      </c>
      <c r="O9" s="36">
        <v>1843158.9645036818</v>
      </c>
      <c r="P9" s="36">
        <f>+P6+P7+P8</f>
        <v>1509376.7589209699</v>
      </c>
    </row>
    <row r="10" spans="1:16" ht="15.75" thickBot="1" x14ac:dyDescent="0.3"/>
    <row r="11" spans="1:16" x14ac:dyDescent="0.25">
      <c r="A11" s="22" t="s">
        <v>83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1:16" x14ac:dyDescent="0.25">
      <c r="A12" s="24" t="s">
        <v>100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15.75" thickBot="1" x14ac:dyDescent="0.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 ht="18" thickTop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</row>
  </sheetData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30609-3019-457F-98B8-48F1B2EA311D}">
  <sheetPr>
    <tabColor theme="2"/>
    <pageSetUpPr fitToPage="1"/>
  </sheetPr>
  <dimension ref="A1:P47"/>
  <sheetViews>
    <sheetView workbookViewId="0"/>
  </sheetViews>
  <sheetFormatPr defaultColWidth="11.42578125" defaultRowHeight="15" x14ac:dyDescent="0.25"/>
  <cols>
    <col min="1" max="1" width="27.42578125" style="8" customWidth="1"/>
    <col min="2" max="16384" width="11.42578125" style="8"/>
  </cols>
  <sheetData>
    <row r="1" spans="1:16" ht="18" thickTop="1" x14ac:dyDescent="0.3">
      <c r="A1" s="26" t="s">
        <v>63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6" ht="17.25" x14ac:dyDescent="0.3">
      <c r="A2" s="27" t="s">
        <v>92</v>
      </c>
    </row>
    <row r="3" spans="1:16" ht="20.25" x14ac:dyDescent="0.3">
      <c r="A3" s="7"/>
    </row>
    <row r="4" spans="1:16" x14ac:dyDescent="0.25">
      <c r="A4" s="31" t="s">
        <v>80</v>
      </c>
    </row>
    <row r="5" spans="1:16" ht="17.25" x14ac:dyDescent="0.25">
      <c r="A5" s="30"/>
      <c r="B5" s="30">
        <v>2009</v>
      </c>
      <c r="C5" s="30">
        <v>2010</v>
      </c>
      <c r="D5" s="30">
        <v>2011</v>
      </c>
      <c r="E5" s="30">
        <v>2012</v>
      </c>
      <c r="F5" s="30">
        <v>2013</v>
      </c>
      <c r="G5" s="30">
        <v>2014</v>
      </c>
      <c r="H5" s="30">
        <v>2015</v>
      </c>
      <c r="I5" s="30">
        <v>2016</v>
      </c>
      <c r="J5" s="30">
        <v>2017</v>
      </c>
      <c r="K5" s="30">
        <v>2018</v>
      </c>
      <c r="L5" s="30">
        <v>2019</v>
      </c>
      <c r="M5" s="30">
        <v>2020</v>
      </c>
      <c r="N5" s="30">
        <v>2021</v>
      </c>
      <c r="O5" s="30">
        <v>2022</v>
      </c>
      <c r="P5" s="30">
        <v>2023</v>
      </c>
    </row>
    <row r="6" spans="1:16" x14ac:dyDescent="0.25">
      <c r="A6" s="33" t="s">
        <v>52</v>
      </c>
      <c r="B6" s="48">
        <v>0.42343112050346088</v>
      </c>
      <c r="C6" s="48"/>
      <c r="D6" s="48"/>
      <c r="E6" s="48">
        <v>0.42001735448022731</v>
      </c>
      <c r="F6" s="48">
        <v>0.53672250608160021</v>
      </c>
      <c r="G6" s="48"/>
      <c r="H6" s="48">
        <v>0.59428988980554254</v>
      </c>
      <c r="I6" s="48">
        <v>0.63024001502524873</v>
      </c>
      <c r="J6" s="48">
        <v>0.61777472523477006</v>
      </c>
      <c r="K6" s="48">
        <v>0.73955327665485071</v>
      </c>
      <c r="L6" s="48">
        <v>0.79225388018155374</v>
      </c>
      <c r="M6" s="48">
        <v>0.77723339246321144</v>
      </c>
      <c r="N6" s="48">
        <v>0.7432089843759726</v>
      </c>
      <c r="O6" s="48">
        <v>0.69610097882644117</v>
      </c>
      <c r="P6" s="49">
        <v>0.81271189891435092</v>
      </c>
    </row>
    <row r="7" spans="1:16" x14ac:dyDescent="0.25">
      <c r="A7" s="47" t="s">
        <v>62</v>
      </c>
      <c r="B7" s="48">
        <v>0.17656887949653913</v>
      </c>
      <c r="C7" s="48"/>
      <c r="D7" s="48"/>
      <c r="E7" s="48">
        <v>0.12466391694900661</v>
      </c>
      <c r="F7" s="48">
        <v>0.14682850582689647</v>
      </c>
      <c r="G7" s="48"/>
      <c r="H7" s="48">
        <v>0.18607710960742918</v>
      </c>
      <c r="I7" s="48">
        <v>0.12325349370019804</v>
      </c>
      <c r="J7" s="48">
        <v>0.12362607846515472</v>
      </c>
      <c r="K7" s="48">
        <v>0.12852410684831606</v>
      </c>
      <c r="L7" s="48">
        <v>0.160623856382134</v>
      </c>
      <c r="M7" s="48">
        <v>0.11830863222395728</v>
      </c>
      <c r="N7" s="48">
        <v>0.17691875834314633</v>
      </c>
      <c r="O7" s="48">
        <v>0.23164061918957465</v>
      </c>
      <c r="P7" s="49">
        <v>7.5910596131397848E-2</v>
      </c>
    </row>
    <row r="8" spans="1:16" x14ac:dyDescent="0.25">
      <c r="A8" s="33" t="s">
        <v>59</v>
      </c>
      <c r="B8" s="48">
        <v>0.4</v>
      </c>
      <c r="C8" s="48"/>
      <c r="D8" s="48"/>
      <c r="E8" s="48">
        <v>0.45531872857076605</v>
      </c>
      <c r="F8" s="48">
        <v>0.31644898809150324</v>
      </c>
      <c r="G8" s="48"/>
      <c r="H8" s="48">
        <v>0.21963300058702828</v>
      </c>
      <c r="I8" s="48">
        <v>0.24650649127455312</v>
      </c>
      <c r="J8" s="48">
        <v>0.25859919630007527</v>
      </c>
      <c r="K8" s="48">
        <v>0.13192261649683329</v>
      </c>
      <c r="L8" s="48">
        <v>4.7122263436312317E-2</v>
      </c>
      <c r="M8" s="48">
        <v>0.10445797531283127</v>
      </c>
      <c r="N8" s="48">
        <v>7.9872257280881057E-2</v>
      </c>
      <c r="O8" s="48">
        <v>7.225840198398413E-2</v>
      </c>
      <c r="P8" s="49">
        <v>0.11137750495425122</v>
      </c>
    </row>
    <row r="9" spans="1:16" ht="17.25" x14ac:dyDescent="0.25">
      <c r="A9" s="32" t="s">
        <v>60</v>
      </c>
      <c r="B9" s="36">
        <v>1382313.6999915158</v>
      </c>
      <c r="C9" s="36" t="s">
        <v>47</v>
      </c>
      <c r="D9" s="36" t="s">
        <v>47</v>
      </c>
      <c r="E9" s="36">
        <v>1083272.6022207998</v>
      </c>
      <c r="F9" s="36">
        <v>1025343.2411742355</v>
      </c>
      <c r="G9" s="36" t="s">
        <v>47</v>
      </c>
      <c r="H9" s="36">
        <v>1011296.2742019284</v>
      </c>
      <c r="I9" s="36">
        <v>1261661.4590434944</v>
      </c>
      <c r="J9" s="36">
        <v>1397163.2291861828</v>
      </c>
      <c r="K9" s="36">
        <v>1399459.5754108259</v>
      </c>
      <c r="L9" s="36">
        <v>1298373.5273499729</v>
      </c>
      <c r="M9" s="36">
        <v>1201775.602579528</v>
      </c>
      <c r="N9" s="36">
        <v>1656725.7135268785</v>
      </c>
      <c r="O9" s="36">
        <v>1843158.9645036818</v>
      </c>
      <c r="P9" s="36">
        <v>1509376.7589209699</v>
      </c>
    </row>
    <row r="10" spans="1:16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43" spans="1:15" ht="15.75" thickBot="1" x14ac:dyDescent="0.3"/>
    <row r="44" spans="1:15" x14ac:dyDescent="0.25">
      <c r="A44" s="22" t="s">
        <v>83</v>
      </c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</row>
    <row r="45" spans="1:15" x14ac:dyDescent="0.25">
      <c r="A45" s="24" t="s">
        <v>100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</row>
    <row r="46" spans="1:15" ht="15.75" thickBot="1" x14ac:dyDescent="0.3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1:15" ht="18" thickTop="1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</row>
  </sheetData>
  <pageMargins left="0.70866141732283472" right="0.70866141732283472" top="0.74803149606299213" bottom="0.74803149606299213" header="0.31496062992125984" footer="0.31496062992125984"/>
  <pageSetup paperSize="9" scale="4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76c8ef-b560-42fb-9372-233ad004ec4c" xsi:nil="true"/>
    <lcf76f155ced4ddcb4097134ff3c332f xmlns="c8e9c400-5973-45a4-8dc7-bd30cc70437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ACBD4147C18468E625CC1D52F5310" ma:contentTypeVersion="16" ma:contentTypeDescription="Crear nuevo documento." ma:contentTypeScope="" ma:versionID="9080a5ade7a7c1e62571233ff92e2ff9">
  <xsd:schema xmlns:xsd="http://www.w3.org/2001/XMLSchema" xmlns:xs="http://www.w3.org/2001/XMLSchema" xmlns:p="http://schemas.microsoft.com/office/2006/metadata/properties" xmlns:ns2="c8e9c400-5973-45a4-8dc7-bd30cc704374" xmlns:ns3="df76c8ef-b560-42fb-9372-233ad004ec4c" targetNamespace="http://schemas.microsoft.com/office/2006/metadata/properties" ma:root="true" ma:fieldsID="bba5eeb923b7c7937c3f3a6659d4bd0d" ns2:_="" ns3:_="">
    <xsd:import namespace="c8e9c400-5973-45a4-8dc7-bd30cc704374"/>
    <xsd:import namespace="df76c8ef-b560-42fb-9372-233ad004ec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9c400-5973-45a4-8dc7-bd30cc7043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76c8ef-b560-42fb-9372-233ad004ec4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c89a0dbc-1669-4d45-82d0-93190beba560}" ma:internalName="TaxCatchAll" ma:showField="CatchAllData" ma:web="df76c8ef-b560-42fb-9372-233ad004ec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87312A-40DE-4E52-9425-3AFFC7577F42}">
  <ds:schemaRefs>
    <ds:schemaRef ds:uri="http://schemas.microsoft.com/office/2006/metadata/properties"/>
    <ds:schemaRef ds:uri="http://schemas.microsoft.com/office/infopath/2007/PartnerControls"/>
    <ds:schemaRef ds:uri="df76c8ef-b560-42fb-9372-233ad004ec4c"/>
    <ds:schemaRef ds:uri="c8e9c400-5973-45a4-8dc7-bd30cc704374"/>
  </ds:schemaRefs>
</ds:datastoreItem>
</file>

<file path=customXml/itemProps2.xml><?xml version="1.0" encoding="utf-8"?>
<ds:datastoreItem xmlns:ds="http://schemas.openxmlformats.org/officeDocument/2006/customXml" ds:itemID="{DAA513BF-6323-4A06-A394-1D5E072000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9c400-5973-45a4-8dc7-bd30cc704374"/>
    <ds:schemaRef ds:uri="df76c8ef-b560-42fb-9372-233ad004ec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8EAF94-136B-4DE4-AADA-A95D3E9C17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Lan-orriak</vt:lpstr>
      </vt:variant>
      <vt:variant>
        <vt:i4>7</vt:i4>
      </vt:variant>
      <vt:variant>
        <vt:lpstr>Barruti izendunak</vt:lpstr>
      </vt:variant>
      <vt:variant>
        <vt:i4>5</vt:i4>
      </vt:variant>
    </vt:vector>
  </HeadingPairs>
  <TitlesOfParts>
    <vt:vector size="12" baseType="lpstr">
      <vt:lpstr>Índice</vt:lpstr>
      <vt:lpstr>1.1</vt:lpstr>
      <vt:lpstr>1.2</vt:lpstr>
      <vt:lpstr>1.3</vt:lpstr>
      <vt:lpstr>2.1</vt:lpstr>
      <vt:lpstr>2.2</vt:lpstr>
      <vt:lpstr>2.3</vt:lpstr>
      <vt:lpstr>'1.3'!Inprimatzeko_area</vt:lpstr>
      <vt:lpstr>'2.1'!Inprimatzeko_area</vt:lpstr>
      <vt:lpstr>'2.2'!Inprimatzeko_area</vt:lpstr>
      <vt:lpstr>'2.3'!Inprimatzeko_area</vt:lpstr>
      <vt:lpstr>Índice!Inprimatzeko_area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Noelia Marcos</dc:creator>
  <cp:lastModifiedBy>Pérez Lekue, Ricardo</cp:lastModifiedBy>
  <cp:lastPrinted>2024-06-07T08:43:19Z</cp:lastPrinted>
  <dcterms:created xsi:type="dcterms:W3CDTF">2024-02-20T12:02:42Z</dcterms:created>
  <dcterms:modified xsi:type="dcterms:W3CDTF">2026-06-03T06:04:28Z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0x0101000C7ACBD4147C18468E625CC1D52F5310</vt:lpwstr>
  </property>
  <property fmtid="{D5CDD505-2E9C-101B-9397-08002B2CF9AE}" pid="3" name="MediaServiceImageTags">
    <vt:lpwstr/>
  </property>
</Properties>
</file>