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IRANDS\ELKARLAN\105 - SCO010000 - Documentos\Ingurumena\090219-RCD\Inventario_RCD_2017-2018\Trabajo\"/>
    </mc:Choice>
  </mc:AlternateContent>
  <bookViews>
    <workbookView xWindow="-105" yWindow="-105" windowWidth="19425" windowHeight="10425"/>
  </bookViews>
  <sheets>
    <sheet name="Aurkibidea" sheetId="6" r:id="rId1"/>
    <sheet name="1.1" sheetId="1" r:id="rId2"/>
    <sheet name="1.2" sheetId="5" r:id="rId3"/>
    <sheet name="1.3" sheetId="4" r:id="rId4"/>
    <sheet name="2.1" sheetId="3" r:id="rId5"/>
    <sheet name="2.2" sheetId="2" r:id="rId6"/>
    <sheet name="2.3" sheetId="7" r:id="rId7"/>
  </sheets>
  <externalReferences>
    <externalReference r:id="rId8"/>
  </externalReferences>
  <definedNames>
    <definedName name="_xlnm.Print_Area" localSheetId="0">Aurkibidea!$A$1:$A$14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7" l="1"/>
  <c r="J8" i="7"/>
  <c r="I8" i="7"/>
  <c r="H8" i="7"/>
  <c r="F8" i="7"/>
  <c r="E8" i="7"/>
  <c r="B8" i="7"/>
  <c r="K7" i="7"/>
  <c r="J7" i="7"/>
  <c r="I7" i="7"/>
  <c r="H7" i="7"/>
  <c r="F7" i="7"/>
  <c r="E7" i="7"/>
  <c r="B7" i="7"/>
  <c r="K6" i="7"/>
  <c r="J6" i="7"/>
  <c r="I6" i="7"/>
  <c r="H6" i="7"/>
  <c r="F6" i="7"/>
  <c r="E6" i="7"/>
  <c r="B6" i="7"/>
  <c r="C22" i="5" l="1"/>
  <c r="D22" i="1"/>
  <c r="C22" i="1"/>
  <c r="C7" i="1"/>
  <c r="C13" i="1" s="1"/>
  <c r="D7" i="1"/>
  <c r="D13" i="1" s="1"/>
  <c r="E7" i="1" l="1"/>
  <c r="F7" i="1" s="1"/>
  <c r="C19" i="1"/>
  <c r="D19" i="1"/>
  <c r="F19" i="1"/>
  <c r="F22" i="1"/>
  <c r="C23" i="1"/>
  <c r="D23" i="1"/>
  <c r="E19" i="1"/>
  <c r="E22" i="1"/>
  <c r="E13" i="1" l="1"/>
  <c r="E23" i="1" s="1"/>
  <c r="F13" i="1"/>
  <c r="F23" i="1" s="1"/>
</calcChain>
</file>

<file path=xl/sharedStrings.xml><?xml version="1.0" encoding="utf-8"?>
<sst xmlns="http://schemas.openxmlformats.org/spreadsheetml/2006/main" count="145" uniqueCount="88">
  <si>
    <t>Bizkaia</t>
  </si>
  <si>
    <t>Gipuzkoa</t>
  </si>
  <si>
    <t>%</t>
  </si>
  <si>
    <t>Industria</t>
  </si>
  <si>
    <t>:</t>
  </si>
  <si>
    <t>Jarduera/Obra mota</t>
  </si>
  <si>
    <t>I. LIZENTZIA BEHAR DUTEN OBRAK</t>
  </si>
  <si>
    <t xml:space="preserve">   Bizitegitarako ez den erabilera</t>
  </si>
  <si>
    <t>Nekazaritza, abeltzaintza edo arrantza</t>
  </si>
  <si>
    <t>Zerbitzuak</t>
  </si>
  <si>
    <t xml:space="preserve">   Bizitegi-erabilera</t>
  </si>
  <si>
    <t xml:space="preserve">   Bakarrik erabateko eraispena</t>
  </si>
  <si>
    <t>LIZENTZIA BEHAR DUTEN OBRAK GUZTIRA</t>
  </si>
  <si>
    <t>Araba</t>
  </si>
  <si>
    <t>II. OBRA ZIBILA</t>
  </si>
  <si>
    <t>Garraioa</t>
  </si>
  <si>
    <t>Urbanizazioa</t>
  </si>
  <si>
    <t>Hidraulikoak</t>
  </si>
  <si>
    <t>Ingurumena</t>
  </si>
  <si>
    <t>OBRA ZIBILA GUZTIRA</t>
  </si>
  <si>
    <t>III. OBRA TXIKIA</t>
  </si>
  <si>
    <t>Obra txikia</t>
  </si>
  <si>
    <t>OBRA TXIKIA GUZTIRA</t>
  </si>
  <si>
    <t>EEH GUZTIRA</t>
  </si>
  <si>
    <t>Euskal Autonomia Erkidegoko Eraikuntza- eta Eraispen- Hondakinen estatistika. 2018.</t>
  </si>
  <si>
    <r>
      <t xml:space="preserve">Unitateak: </t>
    </r>
    <r>
      <rPr>
        <sz val="8"/>
        <color rgb="FF1F497D"/>
        <rFont val="Arial"/>
        <family val="2"/>
      </rPr>
      <t>tonak</t>
    </r>
  </si>
  <si>
    <t>EAE</t>
  </si>
  <si>
    <t>Tonak</t>
  </si>
  <si>
    <t>Describapena</t>
  </si>
  <si>
    <t xml:space="preserve">1.2.- Sortutako Eraikuntza- eta Erainspen- Hondakinak 6 digitoko   </t>
  </si>
  <si>
    <t>EHZ</t>
  </si>
  <si>
    <r>
      <t xml:space="preserve">Unitateak: </t>
    </r>
    <r>
      <rPr>
        <sz val="8"/>
        <color rgb="FF1F497D"/>
        <rFont val="Arial"/>
        <family val="2"/>
      </rPr>
      <t>tonak eta %</t>
    </r>
  </si>
  <si>
    <t>GUZTIRA</t>
  </si>
  <si>
    <t>Bestelakoak</t>
  </si>
  <si>
    <t>Hormigoia</t>
  </si>
  <si>
    <t>Adreiluak</t>
  </si>
  <si>
    <t>Zeramikoa</t>
  </si>
  <si>
    <t>Hormigoiaren eta zeramikaren nahasketak</t>
  </si>
  <si>
    <t>Zura</t>
  </si>
  <si>
    <t>Beira</t>
  </si>
  <si>
    <t>Plastikoa</t>
  </si>
  <si>
    <t>Nahaste bituminosoak</t>
  </si>
  <si>
    <t>Burdina eta altzairua</t>
  </si>
  <si>
    <t>Metal nahasiak</t>
  </si>
  <si>
    <t>Igeltsuzko eraikuntza-materialak</t>
  </si>
  <si>
    <t>Nahasketak</t>
  </si>
  <si>
    <t>Papera eta kartoia</t>
  </si>
  <si>
    <t>Udal-hondakinen nahasketak</t>
  </si>
  <si>
    <t>Arriskutsuak</t>
  </si>
  <si>
    <t>Bestelako hondakinak</t>
  </si>
  <si>
    <t>1.1.- Sortutako Eraikuntza- eta Erainspen- Hondakinak obra mota, jarduera eta lurralde historikoaren arabera. Euskal A. E. 2018.</t>
  </si>
  <si>
    <t xml:space="preserve">1.1.- Sortutako Eraikuntza- eta Erainspen- Hondakinak obra mota, jarduera </t>
  </si>
  <si>
    <t>eta lurralde historikoaren arabera. Euskal A. E. 2018.</t>
  </si>
  <si>
    <t>Obra zibila</t>
  </si>
  <si>
    <t>1.3.- Sortutako Eraikuntza- eta Erainspen- Hondakinak obra mota eta jardueraren arabera. Euskal A. E. 2009-2018.</t>
  </si>
  <si>
    <t xml:space="preserve">1.3.- Sortutako Eraikuntza- eta Erainspen- Hondakinak obra mota eta jardueraren arabera. </t>
  </si>
  <si>
    <t>Euskal A. E. 2009-2018.</t>
  </si>
  <si>
    <t xml:space="preserve">2.1.- Eraikuntza- eta Erainspen- Hondakinen azken kudeaketa motaren arabera. </t>
  </si>
  <si>
    <t>Euskal A. E. 2018.</t>
  </si>
  <si>
    <t>Kudeaketa</t>
  </si>
  <si>
    <r>
      <t xml:space="preserve">Unitateak: </t>
    </r>
    <r>
      <rPr>
        <sz val="8"/>
        <color rgb="FF1F497D"/>
        <rFont val="Arial"/>
        <family val="2"/>
      </rPr>
      <t>tonak eta %.</t>
    </r>
  </si>
  <si>
    <t>Planta finkoa</t>
  </si>
  <si>
    <t>Planta mugikorra</t>
  </si>
  <si>
    <t>Bestelako kudeatzaikeak</t>
  </si>
  <si>
    <t>Zabortegia</t>
  </si>
  <si>
    <t>Hondakin arriskutsuak</t>
  </si>
  <si>
    <t>Kudeaketa ezezaguna</t>
  </si>
  <si>
    <t>Ezabatzea</t>
  </si>
  <si>
    <t>Birziklatzea</t>
  </si>
  <si>
    <t>Guztira</t>
  </si>
  <si>
    <t>Kantitatea (t)</t>
  </si>
  <si>
    <t xml:space="preserve">2.2.- Eraikuntza- eta Erainspen- Hondakinen azken kudeaketa. </t>
  </si>
  <si>
    <t>Zabortegian ezabatzea</t>
  </si>
  <si>
    <t>1.2.- Sortutako Eraikuntza- eta Erainspen- Hondakinak 6 digitoko EHZ kategorien arabera. Euskal A. E. 2018.</t>
  </si>
  <si>
    <t>EHZ kategorien arabera. Euskal A. E. 2018.</t>
  </si>
  <si>
    <t>2.1.- Eraikuntza- eta Erainspen- Hondakinen azken kudeaketa motaren arabera. Euskal A. E. 2018.</t>
  </si>
  <si>
    <t>2.2.- Eraikuntza- eta Erainspen- Hondakinen azken kudeaketa. Euskal A. E. 2009-2018.</t>
  </si>
  <si>
    <r>
      <t xml:space="preserve">Unidades: </t>
    </r>
    <r>
      <rPr>
        <sz val="8"/>
        <color rgb="FF1F497D"/>
        <rFont val="Arial"/>
        <family val="2"/>
      </rPr>
      <t>toneladas</t>
    </r>
  </si>
  <si>
    <t>Total</t>
  </si>
  <si>
    <t xml:space="preserve">2.3.- Eraikuntza- eta Erainspen- Hondakinen azken kudeaketaren ehunekoaren irudikapen grafikoa. </t>
  </si>
  <si>
    <t>2.3.- Eraikuntza- eta Erainspen- Hondakinen azken kudeaketaren ehunekoaren irudikapen grafikoa.  Euskal A. E. 2009-2018.</t>
  </si>
  <si>
    <t>Lizentzia behar duten obrak</t>
  </si>
  <si>
    <t>https://www.euskadi.eus/eusko-jaurlaritza/hondakinak/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</si>
  <si>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Ekonomiaren Garapen, Jasangarritasun eta Ingurumen Saila.</t>
    </r>
  </si>
  <si>
    <t xml:space="preserve"> https://www.euskadi.eus/web01-a2inghon/eu/contenidos/documentacion/inventario_rnp/eu_residuos/index.shtml</t>
  </si>
  <si>
    <t>Europako Hondakinen Katalogoa (EHZ) edo (EHZ), Europako Batzordeak egina, hondakinak definitzeko eta sailkatzeko funtsezko pieza.</t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</si>
  <si>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Datua ez dago eskuragarri</t>
    </r>
  </si>
  <si>
    <r>
      <t xml:space="preserve">Iturria: </t>
    </r>
    <r>
      <rPr>
        <sz val="7"/>
        <color theme="3"/>
        <rFont val="Arial"/>
        <family val="2"/>
      </rPr>
      <t>Ekonomiaren Garapen, Jasangarritasun eta Ingurumen Saila. Euskal A. E.  Eraikuntza- eta Erainspen-hondakinen estatistika.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</si>
</sst>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0"/>
      <color indexed="12"/>
      <name val="Arial"/>
      <family val="2"/>
    </font>
    <font>
      <b/>
      <sz val="9"/>
      <color theme="3"/>
      <name val="Arial"/>
      <family val="2"/>
    </font>
    <font>
      <b/>
      <sz val="9"/>
      <color indexed="19"/>
      <name val="Arial"/>
      <family val="2"/>
    </font>
    <font>
      <sz val="7"/>
      <color theme="3"/>
      <name val="Arial"/>
      <family val="2"/>
    </font>
    <font>
      <sz val="9"/>
      <color indexed="19"/>
      <name val="Arial"/>
      <family val="2"/>
    </font>
    <font>
      <sz val="10"/>
      <name val="Arial"/>
      <family val="2"/>
    </font>
    <font>
      <b/>
      <sz val="7"/>
      <color theme="3"/>
      <name val="Arial"/>
      <family val="2"/>
    </font>
    <font>
      <b/>
      <sz val="14"/>
      <color rgb="FF1F497D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9"/>
      <color rgb="FF1F497D"/>
      <name val="Arial"/>
      <family val="2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7"/>
      <color indexed="31"/>
      <name val="Arial"/>
      <family val="2"/>
    </font>
    <font>
      <b/>
      <sz val="9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/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 style="thin">
        <color rgb="FF99CC00"/>
      </right>
      <top/>
      <bottom style="thin">
        <color rgb="FF99CC0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rgb="FF99CC00"/>
      </left>
      <right style="thin">
        <color rgb="FF99CC00"/>
      </right>
      <top/>
      <bottom/>
      <diagonal/>
    </border>
    <border>
      <left/>
      <right style="thin">
        <color rgb="FF99CC00"/>
      </right>
      <top/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 style="thin">
        <color rgb="FF99CC00"/>
      </left>
      <right/>
      <top/>
      <bottom/>
      <diagonal/>
    </border>
    <border>
      <left style="thin">
        <color indexed="9"/>
      </left>
      <right/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rgb="FF892EA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892EA2"/>
      </bottom>
      <diagonal/>
    </border>
    <border>
      <left style="thin">
        <color indexed="9"/>
      </left>
      <right style="thin">
        <color indexed="9"/>
      </right>
      <top/>
      <bottom style="double">
        <color rgb="FF892EA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</cellStyleXfs>
  <cellXfs count="127">
    <xf numFmtId="0" fontId="0" fillId="0" borderId="0" xfId="0"/>
    <xf numFmtId="4" fontId="0" fillId="0" borderId="0" xfId="0" applyNumberFormat="1"/>
    <xf numFmtId="0" fontId="3" fillId="0" borderId="1" xfId="2" applyFont="1" applyBorder="1" applyAlignment="1">
      <alignment wrapText="1"/>
    </xf>
    <xf numFmtId="0" fontId="2" fillId="0" borderId="2" xfId="2" applyBorder="1"/>
    <xf numFmtId="0" fontId="6" fillId="0" borderId="2" xfId="2" applyFont="1" applyBorder="1"/>
    <xf numFmtId="0" fontId="8" fillId="0" borderId="2" xfId="2" applyFont="1" applyBorder="1"/>
    <xf numFmtId="0" fontId="9" fillId="0" borderId="2" xfId="2" applyFont="1" applyBorder="1"/>
    <xf numFmtId="0" fontId="7" fillId="0" borderId="5" xfId="2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indent="2"/>
    </xf>
    <xf numFmtId="0" fontId="13" fillId="0" borderId="6" xfId="3" applyFont="1" applyFill="1" applyBorder="1" applyAlignment="1" applyProtection="1">
      <alignment horizontal="left" vertical="center" indent="3"/>
    </xf>
    <xf numFmtId="0" fontId="13" fillId="0" borderId="7" xfId="3" applyFont="1" applyFill="1" applyBorder="1" applyAlignment="1" applyProtection="1">
      <alignment horizontal="left" vertical="center" indent="3"/>
    </xf>
    <xf numFmtId="0" fontId="13" fillId="2" borderId="4" xfId="2" applyFont="1" applyFill="1" applyBorder="1"/>
    <xf numFmtId="0" fontId="15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3" fontId="18" fillId="0" borderId="14" xfId="4" applyNumberFormat="1" applyFont="1" applyBorder="1" applyAlignment="1">
      <alignment horizontal="right" vertical="center"/>
    </xf>
    <xf numFmtId="49" fontId="13" fillId="3" borderId="18" xfId="0" applyNumberFormat="1" applyFont="1" applyFill="1" applyBorder="1" applyAlignment="1">
      <alignment horizontal="left" vertical="center" wrapText="1"/>
    </xf>
    <xf numFmtId="3" fontId="19" fillId="3" borderId="16" xfId="4" applyNumberFormat="1" applyFont="1" applyFill="1" applyBorder="1" applyAlignment="1">
      <alignment horizontal="right" vertical="center"/>
    </xf>
    <xf numFmtId="0" fontId="20" fillId="0" borderId="0" xfId="0" applyFont="1"/>
    <xf numFmtId="0" fontId="12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3" fontId="12" fillId="4" borderId="22" xfId="0" applyNumberFormat="1" applyFont="1" applyFill="1" applyBorder="1" applyAlignment="1">
      <alignment horizontal="right" vertical="center"/>
    </xf>
    <xf numFmtId="10" fontId="18" fillId="0" borderId="13" xfId="0" applyNumberFormat="1" applyFont="1" applyBorder="1"/>
    <xf numFmtId="10" fontId="18" fillId="0" borderId="14" xfId="0" applyNumberFormat="1" applyFont="1" applyBorder="1"/>
    <xf numFmtId="10" fontId="18" fillId="3" borderId="14" xfId="0" applyNumberFormat="1" applyFont="1" applyFill="1" applyBorder="1"/>
    <xf numFmtId="10" fontId="18" fillId="0" borderId="23" xfId="0" applyNumberFormat="1" applyFont="1" applyBorder="1"/>
    <xf numFmtId="0" fontId="18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3" fontId="19" fillId="0" borderId="13" xfId="0" applyNumberFormat="1" applyFont="1" applyBorder="1"/>
    <xf numFmtId="3" fontId="19" fillId="0" borderId="14" xfId="0" applyNumberFormat="1" applyFont="1" applyBorder="1"/>
    <xf numFmtId="3" fontId="19" fillId="3" borderId="14" xfId="0" applyNumberFormat="1" applyFont="1" applyFill="1" applyBorder="1"/>
    <xf numFmtId="3" fontId="19" fillId="0" borderId="23" xfId="0" applyNumberFormat="1" applyFont="1" applyBorder="1"/>
    <xf numFmtId="0" fontId="19" fillId="0" borderId="1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3" fontId="19" fillId="3" borderId="19" xfId="0" applyNumberFormat="1" applyFont="1" applyFill="1" applyBorder="1"/>
    <xf numFmtId="10" fontId="19" fillId="3" borderId="19" xfId="0" applyNumberFormat="1" applyFont="1" applyFill="1" applyBorder="1"/>
    <xf numFmtId="3" fontId="18" fillId="0" borderId="24" xfId="0" applyNumberFormat="1" applyFont="1" applyBorder="1"/>
    <xf numFmtId="10" fontId="18" fillId="0" borderId="24" xfId="0" applyNumberFormat="1" applyFont="1" applyBorder="1"/>
    <xf numFmtId="3" fontId="19" fillId="3" borderId="24" xfId="0" applyNumberFormat="1" applyFont="1" applyFill="1" applyBorder="1"/>
    <xf numFmtId="10" fontId="19" fillId="3" borderId="24" xfId="0" applyNumberFormat="1" applyFont="1" applyFill="1" applyBorder="1"/>
    <xf numFmtId="3" fontId="13" fillId="4" borderId="19" xfId="0" applyNumberFormat="1" applyFont="1" applyFill="1" applyBorder="1"/>
    <xf numFmtId="0" fontId="12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left" vertical="center" wrapText="1"/>
    </xf>
    <xf numFmtId="164" fontId="18" fillId="3" borderId="21" xfId="0" applyNumberFormat="1" applyFont="1" applyFill="1" applyBorder="1" applyAlignment="1">
      <alignment horizontal="right"/>
    </xf>
    <xf numFmtId="164" fontId="18" fillId="2" borderId="24" xfId="1" applyNumberFormat="1" applyFont="1" applyFill="1" applyBorder="1" applyAlignment="1">
      <alignment horizontal="right"/>
    </xf>
    <xf numFmtId="164" fontId="18" fillId="3" borderId="24" xfId="0" applyNumberFormat="1" applyFont="1" applyFill="1" applyBorder="1" applyAlignment="1">
      <alignment horizontal="right"/>
    </xf>
    <xf numFmtId="164" fontId="19" fillId="3" borderId="22" xfId="0" applyNumberFormat="1" applyFont="1" applyFill="1" applyBorder="1" applyAlignment="1">
      <alignment horizontal="right"/>
    </xf>
    <xf numFmtId="164" fontId="18" fillId="2" borderId="24" xfId="0" applyNumberFormat="1" applyFont="1" applyFill="1" applyBorder="1" applyAlignment="1">
      <alignment horizontal="right"/>
    </xf>
    <xf numFmtId="164" fontId="19" fillId="3" borderId="24" xfId="0" applyNumberFormat="1" applyFont="1" applyFill="1" applyBorder="1" applyAlignment="1">
      <alignment horizontal="right"/>
    </xf>
    <xf numFmtId="164" fontId="19" fillId="4" borderId="19" xfId="0" applyNumberFormat="1" applyFont="1" applyFill="1" applyBorder="1" applyAlignment="1">
      <alignment horizontal="right" vertical="center" wrapText="1"/>
    </xf>
    <xf numFmtId="164" fontId="19" fillId="2" borderId="21" xfId="0" applyNumberFormat="1" applyFont="1" applyFill="1" applyBorder="1" applyAlignment="1">
      <alignment horizontal="right"/>
    </xf>
    <xf numFmtId="164" fontId="18" fillId="2" borderId="21" xfId="0" applyNumberFormat="1" applyFont="1" applyFill="1" applyBorder="1" applyAlignment="1">
      <alignment horizontal="right"/>
    </xf>
    <xf numFmtId="0" fontId="17" fillId="0" borderId="0" xfId="0" applyFont="1"/>
    <xf numFmtId="0" fontId="18" fillId="2" borderId="25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 vertical="center"/>
    </xf>
    <xf numFmtId="0" fontId="0" fillId="0" borderId="31" xfId="0" applyBorder="1"/>
    <xf numFmtId="0" fontId="0" fillId="0" borderId="2" xfId="0" applyBorder="1"/>
    <xf numFmtId="0" fontId="16" fillId="0" borderId="17" xfId="0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164" fontId="19" fillId="3" borderId="28" xfId="0" applyNumberFormat="1" applyFont="1" applyFill="1" applyBorder="1" applyAlignment="1">
      <alignment horizontal="right"/>
    </xf>
    <xf numFmtId="164" fontId="19" fillId="2" borderId="24" xfId="1" applyNumberFormat="1" applyFont="1" applyFill="1" applyBorder="1" applyAlignment="1">
      <alignment horizontal="right"/>
    </xf>
    <xf numFmtId="164" fontId="19" fillId="2" borderId="24" xfId="0" applyNumberFormat="1" applyFont="1" applyFill="1" applyBorder="1" applyAlignment="1">
      <alignment horizontal="right"/>
    </xf>
    <xf numFmtId="0" fontId="7" fillId="5" borderId="32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34" xfId="0" applyFont="1" applyFill="1" applyBorder="1" applyAlignment="1">
      <alignment horizontal="left" vertical="center"/>
    </xf>
    <xf numFmtId="0" fontId="21" fillId="0" borderId="0" xfId="0" applyFont="1"/>
    <xf numFmtId="3" fontId="19" fillId="2" borderId="14" xfId="4" applyNumberFormat="1" applyFont="1" applyFill="1" applyBorder="1" applyAlignment="1">
      <alignment horizontal="right" vertical="center"/>
    </xf>
    <xf numFmtId="3" fontId="19" fillId="0" borderId="14" xfId="4" applyNumberFormat="1" applyFont="1" applyBorder="1" applyAlignment="1">
      <alignment horizontal="right" vertical="center"/>
    </xf>
    <xf numFmtId="0" fontId="13" fillId="0" borderId="35" xfId="3" applyFont="1" applyFill="1" applyBorder="1" applyAlignment="1" applyProtection="1">
      <alignment horizontal="left" vertical="center" indent="3"/>
    </xf>
    <xf numFmtId="0" fontId="13" fillId="4" borderId="36" xfId="0" applyFont="1" applyFill="1" applyBorder="1" applyAlignment="1">
      <alignment horizontal="center" vertical="center"/>
    </xf>
    <xf numFmtId="0" fontId="0" fillId="0" borderId="0" xfId="0" applyBorder="1"/>
    <xf numFmtId="0" fontId="12" fillId="4" borderId="26" xfId="0" applyFont="1" applyFill="1" applyBorder="1" applyAlignment="1">
      <alignment horizontal="center" vertical="center" wrapText="1"/>
    </xf>
    <xf numFmtId="0" fontId="19" fillId="3" borderId="26" xfId="0" applyFont="1" applyFill="1" applyBorder="1"/>
    <xf numFmtId="0" fontId="18" fillId="0" borderId="25" xfId="0" applyFont="1" applyBorder="1" applyAlignment="1">
      <alignment horizontal="left"/>
    </xf>
    <xf numFmtId="0" fontId="19" fillId="3" borderId="25" xfId="0" applyFont="1" applyFill="1" applyBorder="1"/>
    <xf numFmtId="0" fontId="13" fillId="4" borderId="26" xfId="0" applyFont="1" applyFill="1" applyBorder="1"/>
    <xf numFmtId="0" fontId="12" fillId="4" borderId="29" xfId="0" applyFont="1" applyFill="1" applyBorder="1" applyAlignment="1">
      <alignment horizontal="center" vertical="center" wrapText="1"/>
    </xf>
    <xf numFmtId="0" fontId="19" fillId="3" borderId="29" xfId="0" applyFont="1" applyFill="1" applyBorder="1"/>
    <xf numFmtId="0" fontId="18" fillId="0" borderId="37" xfId="0" applyFont="1" applyBorder="1" applyAlignment="1">
      <alignment horizontal="right"/>
    </xf>
    <xf numFmtId="0" fontId="19" fillId="3" borderId="37" xfId="0" applyFont="1" applyFill="1" applyBorder="1"/>
    <xf numFmtId="0" fontId="13" fillId="4" borderId="29" xfId="0" applyFont="1" applyFill="1" applyBorder="1"/>
    <xf numFmtId="0" fontId="19" fillId="4" borderId="29" xfId="0" applyFont="1" applyFill="1" applyBorder="1"/>
    <xf numFmtId="0" fontId="13" fillId="0" borderId="38" xfId="3" applyFont="1" applyFill="1" applyBorder="1" applyAlignment="1" applyProtection="1">
      <alignment horizontal="left" vertical="center" indent="3"/>
    </xf>
    <xf numFmtId="0" fontId="6" fillId="0" borderId="39" xfId="2" applyFont="1" applyBorder="1"/>
    <xf numFmtId="0" fontId="2" fillId="0" borderId="39" xfId="2" applyBorder="1"/>
    <xf numFmtId="0" fontId="4" fillId="0" borderId="0" xfId="3" applyAlignment="1" applyProtection="1"/>
    <xf numFmtId="49" fontId="5" fillId="3" borderId="18" xfId="0" applyNumberFormat="1" applyFont="1" applyFill="1" applyBorder="1" applyAlignment="1">
      <alignment horizontal="left" vertical="center" wrapText="1"/>
    </xf>
    <xf numFmtId="9" fontId="18" fillId="0" borderId="14" xfId="4" applyNumberFormat="1" applyFont="1" applyBorder="1" applyAlignment="1">
      <alignment horizontal="right" vertical="center"/>
    </xf>
    <xf numFmtId="0" fontId="13" fillId="0" borderId="31" xfId="3" applyFont="1" applyFill="1" applyBorder="1" applyAlignment="1" applyProtection="1">
      <alignment horizontal="left" vertical="center" indent="3"/>
    </xf>
    <xf numFmtId="0" fontId="6" fillId="0" borderId="40" xfId="2" applyFont="1" applyBorder="1"/>
    <xf numFmtId="0" fontId="2" fillId="0" borderId="40" xfId="2" applyBorder="1"/>
    <xf numFmtId="3" fontId="0" fillId="0" borderId="0" xfId="0" applyNumberFormat="1"/>
    <xf numFmtId="3" fontId="23" fillId="0" borderId="0" xfId="0" applyNumberFormat="1" applyFont="1"/>
    <xf numFmtId="0" fontId="23" fillId="0" borderId="0" xfId="0" applyFont="1"/>
    <xf numFmtId="3" fontId="18" fillId="2" borderId="14" xfId="4" applyNumberFormat="1" applyFont="1" applyFill="1" applyBorder="1" applyAlignment="1">
      <alignment horizontal="right" vertical="center"/>
    </xf>
    <xf numFmtId="0" fontId="4" fillId="0" borderId="8" xfId="3" applyBorder="1" applyAlignment="1" applyProtection="1">
      <alignment horizontal="left"/>
    </xf>
    <xf numFmtId="0" fontId="13" fillId="0" borderId="41" xfId="3" applyFont="1" applyFill="1" applyBorder="1" applyAlignment="1" applyProtection="1">
      <alignment horizontal="left" vertical="center" indent="3"/>
    </xf>
    <xf numFmtId="0" fontId="14" fillId="0" borderId="4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/>
    </xf>
    <xf numFmtId="0" fontId="0" fillId="2" borderId="44" xfId="0" applyFill="1" applyBorder="1"/>
    <xf numFmtId="0" fontId="0" fillId="0" borderId="43" xfId="0" applyBorder="1"/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8" fillId="3" borderId="27" xfId="0" applyFont="1" applyFill="1" applyBorder="1" applyAlignment="1"/>
    <xf numFmtId="0" fontId="18" fillId="3" borderId="21" xfId="0" applyFont="1" applyFill="1" applyBorder="1" applyAlignment="1"/>
    <xf numFmtId="0" fontId="18" fillId="3" borderId="24" xfId="0" applyFont="1" applyFill="1" applyBorder="1" applyAlignment="1"/>
    <xf numFmtId="0" fontId="18" fillId="3" borderId="0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0" fontId="19" fillId="4" borderId="29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/>
    <xf numFmtId="0" fontId="0" fillId="0" borderId="4" xfId="0" applyBorder="1"/>
    <xf numFmtId="0" fontId="0" fillId="2" borderId="4" xfId="0" applyFill="1" applyBorder="1"/>
  </cellXfs>
  <cellStyles count="6">
    <cellStyle name="Hipervínculo" xfId="3" builtinId="8"/>
    <cellStyle name="Millares" xfId="1" builtinId="3"/>
    <cellStyle name="Normal" xfId="0" builtinId="0"/>
    <cellStyle name="Normal 2" xfId="2"/>
    <cellStyle name="Normal 2 2" xfId="4"/>
    <cellStyle name="Normal 6" xfId="5"/>
  </cellStyles>
  <dxfs count="0"/>
  <tableStyles count="0" defaultTableStyle="TableStyleMedium2" defaultPivotStyle="PivotStyleLight16"/>
  <colors>
    <mruColors>
      <color rgb="FF892EA2"/>
      <color rgb="FFCC99FF"/>
      <color rgb="FFAB9D9B"/>
      <color rgb="FF89AAC1"/>
      <color rgb="FFB1D561"/>
      <color rgb="FFB8CCDA"/>
      <color rgb="FF99CC00"/>
      <color rgb="FF1F497D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Birziklatzea</c:v>
                </c:pt>
              </c:strCache>
            </c:strRef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'2.3'!$B$5:$K$5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'2.3'!$B$6:$K$6</c:f>
              <c:numCache>
                <c:formatCode>0%</c:formatCode>
                <c:ptCount val="10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0.75797466906444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3-465F-A006-305299526053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Zabortegian ezabatzea</c:v>
                </c:pt>
              </c:strCache>
            </c:strRef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'2.3'!$B$5:$K$5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'2.3'!$B$7:$K$7</c:f>
              <c:numCache>
                <c:formatCode>0%</c:formatCode>
                <c:ptCount val="10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0.12580452704274522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3-465F-A006-305299526053}"/>
            </c:ext>
          </c:extLst>
        </c:ser>
        <c:ser>
          <c:idx val="2"/>
          <c:order val="2"/>
          <c:tx>
            <c:strRef>
              <c:f>'2.3'!$A$8</c:f>
              <c:strCache>
                <c:ptCount val="1"/>
                <c:pt idx="0">
                  <c:v>Kudeaketa ezezaguna</c:v>
                </c:pt>
              </c:strCache>
            </c:strRef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'2.3'!$B$5:$K$5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'2.3'!$B$8:$K$8</c:f>
              <c:numCache>
                <c:formatCode>0%</c:formatCode>
                <c:ptCount val="10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0.11622080389281475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3-465F-A006-3052995260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9606495"/>
        <c:axId val="139611903"/>
      </c:barChart>
      <c:catAx>
        <c:axId val="13960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611903"/>
        <c:crosses val="autoZero"/>
        <c:auto val="1"/>
        <c:lblAlgn val="ctr"/>
        <c:lblOffset val="100"/>
        <c:noMultiLvlLbl val="0"/>
      </c:catAx>
      <c:valAx>
        <c:axId val="1396119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9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11</xdr:col>
      <xdr:colOff>38100</xdr:colOff>
      <xdr:row>34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RANDS\ELKARLAN\105%20-%20SCO010000%20-%20Ingurumena\090219-RCD\Inventario_RCD_2017-2018\Trabajo\Propuesta_tablas_es_RCD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.1"/>
      <sheetName val="1.2"/>
      <sheetName val="1.3"/>
      <sheetName val="2.1"/>
      <sheetName val="2.2"/>
      <sheetName val="2.3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585314.63887469238</v>
          </cell>
          <cell r="E6">
            <v>454993.29256569193</v>
          </cell>
          <cell r="F6">
            <v>550324.79399686633</v>
          </cell>
          <cell r="H6">
            <v>601003.15135621978</v>
          </cell>
          <cell r="I6">
            <v>795149.53690434922</v>
          </cell>
          <cell r="J6">
            <v>863132.13001861819</v>
          </cell>
          <cell r="K6">
            <v>1060754.9085410824</v>
          </cell>
        </row>
        <row r="7">
          <cell r="B7">
            <v>244073.5811202171</v>
          </cell>
          <cell r="E7">
            <v>135045.00571638806</v>
          </cell>
          <cell r="F7">
            <v>150549.61606132015</v>
          </cell>
          <cell r="H7">
            <v>188179.08766025698</v>
          </cell>
          <cell r="I7">
            <v>155504.18269400002</v>
          </cell>
          <cell r="J7">
            <v>172725.81099999999</v>
          </cell>
          <cell r="K7">
            <v>176058.35</v>
          </cell>
        </row>
        <row r="8">
          <cell r="B8">
            <v>552925.47999660636</v>
          </cell>
          <cell r="E8">
            <v>493234.30393871974</v>
          </cell>
          <cell r="F8">
            <v>324468.83111604897</v>
          </cell>
          <cell r="H8">
            <v>222114.03518545165</v>
          </cell>
          <cell r="I8">
            <v>311007.73944514513</v>
          </cell>
          <cell r="J8">
            <v>361305.28816756478</v>
          </cell>
          <cell r="K8">
            <v>162646.3168697434</v>
          </cell>
        </row>
        <row r="9">
          <cell r="B9">
            <v>1382313.6999915158</v>
          </cell>
          <cell r="E9">
            <v>1083272.6022207998</v>
          </cell>
          <cell r="F9">
            <v>1025343.2411742355</v>
          </cell>
          <cell r="H9">
            <v>1011296.2742019284</v>
          </cell>
          <cell r="I9">
            <v>1261661.4590434944</v>
          </cell>
          <cell r="J9">
            <v>1397163.2291861828</v>
          </cell>
          <cell r="K9">
            <v>1399459.5754108259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a2inghon/eu/contenidos/documentacion/inventario_rnp/eu_residuos/index.s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uskadi.eus/eusko-jaurlaritza/hondakina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eusko-jaurlaritza/hondakina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eusko-jaurlaritza/hondakina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eusko-jaurlaritza/hondakina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uskadi.eus/eusko-jaurlaritza/hondakinak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eusko-jaurlaritza/hondakina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J161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49.42578125" style="3" customWidth="1"/>
    <col min="2" max="13" width="12.140625" style="3" customWidth="1"/>
    <col min="14" max="16384" width="11.42578125" style="3"/>
  </cols>
  <sheetData>
    <row r="1" spans="1:10" ht="15" customHeight="1" thickTop="1" x14ac:dyDescent="0.2">
      <c r="A1" s="2"/>
    </row>
    <row r="2" spans="1:10" ht="46.5" customHeight="1" x14ac:dyDescent="0.2">
      <c r="A2" s="8" t="s">
        <v>24</v>
      </c>
    </row>
    <row r="3" spans="1:10" ht="8.25" customHeight="1" thickBot="1" x14ac:dyDescent="0.25">
      <c r="A3" s="10"/>
      <c r="B3" s="4"/>
    </row>
    <row r="4" spans="1:10" ht="20.100000000000001" customHeight="1" thickTop="1" x14ac:dyDescent="0.2">
      <c r="A4" s="9" t="s">
        <v>50</v>
      </c>
      <c r="B4" s="4"/>
    </row>
    <row r="5" spans="1:10" ht="20.100000000000001" customHeight="1" x14ac:dyDescent="0.2">
      <c r="A5" s="10" t="s">
        <v>73</v>
      </c>
      <c r="B5" s="4"/>
    </row>
    <row r="6" spans="1:10" ht="20.100000000000001" customHeight="1" thickBot="1" x14ac:dyDescent="0.25">
      <c r="A6" s="81" t="s">
        <v>54</v>
      </c>
      <c r="B6" s="4"/>
    </row>
    <row r="7" spans="1:10" ht="8.25" customHeight="1" thickTop="1" thickBot="1" x14ac:dyDescent="0.25">
      <c r="A7" s="10"/>
      <c r="B7" s="4"/>
    </row>
    <row r="8" spans="1:10" s="103" customFormat="1" ht="20.25" customHeight="1" thickTop="1" x14ac:dyDescent="0.2">
      <c r="A8" s="101" t="s">
        <v>75</v>
      </c>
      <c r="B8" s="102"/>
    </row>
    <row r="9" spans="1:10" ht="20.25" customHeight="1" x14ac:dyDescent="0.2">
      <c r="A9" s="109" t="s">
        <v>76</v>
      </c>
      <c r="B9" s="4"/>
    </row>
    <row r="10" spans="1:10" s="97" customFormat="1" ht="20.100000000000001" customHeight="1" thickBot="1" x14ac:dyDescent="0.25">
      <c r="A10" s="95" t="s">
        <v>80</v>
      </c>
      <c r="B10" s="96"/>
    </row>
    <row r="11" spans="1:10" ht="8.25" customHeight="1" thickTop="1" thickBot="1" x14ac:dyDescent="0.25">
      <c r="A11" s="11"/>
      <c r="B11" s="4"/>
    </row>
    <row r="12" spans="1:10" ht="13.5" customHeight="1" thickTop="1" x14ac:dyDescent="0.2">
      <c r="A12" s="111" t="s">
        <v>85</v>
      </c>
      <c r="B12" s="4"/>
    </row>
    <row r="13" spans="1:10" ht="12" customHeight="1" thickBot="1" x14ac:dyDescent="0.25">
      <c r="A13" s="110" t="s">
        <v>84</v>
      </c>
      <c r="B13" s="5"/>
      <c r="C13" s="6"/>
      <c r="D13" s="6"/>
      <c r="E13" s="6"/>
      <c r="F13" s="6"/>
      <c r="G13" s="6"/>
      <c r="H13" s="6"/>
      <c r="I13" s="6"/>
      <c r="J13" s="6"/>
    </row>
    <row r="14" spans="1:10" ht="8.25" customHeight="1" thickTop="1" thickBot="1" x14ac:dyDescent="0.25">
      <c r="A14" s="108"/>
    </row>
    <row r="15" spans="1:10" ht="15.75" customHeight="1" thickTop="1" thickBot="1" x14ac:dyDescent="0.25">
      <c r="A15" s="7" t="s">
        <v>83</v>
      </c>
    </row>
    <row r="16" spans="1:10" ht="19.5" customHeight="1" thickTop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</sheetData>
  <hyperlinks>
    <hyperlink ref="A13" r:id="rId1"/>
  </hyperlinks>
  <pageMargins left="0.75" right="0.75" top="1" bottom="1" header="0" footer="0"/>
  <pageSetup paperSize="9" scale="97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7"/>
  <sheetViews>
    <sheetView showGridLines="0" workbookViewId="0"/>
  </sheetViews>
  <sheetFormatPr baseColWidth="10" defaultColWidth="11.42578125" defaultRowHeight="15" x14ac:dyDescent="0.25"/>
  <cols>
    <col min="2" max="2" width="36.7109375" bestFit="1" customWidth="1"/>
    <col min="3" max="6" width="16.5703125" customWidth="1"/>
  </cols>
  <sheetData>
    <row r="1" spans="1:8" ht="20.25" x14ac:dyDescent="0.3">
      <c r="A1" s="12" t="s">
        <v>51</v>
      </c>
    </row>
    <row r="2" spans="1:8" ht="20.25" x14ac:dyDescent="0.3">
      <c r="A2" s="12" t="s">
        <v>52</v>
      </c>
      <c r="B2" s="12"/>
    </row>
    <row r="3" spans="1:8" ht="20.25" x14ac:dyDescent="0.3">
      <c r="B3" s="12"/>
    </row>
    <row r="4" spans="1:8" x14ac:dyDescent="0.25">
      <c r="A4" s="71" t="s">
        <v>25</v>
      </c>
      <c r="B4" s="18"/>
      <c r="C4" s="18"/>
      <c r="D4" s="18"/>
      <c r="E4" s="18"/>
      <c r="F4" s="18"/>
      <c r="G4" s="18"/>
      <c r="H4" s="18"/>
    </row>
    <row r="5" spans="1:8" x14ac:dyDescent="0.25">
      <c r="A5" s="115" t="s">
        <v>5</v>
      </c>
      <c r="B5" s="115"/>
      <c r="C5" s="53" t="s">
        <v>13</v>
      </c>
      <c r="D5" s="53" t="s">
        <v>0</v>
      </c>
      <c r="E5" s="19" t="s">
        <v>1</v>
      </c>
      <c r="F5" s="53" t="s">
        <v>26</v>
      </c>
    </row>
    <row r="6" spans="1:8" x14ac:dyDescent="0.25">
      <c r="A6" s="116" t="s">
        <v>6</v>
      </c>
      <c r="B6" s="116"/>
      <c r="C6" s="19"/>
      <c r="D6" s="19"/>
      <c r="E6" s="19"/>
      <c r="F6" s="19"/>
    </row>
    <row r="7" spans="1:8" x14ac:dyDescent="0.25">
      <c r="A7" s="117" t="s">
        <v>7</v>
      </c>
      <c r="B7" s="118"/>
      <c r="C7" s="55">
        <f>+C8+C9+C10</f>
        <v>32461.441376681265</v>
      </c>
      <c r="D7" s="55">
        <f>+D8+D9+D10</f>
        <v>43243.867592132781</v>
      </c>
      <c r="E7" s="55">
        <f>+E8+E9+E10</f>
        <v>66517.608936055985</v>
      </c>
      <c r="F7" s="72">
        <f>SUM(C7:E7)</f>
        <v>142222.91790487003</v>
      </c>
    </row>
    <row r="8" spans="1:8" x14ac:dyDescent="0.25">
      <c r="A8" s="64"/>
      <c r="B8" s="65" t="s">
        <v>8</v>
      </c>
      <c r="C8" s="56">
        <v>476.4054287436411</v>
      </c>
      <c r="D8" s="56">
        <v>368.82837778319117</v>
      </c>
      <c r="E8" s="56">
        <v>293.05749821989747</v>
      </c>
      <c r="F8" s="73">
        <v>1138.2913047467298</v>
      </c>
    </row>
    <row r="9" spans="1:8" x14ac:dyDescent="0.25">
      <c r="A9" s="64"/>
      <c r="B9" s="65" t="s">
        <v>3</v>
      </c>
      <c r="C9" s="56">
        <v>5673.2091456273156</v>
      </c>
      <c r="D9" s="56">
        <v>22800.658793143517</v>
      </c>
      <c r="E9" s="56">
        <v>21623.059020705674</v>
      </c>
      <c r="F9" s="73">
        <v>50096.926959476506</v>
      </c>
    </row>
    <row r="10" spans="1:8" x14ac:dyDescent="0.25">
      <c r="A10" s="64"/>
      <c r="B10" s="65" t="s">
        <v>9</v>
      </c>
      <c r="C10" s="56">
        <v>26311.826802310308</v>
      </c>
      <c r="D10" s="56">
        <v>20074.380421206071</v>
      </c>
      <c r="E10" s="56">
        <v>44601.492417130416</v>
      </c>
      <c r="F10" s="73">
        <v>90987.699640646795</v>
      </c>
    </row>
    <row r="11" spans="1:8" x14ac:dyDescent="0.25">
      <c r="A11" s="119" t="s">
        <v>10</v>
      </c>
      <c r="B11" s="119"/>
      <c r="C11" s="57">
        <v>77690.078082299879</v>
      </c>
      <c r="D11" s="57">
        <v>365571.86320752208</v>
      </c>
      <c r="E11" s="57">
        <v>265645.90890983958</v>
      </c>
      <c r="F11" s="60">
        <v>708907.85019966157</v>
      </c>
    </row>
    <row r="12" spans="1:8" x14ac:dyDescent="0.25">
      <c r="A12" s="119" t="s">
        <v>11</v>
      </c>
      <c r="B12" s="119"/>
      <c r="C12" s="57">
        <v>4979.3341698610784</v>
      </c>
      <c r="D12" s="57">
        <v>10182.546696355968</v>
      </c>
      <c r="E12" s="57">
        <v>8883.7938052773898</v>
      </c>
      <c r="F12" s="60">
        <v>24045.674671494438</v>
      </c>
    </row>
    <row r="13" spans="1:8" x14ac:dyDescent="0.25">
      <c r="A13" s="124" t="s">
        <v>12</v>
      </c>
      <c r="B13" s="124"/>
      <c r="C13" s="58">
        <f>+C7+C11+C12</f>
        <v>115130.85362884222</v>
      </c>
      <c r="D13" s="58">
        <f>+D7+D11+D12</f>
        <v>418998.27749601082</v>
      </c>
      <c r="E13" s="58">
        <f>+E7+E11+E12</f>
        <v>341047.31165117293</v>
      </c>
      <c r="F13" s="58">
        <f>SUM(C13:E13)</f>
        <v>875176.44277602597</v>
      </c>
    </row>
    <row r="14" spans="1:8" x14ac:dyDescent="0.25">
      <c r="A14" s="116" t="s">
        <v>14</v>
      </c>
      <c r="B14" s="116"/>
      <c r="C14" s="54"/>
      <c r="D14" s="54"/>
      <c r="E14" s="54"/>
      <c r="F14" s="54"/>
    </row>
    <row r="15" spans="1:8" x14ac:dyDescent="0.25">
      <c r="A15" s="64"/>
      <c r="B15" s="65" t="s">
        <v>15</v>
      </c>
      <c r="C15" s="59">
        <v>26507.850712200001</v>
      </c>
      <c r="D15" s="59">
        <v>78807.842828000008</v>
      </c>
      <c r="E15" s="59">
        <v>55875.878029400003</v>
      </c>
      <c r="F15" s="74">
        <v>161191.57156960003</v>
      </c>
    </row>
    <row r="16" spans="1:8" x14ac:dyDescent="0.25">
      <c r="A16" s="64"/>
      <c r="B16" s="65" t="s">
        <v>16</v>
      </c>
      <c r="C16" s="59">
        <v>40461.771499599992</v>
      </c>
      <c r="D16" s="59">
        <v>107159.98975879999</v>
      </c>
      <c r="E16" s="59">
        <v>65894.178165199992</v>
      </c>
      <c r="F16" s="74">
        <v>213515.93942359998</v>
      </c>
    </row>
    <row r="17" spans="1:6" x14ac:dyDescent="0.25">
      <c r="A17" s="64"/>
      <c r="B17" s="65" t="s">
        <v>17</v>
      </c>
      <c r="C17" s="59">
        <v>2826.7339854000002</v>
      </c>
      <c r="D17" s="59">
        <v>5806.7461062000002</v>
      </c>
      <c r="E17" s="59">
        <v>3613.3241066000001</v>
      </c>
      <c r="F17" s="74">
        <v>12246.8041982</v>
      </c>
    </row>
    <row r="18" spans="1:6" x14ac:dyDescent="0.25">
      <c r="A18" s="64"/>
      <c r="B18" s="65" t="s">
        <v>18</v>
      </c>
      <c r="C18" s="59">
        <v>1253.4981479</v>
      </c>
      <c r="D18" s="59">
        <v>6067.5163267999997</v>
      </c>
      <c r="E18" s="59">
        <v>7418.5629687000001</v>
      </c>
      <c r="F18" s="74">
        <v>14739.5774434</v>
      </c>
    </row>
    <row r="19" spans="1:6" x14ac:dyDescent="0.25">
      <c r="A19" s="119" t="s">
        <v>19</v>
      </c>
      <c r="B19" s="119"/>
      <c r="C19" s="60">
        <f>SUM(C15:C18)</f>
        <v>71049.854345099986</v>
      </c>
      <c r="D19" s="60">
        <f>SUM(D15:D18)</f>
        <v>197842.09501979998</v>
      </c>
      <c r="E19" s="60">
        <f>SUM(E15:E18)</f>
        <v>132801.94326989999</v>
      </c>
      <c r="F19" s="60">
        <f>SUM(F15:F18)</f>
        <v>401693.89263479999</v>
      </c>
    </row>
    <row r="20" spans="1:6" x14ac:dyDescent="0.25">
      <c r="A20" s="116" t="s">
        <v>20</v>
      </c>
      <c r="B20" s="116"/>
      <c r="C20" s="61"/>
      <c r="D20" s="61"/>
      <c r="E20" s="61"/>
      <c r="F20" s="61"/>
    </row>
    <row r="21" spans="1:6" x14ac:dyDescent="0.25">
      <c r="A21" s="64"/>
      <c r="B21" s="66" t="s">
        <v>21</v>
      </c>
      <c r="C21" s="63">
        <v>10899</v>
      </c>
      <c r="D21" s="63">
        <v>92082</v>
      </c>
      <c r="E21" s="63">
        <v>19608.240000000002</v>
      </c>
      <c r="F21" s="62">
        <v>122589.24</v>
      </c>
    </row>
    <row r="22" spans="1:6" x14ac:dyDescent="0.25">
      <c r="A22" s="120" t="s">
        <v>22</v>
      </c>
      <c r="B22" s="121"/>
      <c r="C22" s="58">
        <f>+C21</f>
        <v>10899</v>
      </c>
      <c r="D22" s="58">
        <f>SUM(D21)</f>
        <v>92082</v>
      </c>
      <c r="E22" s="58">
        <f>SUM(E21)</f>
        <v>19608.240000000002</v>
      </c>
      <c r="F22" s="58">
        <f>SUM(F21)</f>
        <v>122589.24</v>
      </c>
    </row>
    <row r="23" spans="1:6" ht="14.45" customHeight="1" x14ac:dyDescent="0.25">
      <c r="A23" s="122" t="s">
        <v>23</v>
      </c>
      <c r="B23" s="123"/>
      <c r="C23" s="61">
        <f>+C13+C19+C22</f>
        <v>197079.70797394222</v>
      </c>
      <c r="D23" s="61">
        <f>+D13+D19+D22</f>
        <v>708922.37251581077</v>
      </c>
      <c r="E23" s="61">
        <f>+E13+E19+E22</f>
        <v>493457.49492107291</v>
      </c>
      <c r="F23" s="61">
        <f>+F13+F19+F22</f>
        <v>1399459.5754108259</v>
      </c>
    </row>
    <row r="24" spans="1:6" ht="15.75" thickBot="1" x14ac:dyDescent="0.3"/>
    <row r="25" spans="1:6" s="69" customFormat="1" ht="15.75" thickTop="1" x14ac:dyDescent="0.25">
      <c r="A25" s="67" t="s">
        <v>87</v>
      </c>
      <c r="B25" s="68"/>
      <c r="C25" s="68"/>
      <c r="D25" s="68"/>
      <c r="E25" s="68"/>
      <c r="F25" s="68"/>
    </row>
    <row r="26" spans="1:6" s="69" customFormat="1" ht="15.75" thickBot="1" x14ac:dyDescent="0.3">
      <c r="A26" s="112" t="s">
        <v>82</v>
      </c>
      <c r="B26" s="113"/>
      <c r="C26" s="113"/>
      <c r="D26" s="113"/>
      <c r="E26" s="113"/>
      <c r="F26" s="113"/>
    </row>
    <row r="27" spans="1:6" ht="15.75" thickTop="1" x14ac:dyDescent="0.25"/>
  </sheetData>
  <mergeCells count="11">
    <mergeCell ref="A22:B22"/>
    <mergeCell ref="A23:B23"/>
    <mergeCell ref="A11:B11"/>
    <mergeCell ref="A12:B12"/>
    <mergeCell ref="A13:B13"/>
    <mergeCell ref="A14:B14"/>
    <mergeCell ref="A5:B5"/>
    <mergeCell ref="A6:B6"/>
    <mergeCell ref="A7:B7"/>
    <mergeCell ref="A19:B19"/>
    <mergeCell ref="A20:B20"/>
  </mergeCells>
  <hyperlinks>
    <hyperlink ref="A2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8"/>
  <sheetViews>
    <sheetView showGridLines="0" workbookViewId="0"/>
  </sheetViews>
  <sheetFormatPr baseColWidth="10" defaultColWidth="11.42578125" defaultRowHeight="15" x14ac:dyDescent="0.25"/>
  <cols>
    <col min="1" max="1" width="12.5703125" customWidth="1"/>
    <col min="2" max="2" width="39.42578125" customWidth="1"/>
    <col min="3" max="3" width="15.140625" customWidth="1"/>
  </cols>
  <sheetData>
    <row r="1" spans="1:8" ht="20.25" x14ac:dyDescent="0.3">
      <c r="A1" s="12" t="s">
        <v>29</v>
      </c>
    </row>
    <row r="2" spans="1:8" ht="20.25" x14ac:dyDescent="0.3">
      <c r="A2" s="12" t="s">
        <v>74</v>
      </c>
    </row>
    <row r="3" spans="1:8" ht="20.25" x14ac:dyDescent="0.3">
      <c r="A3" s="12"/>
    </row>
    <row r="4" spans="1:8" x14ac:dyDescent="0.25">
      <c r="A4" s="71" t="s">
        <v>31</v>
      </c>
      <c r="B4" s="18"/>
      <c r="C4" s="18"/>
      <c r="D4" s="18"/>
      <c r="E4" s="18"/>
      <c r="F4" s="18"/>
      <c r="G4" s="18"/>
      <c r="H4" s="18"/>
    </row>
    <row r="5" spans="1:8" x14ac:dyDescent="0.25">
      <c r="A5" s="21" t="s">
        <v>30</v>
      </c>
      <c r="B5" s="22" t="s">
        <v>28</v>
      </c>
      <c r="C5" s="22" t="s">
        <v>27</v>
      </c>
      <c r="D5" s="22" t="s">
        <v>2</v>
      </c>
    </row>
    <row r="6" spans="1:8" x14ac:dyDescent="0.25">
      <c r="A6" s="40">
        <v>170101</v>
      </c>
      <c r="B6" s="30" t="s">
        <v>34</v>
      </c>
      <c r="C6" s="36">
        <v>418820.73</v>
      </c>
      <c r="D6" s="26">
        <v>0.29930000000000001</v>
      </c>
    </row>
    <row r="7" spans="1:8" x14ac:dyDescent="0.25">
      <c r="A7" s="41">
        <v>170102</v>
      </c>
      <c r="B7" s="31" t="s">
        <v>35</v>
      </c>
      <c r="C7" s="37">
        <v>97261.97</v>
      </c>
      <c r="D7" s="27">
        <v>6.9500000000000006E-2</v>
      </c>
    </row>
    <row r="8" spans="1:8" x14ac:dyDescent="0.25">
      <c r="A8" s="41">
        <v>170103</v>
      </c>
      <c r="B8" s="31" t="s">
        <v>36</v>
      </c>
      <c r="C8" s="37">
        <v>297179.99</v>
      </c>
      <c r="D8" s="27">
        <v>0.21240000000000001</v>
      </c>
    </row>
    <row r="9" spans="1:8" x14ac:dyDescent="0.25">
      <c r="A9" s="42">
        <v>170107</v>
      </c>
      <c r="B9" s="32" t="s">
        <v>37</v>
      </c>
      <c r="C9" s="37">
        <v>13564.11</v>
      </c>
      <c r="D9" s="27">
        <v>9.7000000000000003E-3</v>
      </c>
    </row>
    <row r="10" spans="1:8" x14ac:dyDescent="0.25">
      <c r="A10" s="43">
        <v>170201</v>
      </c>
      <c r="B10" s="33" t="s">
        <v>38</v>
      </c>
      <c r="C10" s="38">
        <v>34175.919999999998</v>
      </c>
      <c r="D10" s="28">
        <v>2.4400000000000002E-2</v>
      </c>
    </row>
    <row r="11" spans="1:8" x14ac:dyDescent="0.25">
      <c r="A11" s="44">
        <v>170202</v>
      </c>
      <c r="B11" s="34" t="s">
        <v>39</v>
      </c>
      <c r="C11" s="37">
        <v>59883.3</v>
      </c>
      <c r="D11" s="27">
        <v>4.2799999999999998E-2</v>
      </c>
    </row>
    <row r="12" spans="1:8" x14ac:dyDescent="0.25">
      <c r="A12" s="41">
        <v>170203</v>
      </c>
      <c r="B12" s="31" t="s">
        <v>40</v>
      </c>
      <c r="C12" s="37">
        <v>17426.12</v>
      </c>
      <c r="D12" s="27">
        <v>1.2500000000000001E-2</v>
      </c>
    </row>
    <row r="13" spans="1:8" x14ac:dyDescent="0.25">
      <c r="A13" s="41">
        <v>170302</v>
      </c>
      <c r="B13" s="31" t="s">
        <v>41</v>
      </c>
      <c r="C13" s="37">
        <v>146634.48000000001</v>
      </c>
      <c r="D13" s="27">
        <v>0.1048</v>
      </c>
    </row>
    <row r="14" spans="1:8" x14ac:dyDescent="0.25">
      <c r="A14" s="42">
        <v>170405</v>
      </c>
      <c r="B14" s="32" t="s">
        <v>42</v>
      </c>
      <c r="C14" s="37">
        <v>109280.21</v>
      </c>
      <c r="D14" s="27">
        <v>7.8100000000000003E-2</v>
      </c>
    </row>
    <row r="15" spans="1:8" x14ac:dyDescent="0.25">
      <c r="A15" s="43">
        <v>170407</v>
      </c>
      <c r="B15" s="33" t="s">
        <v>43</v>
      </c>
      <c r="C15" s="38">
        <v>21975.48</v>
      </c>
      <c r="D15" s="28">
        <v>1.5699999999999999E-2</v>
      </c>
    </row>
    <row r="16" spans="1:8" x14ac:dyDescent="0.25">
      <c r="A16" s="44">
        <v>170802</v>
      </c>
      <c r="B16" s="34" t="s">
        <v>44</v>
      </c>
      <c r="C16" s="37">
        <v>14305.15</v>
      </c>
      <c r="D16" s="27">
        <v>1.0200000000000001E-2</v>
      </c>
    </row>
    <row r="17" spans="1:7" x14ac:dyDescent="0.25">
      <c r="A17" s="42">
        <v>170904</v>
      </c>
      <c r="B17" s="32" t="s">
        <v>45</v>
      </c>
      <c r="C17" s="37">
        <v>68649.710000000006</v>
      </c>
      <c r="D17" s="27">
        <v>4.9099999999999998E-2</v>
      </c>
    </row>
    <row r="18" spans="1:7" x14ac:dyDescent="0.25">
      <c r="A18" s="41">
        <v>200101</v>
      </c>
      <c r="B18" s="31" t="s">
        <v>46</v>
      </c>
      <c r="C18" s="37">
        <v>26630.240000000002</v>
      </c>
      <c r="D18" s="27">
        <v>1.9E-2</v>
      </c>
    </row>
    <row r="19" spans="1:7" x14ac:dyDescent="0.25">
      <c r="A19" s="42">
        <v>200301</v>
      </c>
      <c r="B19" s="32" t="s">
        <v>47</v>
      </c>
      <c r="C19" s="37">
        <v>22897.67</v>
      </c>
      <c r="D19" s="27">
        <v>1.6400000000000001E-2</v>
      </c>
      <c r="G19" s="98"/>
    </row>
    <row r="20" spans="1:7" x14ac:dyDescent="0.25">
      <c r="A20" s="43" t="s">
        <v>33</v>
      </c>
      <c r="B20" s="33" t="s">
        <v>48</v>
      </c>
      <c r="C20" s="38">
        <v>42331.08</v>
      </c>
      <c r="D20" s="28">
        <v>3.0200000000000001E-2</v>
      </c>
    </row>
    <row r="21" spans="1:7" x14ac:dyDescent="0.25">
      <c r="A21" s="45" t="s">
        <v>33</v>
      </c>
      <c r="B21" s="35" t="s">
        <v>49</v>
      </c>
      <c r="C21" s="39">
        <v>8443.41</v>
      </c>
      <c r="D21" s="29">
        <v>6.0000000000000001E-3</v>
      </c>
      <c r="E21" s="83"/>
      <c r="F21" s="83"/>
      <c r="G21" s="83"/>
    </row>
    <row r="22" spans="1:7" x14ac:dyDescent="0.25">
      <c r="A22" s="23" t="s">
        <v>32</v>
      </c>
      <c r="B22" s="24"/>
      <c r="C22" s="25">
        <f>SUM(C6:C21)</f>
        <v>1399459.5699999998</v>
      </c>
      <c r="D22" s="82"/>
      <c r="E22" s="83"/>
      <c r="F22" s="83"/>
      <c r="G22" s="83"/>
    </row>
    <row r="23" spans="1:7" ht="15.75" thickBot="1" x14ac:dyDescent="0.3">
      <c r="E23" s="83"/>
      <c r="F23" s="83"/>
      <c r="G23" s="83"/>
    </row>
    <row r="24" spans="1:7" s="69" customFormat="1" ht="15.75" thickTop="1" x14ac:dyDescent="0.25">
      <c r="A24" s="67" t="s">
        <v>87</v>
      </c>
      <c r="B24" s="68"/>
      <c r="C24" s="68"/>
      <c r="D24" s="68"/>
      <c r="E24" s="125"/>
      <c r="F24" s="125"/>
      <c r="G24" s="125"/>
    </row>
    <row r="25" spans="1:7" s="69" customFormat="1" ht="15.75" thickBot="1" x14ac:dyDescent="0.3">
      <c r="A25" s="112" t="s">
        <v>82</v>
      </c>
      <c r="B25" s="113"/>
      <c r="C25" s="113"/>
      <c r="D25" s="113"/>
      <c r="E25" s="126"/>
      <c r="F25" s="126"/>
      <c r="G25" s="125"/>
    </row>
    <row r="26" spans="1:7" ht="15.75" thickTop="1" x14ac:dyDescent="0.25">
      <c r="E26" s="83"/>
      <c r="F26" s="83"/>
      <c r="G26" s="83"/>
    </row>
    <row r="27" spans="1:7" x14ac:dyDescent="0.25">
      <c r="E27" s="83"/>
      <c r="F27" s="83"/>
      <c r="G27" s="83"/>
    </row>
    <row r="28" spans="1:7" x14ac:dyDescent="0.25">
      <c r="E28" s="83"/>
      <c r="F28" s="83"/>
    </row>
  </sheetData>
  <sortState ref="A6:D21">
    <sortCondition ref="A6"/>
  </sortState>
  <hyperlinks>
    <hyperlink ref="A25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36"/>
  <sheetViews>
    <sheetView showGridLines="0" workbookViewId="0"/>
  </sheetViews>
  <sheetFormatPr baseColWidth="10" defaultColWidth="11.42578125" defaultRowHeight="15" x14ac:dyDescent="0.25"/>
  <cols>
    <col min="1" max="1" width="33.140625" customWidth="1"/>
    <col min="2" max="2" width="12.7109375" bestFit="1" customWidth="1"/>
    <col min="3" max="4" width="12.7109375" customWidth="1"/>
    <col min="8" max="8" width="14.28515625" bestFit="1" customWidth="1"/>
  </cols>
  <sheetData>
    <row r="1" spans="1:11" ht="20.25" x14ac:dyDescent="0.3">
      <c r="A1" s="12" t="s">
        <v>55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0.25" x14ac:dyDescent="0.3">
      <c r="A2" s="12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0.25" x14ac:dyDescent="0.3">
      <c r="A3" s="1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71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19" t="s">
        <v>5</v>
      </c>
      <c r="B5" s="20">
        <v>2009</v>
      </c>
      <c r="C5" s="20">
        <v>2010</v>
      </c>
      <c r="D5" s="20">
        <v>2011</v>
      </c>
      <c r="E5" s="20">
        <v>2012</v>
      </c>
      <c r="F5" s="20">
        <v>2013</v>
      </c>
      <c r="G5" s="20">
        <v>2014</v>
      </c>
      <c r="H5" s="20">
        <v>2015</v>
      </c>
      <c r="I5" s="20">
        <v>2016</v>
      </c>
      <c r="J5" s="20">
        <v>2017</v>
      </c>
      <c r="K5" s="20">
        <v>2018</v>
      </c>
    </row>
    <row r="6" spans="1:11" x14ac:dyDescent="0.25">
      <c r="A6" s="14" t="s">
        <v>81</v>
      </c>
      <c r="B6" s="107" t="s">
        <v>4</v>
      </c>
      <c r="C6" s="107" t="s">
        <v>4</v>
      </c>
      <c r="D6" s="107" t="s">
        <v>4</v>
      </c>
      <c r="E6" s="15">
        <v>605461.32917715574</v>
      </c>
      <c r="F6" s="15">
        <v>708897</v>
      </c>
      <c r="G6" s="79" t="s">
        <v>4</v>
      </c>
      <c r="H6" s="15">
        <v>619211.76695549337</v>
      </c>
      <c r="I6" s="15">
        <v>848616.27</v>
      </c>
      <c r="J6" s="15">
        <v>806890.72602068319</v>
      </c>
      <c r="K6" s="15">
        <v>875176.44277602597</v>
      </c>
    </row>
    <row r="7" spans="1:11" x14ac:dyDescent="0.25">
      <c r="A7" s="14" t="s">
        <v>53</v>
      </c>
      <c r="B7" s="107" t="s">
        <v>4</v>
      </c>
      <c r="C7" s="107" t="s">
        <v>4</v>
      </c>
      <c r="D7" s="107" t="s">
        <v>4</v>
      </c>
      <c r="E7" s="15">
        <v>392925.27304364397</v>
      </c>
      <c r="F7" s="15">
        <v>223371.75268217371</v>
      </c>
      <c r="G7" s="79" t="s">
        <v>4</v>
      </c>
      <c r="H7" s="15">
        <v>306015.50724220002</v>
      </c>
      <c r="I7" s="15">
        <v>317945.53454990004</v>
      </c>
      <c r="J7" s="15">
        <v>477658.5631655</v>
      </c>
      <c r="K7" s="15">
        <v>401693.89263479999</v>
      </c>
    </row>
    <row r="8" spans="1:11" x14ac:dyDescent="0.25">
      <c r="A8" s="14" t="s">
        <v>21</v>
      </c>
      <c r="B8" s="107" t="s">
        <v>4</v>
      </c>
      <c r="C8" s="107" t="s">
        <v>4</v>
      </c>
      <c r="D8" s="107" t="s">
        <v>4</v>
      </c>
      <c r="E8" s="15">
        <v>84886.06</v>
      </c>
      <c r="F8" s="15">
        <v>93074.274000000005</v>
      </c>
      <c r="G8" s="79" t="s">
        <v>4</v>
      </c>
      <c r="H8" s="15">
        <v>86069</v>
      </c>
      <c r="I8" s="15">
        <v>95099.65</v>
      </c>
      <c r="J8" s="15">
        <v>112613.94</v>
      </c>
      <c r="K8" s="15">
        <v>122589.24</v>
      </c>
    </row>
    <row r="9" spans="1:11" x14ac:dyDescent="0.25">
      <c r="A9" s="16" t="s">
        <v>32</v>
      </c>
      <c r="B9" s="17">
        <v>1382313.6999915158</v>
      </c>
      <c r="C9" s="17" t="s">
        <v>4</v>
      </c>
      <c r="D9" s="17" t="s">
        <v>4</v>
      </c>
      <c r="E9" s="17">
        <v>1083272.6022207998</v>
      </c>
      <c r="F9" s="17">
        <v>1025343.2411742355</v>
      </c>
      <c r="G9" s="17" t="s">
        <v>4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</row>
    <row r="10" spans="1:11" ht="15.75" thickBot="1" x14ac:dyDescent="0.3">
      <c r="H10" s="78"/>
    </row>
    <row r="11" spans="1:11" s="69" customFormat="1" ht="16.5" thickTop="1" thickBot="1" x14ac:dyDescent="0.3">
      <c r="A11" s="75" t="s">
        <v>86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</row>
    <row r="12" spans="1:11" s="69" customFormat="1" ht="15.75" thickTop="1" x14ac:dyDescent="0.25">
      <c r="A12" s="67" t="s">
        <v>87</v>
      </c>
      <c r="B12" s="68"/>
      <c r="C12" s="68"/>
      <c r="D12" s="68"/>
      <c r="E12" s="68"/>
      <c r="F12" s="68"/>
    </row>
    <row r="13" spans="1:11" s="69" customFormat="1" ht="15.75" thickBot="1" x14ac:dyDescent="0.3">
      <c r="A13" s="112" t="s">
        <v>82</v>
      </c>
      <c r="B13" s="113"/>
      <c r="C13" s="113"/>
      <c r="D13" s="113"/>
      <c r="E13" s="113"/>
      <c r="F13" s="113"/>
      <c r="G13" s="114"/>
      <c r="H13" s="114"/>
      <c r="I13" s="114"/>
      <c r="J13" s="114"/>
      <c r="K13" s="114"/>
    </row>
    <row r="14" spans="1:11" ht="15.75" thickTop="1" x14ac:dyDescent="0.25"/>
    <row r="15" spans="1:11" ht="16.5" x14ac:dyDescent="0.35">
      <c r="D15" s="105"/>
      <c r="F15" s="106"/>
    </row>
    <row r="16" spans="1:11" ht="16.5" x14ac:dyDescent="0.35">
      <c r="D16" s="105"/>
      <c r="F16" s="105"/>
    </row>
    <row r="17" spans="4:6" ht="16.5" x14ac:dyDescent="0.35">
      <c r="D17" s="105"/>
      <c r="F17" s="105"/>
    </row>
    <row r="18" spans="4:6" ht="16.5" x14ac:dyDescent="0.35">
      <c r="D18" s="105"/>
      <c r="F18" s="105"/>
    </row>
    <row r="19" spans="4:6" ht="16.5" x14ac:dyDescent="0.35">
      <c r="D19" s="106"/>
      <c r="F19" s="105"/>
    </row>
    <row r="20" spans="4:6" ht="16.5" x14ac:dyDescent="0.35">
      <c r="D20" s="105"/>
      <c r="F20" s="105"/>
    </row>
    <row r="21" spans="4:6" ht="16.5" x14ac:dyDescent="0.35">
      <c r="D21" s="105"/>
      <c r="F21" s="105"/>
    </row>
    <row r="22" spans="4:6" ht="16.5" x14ac:dyDescent="0.35">
      <c r="D22" s="106"/>
      <c r="F22" s="105"/>
    </row>
    <row r="23" spans="4:6" ht="16.5" x14ac:dyDescent="0.35">
      <c r="D23" s="105"/>
      <c r="F23" s="106"/>
    </row>
    <row r="24" spans="4:6" ht="16.5" x14ac:dyDescent="0.35">
      <c r="D24" s="105"/>
      <c r="F24" s="105"/>
    </row>
    <row r="25" spans="4:6" ht="16.5" x14ac:dyDescent="0.35">
      <c r="D25" s="105"/>
      <c r="F25" s="105"/>
    </row>
    <row r="26" spans="4:6" ht="16.5" x14ac:dyDescent="0.35">
      <c r="D26" s="105"/>
      <c r="F26" s="106"/>
    </row>
    <row r="27" spans="4:6" ht="16.5" x14ac:dyDescent="0.35">
      <c r="D27" s="105"/>
      <c r="F27" s="105"/>
    </row>
    <row r="28" spans="4:6" ht="16.5" x14ac:dyDescent="0.35">
      <c r="D28" s="105"/>
      <c r="F28" s="105"/>
    </row>
    <row r="29" spans="4:6" ht="16.5" x14ac:dyDescent="0.35">
      <c r="D29" s="105"/>
      <c r="F29" s="105"/>
    </row>
    <row r="30" spans="4:6" ht="16.5" x14ac:dyDescent="0.35">
      <c r="D30" s="106"/>
      <c r="F30" s="105"/>
    </row>
    <row r="35" spans="4:6" x14ac:dyDescent="0.25">
      <c r="F35" s="104"/>
    </row>
    <row r="36" spans="4:6" x14ac:dyDescent="0.25">
      <c r="D36" s="104"/>
    </row>
  </sheetData>
  <hyperlinks>
    <hyperlink ref="A1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I21"/>
  <sheetViews>
    <sheetView showGridLines="0" workbookViewId="0"/>
  </sheetViews>
  <sheetFormatPr baseColWidth="10" defaultColWidth="11.42578125" defaultRowHeight="15" x14ac:dyDescent="0.25"/>
  <cols>
    <col min="1" max="1" width="23.5703125" customWidth="1"/>
    <col min="2" max="2" width="26" customWidth="1"/>
    <col min="3" max="3" width="18.28515625" customWidth="1"/>
  </cols>
  <sheetData>
    <row r="1" spans="1:9" ht="20.25" x14ac:dyDescent="0.3">
      <c r="A1" s="12" t="s">
        <v>57</v>
      </c>
      <c r="B1" s="12"/>
    </row>
    <row r="2" spans="1:9" ht="20.25" x14ac:dyDescent="0.3">
      <c r="A2" s="12" t="s">
        <v>58</v>
      </c>
      <c r="B2" s="12"/>
    </row>
    <row r="3" spans="1:9" ht="20.25" x14ac:dyDescent="0.3">
      <c r="A3" s="12"/>
      <c r="B3" s="12"/>
    </row>
    <row r="4" spans="1:9" x14ac:dyDescent="0.25">
      <c r="A4" s="71" t="s">
        <v>60</v>
      </c>
      <c r="B4" s="71"/>
      <c r="C4" s="18"/>
      <c r="D4" s="18"/>
      <c r="E4" s="18"/>
      <c r="F4" s="18"/>
      <c r="G4" s="18"/>
      <c r="H4" s="18"/>
      <c r="I4" s="18"/>
    </row>
    <row r="5" spans="1:9" ht="24" customHeight="1" x14ac:dyDescent="0.25">
      <c r="A5" s="89" t="s">
        <v>59</v>
      </c>
      <c r="B5" s="84"/>
      <c r="C5" s="20" t="s">
        <v>70</v>
      </c>
      <c r="D5" s="20" t="s">
        <v>2</v>
      </c>
    </row>
    <row r="6" spans="1:9" x14ac:dyDescent="0.25">
      <c r="A6" s="90" t="s">
        <v>68</v>
      </c>
      <c r="B6" s="85"/>
      <c r="C6" s="46">
        <v>1060754.9099999999</v>
      </c>
      <c r="D6" s="47">
        <v>0.75800000000000001</v>
      </c>
    </row>
    <row r="7" spans="1:9" x14ac:dyDescent="0.25">
      <c r="A7" s="91"/>
      <c r="B7" s="86" t="s">
        <v>61</v>
      </c>
      <c r="C7" s="48">
        <v>750501.68</v>
      </c>
      <c r="D7" s="49">
        <v>0.5363</v>
      </c>
    </row>
    <row r="8" spans="1:9" x14ac:dyDescent="0.25">
      <c r="A8" s="91"/>
      <c r="B8" s="86" t="s">
        <v>62</v>
      </c>
      <c r="C8" s="48">
        <v>139945.96</v>
      </c>
      <c r="D8" s="49">
        <v>0.1</v>
      </c>
    </row>
    <row r="9" spans="1:9" x14ac:dyDescent="0.25">
      <c r="A9" s="91"/>
      <c r="B9" s="86" t="s">
        <v>63</v>
      </c>
      <c r="C9" s="48">
        <v>170307.27</v>
      </c>
      <c r="D9" s="49">
        <v>0.1217</v>
      </c>
    </row>
    <row r="10" spans="1:9" x14ac:dyDescent="0.25">
      <c r="A10" s="92" t="s">
        <v>67</v>
      </c>
      <c r="B10" s="87"/>
      <c r="C10" s="50">
        <v>176058.35</v>
      </c>
      <c r="D10" s="51">
        <v>0.1258</v>
      </c>
    </row>
    <row r="11" spans="1:9" x14ac:dyDescent="0.25">
      <c r="A11" s="83"/>
      <c r="B11" s="86" t="s">
        <v>63</v>
      </c>
      <c r="C11" s="48">
        <v>33761.26</v>
      </c>
      <c r="D11" s="49">
        <v>2.41E-2</v>
      </c>
    </row>
    <row r="12" spans="1:9" x14ac:dyDescent="0.25">
      <c r="A12" s="83"/>
      <c r="B12" s="86" t="s">
        <v>64</v>
      </c>
      <c r="C12" s="48">
        <v>135977.76999999999</v>
      </c>
      <c r="D12" s="49">
        <v>9.7199999999999995E-2</v>
      </c>
    </row>
    <row r="13" spans="1:9" x14ac:dyDescent="0.25">
      <c r="A13" s="83"/>
      <c r="B13" s="86" t="s">
        <v>65</v>
      </c>
      <c r="C13" s="48">
        <v>6319.33</v>
      </c>
      <c r="D13" s="49">
        <v>4.4999999999999997E-3</v>
      </c>
    </row>
    <row r="14" spans="1:9" x14ac:dyDescent="0.25">
      <c r="A14" s="92" t="s">
        <v>66</v>
      </c>
      <c r="B14" s="87"/>
      <c r="C14" s="50">
        <v>162646.32</v>
      </c>
      <c r="D14" s="51">
        <v>0.1162</v>
      </c>
    </row>
    <row r="15" spans="1:9" ht="23.45" customHeight="1" x14ac:dyDescent="0.25">
      <c r="A15" s="93" t="s">
        <v>69</v>
      </c>
      <c r="B15" s="88"/>
      <c r="C15" s="52">
        <v>1399459.58</v>
      </c>
      <c r="D15" s="94"/>
      <c r="E15" s="83"/>
      <c r="F15" s="83"/>
      <c r="G15" s="83"/>
    </row>
    <row r="16" spans="1:9" ht="15.75" thickBot="1" x14ac:dyDescent="0.3">
      <c r="A16" s="1"/>
      <c r="B16" s="1"/>
      <c r="E16" s="83"/>
      <c r="F16" s="83"/>
      <c r="G16" s="83"/>
    </row>
    <row r="17" spans="1:7" s="69" customFormat="1" ht="15.75" thickTop="1" x14ac:dyDescent="0.25">
      <c r="A17" s="67" t="s">
        <v>87</v>
      </c>
      <c r="B17" s="68"/>
      <c r="C17" s="68"/>
      <c r="D17" s="68"/>
      <c r="E17" s="125"/>
      <c r="F17" s="125"/>
      <c r="G17" s="125"/>
    </row>
    <row r="18" spans="1:7" s="69" customFormat="1" ht="15.75" thickBot="1" x14ac:dyDescent="0.3">
      <c r="A18" s="112" t="s">
        <v>82</v>
      </c>
      <c r="B18" s="113"/>
      <c r="C18" s="113"/>
      <c r="D18" s="113"/>
      <c r="E18" s="126"/>
      <c r="F18" s="126"/>
      <c r="G18" s="125"/>
    </row>
    <row r="19" spans="1:7" ht="15.75" thickTop="1" x14ac:dyDescent="0.25">
      <c r="E19" s="83"/>
      <c r="F19" s="83"/>
      <c r="G19" s="83"/>
    </row>
    <row r="20" spans="1:7" x14ac:dyDescent="0.25">
      <c r="E20" s="83"/>
      <c r="F20" s="83"/>
      <c r="G20" s="83"/>
    </row>
    <row r="21" spans="1:7" x14ac:dyDescent="0.25">
      <c r="E21" s="83"/>
      <c r="F21" s="83"/>
      <c r="G21" s="83"/>
    </row>
  </sheetData>
  <hyperlinks>
    <hyperlink ref="A18" r:id="rId1"/>
  </hyperlinks>
  <pageMargins left="0.7" right="0.7" top="0.75" bottom="0.75" header="0.3" footer="0.3"/>
  <pageSetup paperSize="9"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14"/>
  <sheetViews>
    <sheetView showGridLines="0" workbookViewId="0"/>
  </sheetViews>
  <sheetFormatPr baseColWidth="10" defaultColWidth="11.42578125" defaultRowHeight="15" x14ac:dyDescent="0.25"/>
  <cols>
    <col min="1" max="1" width="23.7109375" customWidth="1"/>
  </cols>
  <sheetData>
    <row r="1" spans="1:11" ht="20.25" x14ac:dyDescent="0.3">
      <c r="A1" s="12" t="s">
        <v>71</v>
      </c>
    </row>
    <row r="2" spans="1:11" ht="20.25" x14ac:dyDescent="0.3">
      <c r="A2" s="12" t="s">
        <v>56</v>
      </c>
    </row>
    <row r="3" spans="1:11" ht="20.25" x14ac:dyDescent="0.3">
      <c r="A3" s="12"/>
    </row>
    <row r="4" spans="1:11" x14ac:dyDescent="0.25">
      <c r="A4" s="71" t="s">
        <v>25</v>
      </c>
    </row>
    <row r="5" spans="1:11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A6" s="14" t="s">
        <v>68</v>
      </c>
      <c r="B6" s="15">
        <v>585314.63887469238</v>
      </c>
      <c r="C6" s="80" t="s">
        <v>4</v>
      </c>
      <c r="D6" s="80" t="s">
        <v>4</v>
      </c>
      <c r="E6" s="15">
        <v>454993.29256569193</v>
      </c>
      <c r="F6" s="15">
        <v>550324.79399686633</v>
      </c>
      <c r="G6" s="80" t="s">
        <v>4</v>
      </c>
      <c r="H6" s="15">
        <v>601003.15135621978</v>
      </c>
      <c r="I6" s="15">
        <v>795149.53690434922</v>
      </c>
      <c r="J6" s="15">
        <v>863132.13001861819</v>
      </c>
      <c r="K6" s="15">
        <v>1060754.9085410824</v>
      </c>
    </row>
    <row r="7" spans="1:11" x14ac:dyDescent="0.25">
      <c r="A7" s="14" t="s">
        <v>72</v>
      </c>
      <c r="B7" s="15">
        <v>244073.5811202171</v>
      </c>
      <c r="C7" s="80" t="s">
        <v>4</v>
      </c>
      <c r="D7" s="80" t="s">
        <v>4</v>
      </c>
      <c r="E7" s="15">
        <v>135045.00571638806</v>
      </c>
      <c r="F7" s="15">
        <v>150549.61606132015</v>
      </c>
      <c r="G7" s="80" t="s">
        <v>4</v>
      </c>
      <c r="H7" s="15">
        <v>188179.08766025698</v>
      </c>
      <c r="I7" s="15">
        <v>155504.18269400002</v>
      </c>
      <c r="J7" s="15">
        <v>172725.81099999999</v>
      </c>
      <c r="K7" s="15">
        <v>176058.35</v>
      </c>
    </row>
    <row r="8" spans="1:11" x14ac:dyDescent="0.25">
      <c r="A8" s="70" t="s">
        <v>66</v>
      </c>
      <c r="B8" s="15">
        <v>552925.47999660636</v>
      </c>
      <c r="C8" s="80" t="s">
        <v>4</v>
      </c>
      <c r="D8" s="80" t="s">
        <v>4</v>
      </c>
      <c r="E8" s="15">
        <v>493234.30393871974</v>
      </c>
      <c r="F8" s="15">
        <v>324468.83111604897</v>
      </c>
      <c r="G8" s="80" t="s">
        <v>4</v>
      </c>
      <c r="H8" s="15">
        <v>222114.03518545165</v>
      </c>
      <c r="I8" s="15">
        <v>311007.73944514513</v>
      </c>
      <c r="J8" s="15">
        <v>361305.28816756478</v>
      </c>
      <c r="K8" s="15">
        <v>162646.3168697434</v>
      </c>
    </row>
    <row r="9" spans="1:11" x14ac:dyDescent="0.25">
      <c r="A9" s="99" t="s">
        <v>69</v>
      </c>
      <c r="B9" s="17">
        <v>1382313.6999915158</v>
      </c>
      <c r="C9" s="17" t="s">
        <v>4</v>
      </c>
      <c r="D9" s="17" t="s">
        <v>4</v>
      </c>
      <c r="E9" s="17">
        <v>1083272.6022207998</v>
      </c>
      <c r="F9" s="17">
        <v>1025343.2411742355</v>
      </c>
      <c r="G9" s="17" t="s">
        <v>4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</row>
    <row r="10" spans="1:11" ht="15.75" thickBot="1" x14ac:dyDescent="0.3"/>
    <row r="11" spans="1:11" s="69" customFormat="1" ht="16.5" thickTop="1" thickBot="1" x14ac:dyDescent="0.3">
      <c r="A11" s="75" t="s">
        <v>86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</row>
    <row r="12" spans="1:11" s="69" customFormat="1" ht="15.75" thickTop="1" x14ac:dyDescent="0.25">
      <c r="A12" s="67" t="s">
        <v>87</v>
      </c>
      <c r="B12" s="68"/>
      <c r="C12" s="68"/>
      <c r="D12" s="68"/>
      <c r="E12" s="68"/>
      <c r="F12" s="68"/>
    </row>
    <row r="13" spans="1:11" s="69" customFormat="1" ht="15.75" thickBot="1" x14ac:dyDescent="0.3">
      <c r="A13" s="112" t="s">
        <v>82</v>
      </c>
      <c r="B13" s="113"/>
      <c r="C13" s="113"/>
      <c r="D13" s="113"/>
      <c r="E13" s="113"/>
      <c r="F13" s="113"/>
      <c r="G13" s="114"/>
      <c r="H13" s="114"/>
      <c r="I13" s="114"/>
      <c r="J13" s="114"/>
      <c r="K13" s="114"/>
    </row>
    <row r="14" spans="1:11" ht="15.75" thickTop="1" x14ac:dyDescent="0.25"/>
  </sheetData>
  <hyperlinks>
    <hyperlink ref="A13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0"/>
  <sheetViews>
    <sheetView showGridLines="0" workbookViewId="0"/>
  </sheetViews>
  <sheetFormatPr baseColWidth="10" defaultColWidth="11.42578125" defaultRowHeight="15" x14ac:dyDescent="0.25"/>
  <cols>
    <col min="1" max="1" width="23.7109375" customWidth="1"/>
  </cols>
  <sheetData>
    <row r="1" spans="1:11" ht="20.25" x14ac:dyDescent="0.3">
      <c r="A1" s="12" t="s">
        <v>79</v>
      </c>
    </row>
    <row r="2" spans="1:11" ht="20.25" x14ac:dyDescent="0.3">
      <c r="A2" s="12" t="s">
        <v>56</v>
      </c>
    </row>
    <row r="3" spans="1:11" ht="20.25" x14ac:dyDescent="0.3">
      <c r="A3" s="12"/>
    </row>
    <row r="4" spans="1:11" hidden="1" x14ac:dyDescent="0.25">
      <c r="A4" s="71" t="s">
        <v>77</v>
      </c>
    </row>
    <row r="5" spans="1:11" hidden="1" x14ac:dyDescent="0.25">
      <c r="A5" s="13"/>
      <c r="B5" s="13">
        <v>2009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hidden="1" x14ac:dyDescent="0.25">
      <c r="A6" s="14" t="s">
        <v>68</v>
      </c>
      <c r="B6" s="100">
        <f>'[1]2.2'!B6/'[1]2.2'!B$9</f>
        <v>0.42343112050346088</v>
      </c>
      <c r="C6" s="100"/>
      <c r="D6" s="100"/>
      <c r="E6" s="100">
        <f>'[1]2.2'!E6/'[1]2.2'!E$9</f>
        <v>0.42001735448022731</v>
      </c>
      <c r="F6" s="100">
        <f>'[1]2.2'!F6/'[1]2.2'!F$9</f>
        <v>0.53672250608160021</v>
      </c>
      <c r="G6" s="100"/>
      <c r="H6" s="100">
        <f>'[1]2.2'!H6/'[1]2.2'!H$9</f>
        <v>0.59428988980554254</v>
      </c>
      <c r="I6" s="100">
        <f>'[1]2.2'!I6/'[1]2.2'!I$9</f>
        <v>0.63024001502524873</v>
      </c>
      <c r="J6" s="100">
        <f>'[1]2.2'!J6/'[1]2.2'!J$9</f>
        <v>0.61777472523477006</v>
      </c>
      <c r="K6" s="100">
        <f>'[1]2.2'!K6/'[1]2.2'!K$9</f>
        <v>0.75797466906444</v>
      </c>
    </row>
    <row r="7" spans="1:11" hidden="1" x14ac:dyDescent="0.25">
      <c r="A7" s="14" t="s">
        <v>72</v>
      </c>
      <c r="B7" s="100">
        <f>'[1]2.2'!B7/'[1]2.2'!B$9</f>
        <v>0.17656887949653913</v>
      </c>
      <c r="C7" s="100"/>
      <c r="D7" s="100"/>
      <c r="E7" s="100">
        <f>'[1]2.2'!E7/'[1]2.2'!E$9</f>
        <v>0.12466391694900661</v>
      </c>
      <c r="F7" s="100">
        <f>'[1]2.2'!F7/'[1]2.2'!F$9</f>
        <v>0.14682850582689647</v>
      </c>
      <c r="G7" s="100"/>
      <c r="H7" s="100">
        <f>'[1]2.2'!H7/'[1]2.2'!H$9</f>
        <v>0.18607710960742918</v>
      </c>
      <c r="I7" s="100">
        <f>'[1]2.2'!I7/'[1]2.2'!I$9</f>
        <v>0.12325349370019804</v>
      </c>
      <c r="J7" s="100">
        <f>'[1]2.2'!J7/'[1]2.2'!J$9</f>
        <v>0.12362607846515472</v>
      </c>
      <c r="K7" s="100">
        <f>'[1]2.2'!K7/'[1]2.2'!K$9</f>
        <v>0.12580452704274522</v>
      </c>
    </row>
    <row r="8" spans="1:11" hidden="1" x14ac:dyDescent="0.25">
      <c r="A8" s="70" t="s">
        <v>66</v>
      </c>
      <c r="B8" s="100">
        <f>'[1]2.2'!B8/'[1]2.2'!B$9</f>
        <v>0.4</v>
      </c>
      <c r="C8" s="100"/>
      <c r="D8" s="100"/>
      <c r="E8" s="100">
        <f>'[1]2.2'!E8/'[1]2.2'!E$9</f>
        <v>0.45531872857076605</v>
      </c>
      <c r="F8" s="100">
        <f>'[1]2.2'!F8/'[1]2.2'!F$9</f>
        <v>0.31644898809150324</v>
      </c>
      <c r="G8" s="100"/>
      <c r="H8" s="100">
        <f>'[1]2.2'!H8/'[1]2.2'!H$9</f>
        <v>0.21963300058702828</v>
      </c>
      <c r="I8" s="100">
        <f>'[1]2.2'!I8/'[1]2.2'!I$9</f>
        <v>0.24650649127455312</v>
      </c>
      <c r="J8" s="100">
        <f>'[1]2.2'!J8/'[1]2.2'!J$9</f>
        <v>0.25859919630007527</v>
      </c>
      <c r="K8" s="100">
        <f>'[1]2.2'!K8/'[1]2.2'!K$9</f>
        <v>0.11622080389281475</v>
      </c>
    </row>
    <row r="9" spans="1:11" hidden="1" x14ac:dyDescent="0.25">
      <c r="A9" s="16" t="s">
        <v>78</v>
      </c>
      <c r="B9" s="17">
        <v>1382313.6999915158</v>
      </c>
      <c r="C9" s="17" t="s">
        <v>4</v>
      </c>
      <c r="D9" s="17" t="s">
        <v>4</v>
      </c>
      <c r="E9" s="17">
        <v>1083272.6022207998</v>
      </c>
      <c r="F9" s="17">
        <v>1025343.2411742355</v>
      </c>
      <c r="G9" s="17" t="s">
        <v>4</v>
      </c>
      <c r="H9" s="17">
        <v>1011296.2742019284</v>
      </c>
      <c r="I9" s="17">
        <v>1261661.4590434944</v>
      </c>
      <c r="J9" s="17">
        <v>1397163.2291861828</v>
      </c>
      <c r="K9" s="17">
        <v>1399459.5754108259</v>
      </c>
    </row>
    <row r="10" spans="1:11" hidden="1" x14ac:dyDescent="0.25"/>
    <row r="36" spans="1:11" ht="15.75" thickBot="1" x14ac:dyDescent="0.3"/>
    <row r="37" spans="1:11" s="69" customFormat="1" ht="16.5" thickTop="1" thickBot="1" x14ac:dyDescent="0.3">
      <c r="A37" s="75" t="s">
        <v>86</v>
      </c>
      <c r="B37" s="76"/>
      <c r="C37" s="77"/>
      <c r="D37" s="77"/>
      <c r="E37" s="77"/>
      <c r="F37" s="77"/>
      <c r="G37" s="77"/>
      <c r="H37" s="77"/>
      <c r="I37" s="77"/>
      <c r="J37" s="77"/>
      <c r="K37" s="77"/>
    </row>
    <row r="38" spans="1:11" s="69" customFormat="1" ht="15.75" thickTop="1" x14ac:dyDescent="0.25">
      <c r="A38" s="67" t="s">
        <v>87</v>
      </c>
      <c r="B38" s="68"/>
      <c r="C38" s="68"/>
      <c r="D38" s="68"/>
      <c r="E38" s="68"/>
      <c r="F38" s="68"/>
    </row>
    <row r="39" spans="1:11" s="69" customFormat="1" ht="15.75" thickBot="1" x14ac:dyDescent="0.3">
      <c r="A39" s="112" t="s">
        <v>82</v>
      </c>
      <c r="B39" s="113"/>
      <c r="C39" s="113"/>
      <c r="D39" s="113"/>
      <c r="E39" s="113"/>
      <c r="F39" s="113"/>
      <c r="G39" s="114"/>
      <c r="H39" s="114"/>
      <c r="I39" s="114"/>
      <c r="J39" s="114"/>
      <c r="K39" s="114"/>
    </row>
    <row r="40" spans="1:11" ht="15.75" thickTop="1" x14ac:dyDescent="0.25"/>
  </sheetData>
  <hyperlinks>
    <hyperlink ref="A39" r:id="rId1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1" ma:contentTypeDescription="Crear nuevo documento." ma:contentTypeScope="" ma:versionID="c9a72762e23daa53b3e500af09549ae3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6fe639efa12cf6dfd10ab47517a05f8a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00997-56A8-469B-90F5-CEB74656E6DB}">
  <ds:schemaRefs>
    <ds:schemaRef ds:uri="http://schemas.microsoft.com/office/infopath/2007/PartnerControls"/>
    <ds:schemaRef ds:uri="a0eed0c6-a2f9-4b40-929b-2662350a63c6"/>
    <ds:schemaRef ds:uri="http://purl.org/dc/terms/"/>
    <ds:schemaRef ds:uri="100d237f-dbdb-4b06-af8e-32070bcf998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6A2F20-F514-4274-9935-CA7C40840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726E7-039E-465C-BFE5-07B7666C1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Aurkibidea</vt:lpstr>
      <vt:lpstr>1.1</vt:lpstr>
      <vt:lpstr>1.2</vt:lpstr>
      <vt:lpstr>1.3</vt:lpstr>
      <vt:lpstr>2.1</vt:lpstr>
      <vt:lpstr>2.2</vt:lpstr>
      <vt:lpstr>2.3</vt:lpstr>
      <vt:lpstr>Aurkibidea!Área_de_impresión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Puerta Goikoetxea, Aitor</dc:creator>
  <cp:keywords/>
  <dc:description/>
  <cp:lastModifiedBy>Miranda Serrano, Erika</cp:lastModifiedBy>
  <cp:revision/>
  <dcterms:created xsi:type="dcterms:W3CDTF">2020-05-14T12:22:52Z</dcterms:created>
  <dcterms:modified xsi:type="dcterms:W3CDTF">2020-09-24T10:14:36Z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</Properties>
</file>