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checkCompatibility="1" defaultThemeVersion="124226"/>
  <bookViews>
    <workbookView xWindow="-15" yWindow="885" windowWidth="9570" windowHeight="10860" tabRatio="633"/>
  </bookViews>
  <sheets>
    <sheet name="Índice" sheetId="15" r:id="rId1"/>
    <sheet name="1.1" sheetId="1" r:id="rId2"/>
    <sheet name="1.2" sheetId="2" r:id="rId3"/>
    <sheet name="1.3" sheetId="4" r:id="rId4"/>
    <sheet name="1.4" sheetId="3" r:id="rId5"/>
    <sheet name="2" sheetId="16" r:id="rId6"/>
    <sheet name="3" sheetId="19" r:id="rId7"/>
    <sheet name="4" sheetId="8" r:id="rId8"/>
    <sheet name="5.1" sheetId="18" r:id="rId9"/>
    <sheet name="5.2" sheetId="17" r:id="rId10"/>
  </sheets>
  <definedNames>
    <definedName name="_xlnm.Print_Area" localSheetId="1">'1.1'!$A$1:$P$31</definedName>
    <definedName name="_xlnm.Print_Area" localSheetId="2">'1.2'!$A$1:$P$31</definedName>
    <definedName name="_xlnm.Print_Area" localSheetId="3">'1.3'!$A$1:$P$31</definedName>
    <definedName name="_xlnm.Print_Area" localSheetId="4">'1.4'!$A$1:$P$31</definedName>
    <definedName name="_xlnm.Print_Area" localSheetId="5">'2'!$A$1:$AC$28</definedName>
    <definedName name="_xlnm.Print_Area" localSheetId="6">'3'!$A$1:$D$57</definedName>
    <definedName name="_xlnm.Print_Area" localSheetId="7">'4'!$A$1:$N$31</definedName>
    <definedName name="_xlnm.Print_Area" localSheetId="8">'5.1'!$A$1:$G$3</definedName>
    <definedName name="_xlnm.Print_Area" localSheetId="9">'5.2'!$A$1:$G$2</definedName>
    <definedName name="_xlnm.Print_Area" localSheetId="0">Índice!$A$1:$A$19</definedName>
  </definedNames>
  <calcPr calcId="145621"/>
</workbook>
</file>

<file path=xl/calcChain.xml><?xml version="1.0" encoding="utf-8"?>
<calcChain xmlns="http://schemas.openxmlformats.org/spreadsheetml/2006/main">
  <c r="F26" i="16" l="1"/>
  <c r="F25" i="18" l="1"/>
  <c r="G15" i="17" l="1"/>
  <c r="B26" i="16" l="1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6" i="16"/>
  <c r="X26" i="16"/>
  <c r="Y26" i="16"/>
  <c r="Z26" i="16"/>
  <c r="AA26" i="16"/>
  <c r="AB26" i="16"/>
  <c r="AC26" i="16"/>
  <c r="P26" i="16"/>
  <c r="Q26" i="16"/>
  <c r="R26" i="16"/>
  <c r="S26" i="16"/>
  <c r="T26" i="16"/>
  <c r="U26" i="16"/>
  <c r="V26" i="16"/>
  <c r="W26" i="16"/>
  <c r="I26" i="16"/>
  <c r="J26" i="16"/>
  <c r="K26" i="16"/>
  <c r="L26" i="16"/>
  <c r="M26" i="16"/>
  <c r="N26" i="16"/>
  <c r="O26" i="16"/>
  <c r="D26" i="16"/>
  <c r="E26" i="16"/>
  <c r="G26" i="16"/>
  <c r="H26" i="16"/>
  <c r="C26" i="16"/>
  <c r="P25" i="16"/>
  <c r="P24" i="16"/>
  <c r="P23" i="16"/>
  <c r="P22" i="16"/>
  <c r="P21" i="16"/>
  <c r="P20" i="16"/>
  <c r="P19" i="16"/>
  <c r="P18" i="16"/>
  <c r="P17" i="16"/>
  <c r="P16" i="16"/>
  <c r="P15" i="16"/>
  <c r="P14" i="16"/>
  <c r="P13" i="16"/>
  <c r="P12" i="16"/>
  <c r="P11" i="16"/>
  <c r="P10" i="16"/>
  <c r="P9" i="16"/>
  <c r="P8" i="16"/>
  <c r="P7" i="16"/>
  <c r="P6" i="16"/>
  <c r="C17" i="16"/>
  <c r="C20" i="16" l="1"/>
  <c r="C21" i="16"/>
  <c r="C22" i="16"/>
  <c r="C23" i="16"/>
  <c r="C24" i="16"/>
  <c r="C25" i="16"/>
  <c r="C18" i="16"/>
  <c r="C19" i="16"/>
  <c r="C16" i="16"/>
  <c r="C12" i="16"/>
  <c r="C13" i="16"/>
  <c r="C14" i="16"/>
  <c r="C15" i="16"/>
  <c r="C9" i="16"/>
  <c r="C10" i="16"/>
  <c r="C11" i="16"/>
  <c r="C8" i="16"/>
  <c r="C7" i="16"/>
  <c r="C6" i="16"/>
  <c r="D54" i="19" l="1"/>
</calcChain>
</file>

<file path=xl/sharedStrings.xml><?xml version="1.0" encoding="utf-8"?>
<sst xmlns="http://schemas.openxmlformats.org/spreadsheetml/2006/main" count="572" uniqueCount="295">
  <si>
    <t>Total</t>
  </si>
  <si>
    <t>Eliminación</t>
  </si>
  <si>
    <t>Incineración</t>
  </si>
  <si>
    <t>Reciclaje</t>
  </si>
  <si>
    <t>(%)</t>
  </si>
  <si>
    <t>Tratamiento</t>
  </si>
  <si>
    <t xml:space="preserve">      Álava</t>
  </si>
  <si>
    <t xml:space="preserve">      Bizkaia</t>
  </si>
  <si>
    <t xml:space="preserve">      Gipuzkoa</t>
  </si>
  <si>
    <t xml:space="preserve">      Eliminación</t>
  </si>
  <si>
    <t xml:space="preserve">      Incineración</t>
  </si>
  <si>
    <t xml:space="preserve">      Reciclaje</t>
  </si>
  <si>
    <t xml:space="preserve">      De la CAPV</t>
  </si>
  <si>
    <t xml:space="preserve">      De fuera de la CAPV</t>
  </si>
  <si>
    <t>01-Minas y canteras</t>
  </si>
  <si>
    <t>02-Producción primaria</t>
  </si>
  <si>
    <t>03-Ind. madera y papel</t>
  </si>
  <si>
    <t>05-Refino petróleo</t>
  </si>
  <si>
    <t>06-Ind. Química inorgánica</t>
  </si>
  <si>
    <t>07-Ind. Química orgánica</t>
  </si>
  <si>
    <t>08-Pinturas, barnices y tintas</t>
  </si>
  <si>
    <t>09-Ind. Fotográfica</t>
  </si>
  <si>
    <t>10-Ind. Procesos térmicos</t>
  </si>
  <si>
    <t>11-Tto. y revestimiento metales</t>
  </si>
  <si>
    <t>12-Ind. mecanizado metales</t>
  </si>
  <si>
    <t>20-Municipales y asimilables</t>
  </si>
  <si>
    <t>18-Servicios médicos</t>
  </si>
  <si>
    <t>17-Construcción y demolición</t>
  </si>
  <si>
    <t>16-Otros residuos</t>
  </si>
  <si>
    <t>14-Disolventes usados</t>
  </si>
  <si>
    <t>13-Aceites usados</t>
  </si>
  <si>
    <t>04-Ind. Cuero y textil</t>
  </si>
  <si>
    <t>19-Ind. Tratamiento residuos</t>
  </si>
  <si>
    <t>15-Envases y trapos</t>
  </si>
  <si>
    <t>Nombre del residuo</t>
  </si>
  <si>
    <t>Cantidad</t>
  </si>
  <si>
    <t>D05</t>
  </si>
  <si>
    <t>D09</t>
  </si>
  <si>
    <t>D10</t>
  </si>
  <si>
    <t>D12</t>
  </si>
  <si>
    <t>D13</t>
  </si>
  <si>
    <t>D14</t>
  </si>
  <si>
    <t>D15</t>
  </si>
  <si>
    <t>R01</t>
  </si>
  <si>
    <t>R02</t>
  </si>
  <si>
    <t>R03</t>
  </si>
  <si>
    <t>R04</t>
  </si>
  <si>
    <t>R05</t>
  </si>
  <si>
    <t>R06</t>
  </si>
  <si>
    <t>R07</t>
  </si>
  <si>
    <t>R09</t>
  </si>
  <si>
    <t>R12</t>
  </si>
  <si>
    <t>R13</t>
  </si>
  <si>
    <t>10 02 07</t>
  </si>
  <si>
    <t>País de tránsito</t>
  </si>
  <si>
    <t>Francia</t>
  </si>
  <si>
    <t>Portugal</t>
  </si>
  <si>
    <t>06 05 02</t>
  </si>
  <si>
    <t>11 01 07</t>
  </si>
  <si>
    <t>16 05 06</t>
  </si>
  <si>
    <t>Alemania</t>
  </si>
  <si>
    <t>País de destino</t>
  </si>
  <si>
    <t>Reino Unido</t>
  </si>
  <si>
    <t>20 01 33</t>
  </si>
  <si>
    <t>Italia</t>
  </si>
  <si>
    <t>Francia-Luxemburgo</t>
  </si>
  <si>
    <t>07 07 07</t>
  </si>
  <si>
    <t>10 06 06</t>
  </si>
  <si>
    <t>16 06 02</t>
  </si>
  <si>
    <t>18 01 03-18 01 08</t>
  </si>
  <si>
    <t>Residuos de reacción y de destilación halogenados</t>
  </si>
  <si>
    <t>Residuos sólidos del tratamiento de gases que contienen sustancias peligrosas</t>
  </si>
  <si>
    <t>Residuos sólidos del tratamiento de gases</t>
  </si>
  <si>
    <t>Bases de decapado</t>
  </si>
  <si>
    <t>Productos químicos de laboratorio que consisten en, o contienen, sustancias peligrosas, incluidas las mezclas de productos químicos de laboratorio</t>
  </si>
  <si>
    <t>Acumuladores de Ni-Cd</t>
  </si>
  <si>
    <t>Lodos del tratamiento in situ de efluentes que contienen sustancias peligrosas</t>
  </si>
  <si>
    <t>Tipo de Gestión</t>
  </si>
  <si>
    <t>Total Operaciones</t>
  </si>
  <si>
    <t>LER</t>
  </si>
  <si>
    <t>Residuos de servicios médicos o veterinarios o de investigación asociada</t>
  </si>
  <si>
    <t>Gestor 
CAPV</t>
  </si>
  <si>
    <t>Gestor fuera 
CAPV</t>
  </si>
  <si>
    <t>D08</t>
  </si>
  <si>
    <t>R10</t>
  </si>
  <si>
    <t>R11</t>
  </si>
  <si>
    <t>D01</t>
  </si>
  <si>
    <t>D02</t>
  </si>
  <si>
    <t>D04</t>
  </si>
  <si>
    <t>17 05 03</t>
  </si>
  <si>
    <t>20 01 08</t>
  </si>
  <si>
    <t>Tierras contaminadas</t>
  </si>
  <si>
    <t>Residuos biodegradables de cocinas y restaurantes</t>
  </si>
  <si>
    <t>USA</t>
  </si>
  <si>
    <t>10 08 99</t>
  </si>
  <si>
    <t>19 10 02</t>
  </si>
  <si>
    <t>19 12 12</t>
  </si>
  <si>
    <t>Residuos no férreos</t>
  </si>
  <si>
    <t>Otros residuos (incluidas mezclas de materiales) procedentes del tratamiento mecánico de residuos, distintos de los especificados en el código 19 12 11</t>
  </si>
  <si>
    <t>R4</t>
  </si>
  <si>
    <t>R4-R13</t>
  </si>
  <si>
    <t>Residuos no especificados en otra categoría</t>
  </si>
  <si>
    <t>R3</t>
  </si>
  <si>
    <t>R5</t>
  </si>
  <si>
    <t>fundamentalmente de las obligaciones de gestión asociadas a determinadas corrientes.</t>
  </si>
  <si>
    <r>
      <t xml:space="preserve">Unidades: </t>
    </r>
    <r>
      <rPr>
        <sz val="9"/>
        <color theme="3"/>
        <rFont val="Arial"/>
        <family val="2"/>
      </rPr>
      <t>toneladas</t>
    </r>
  </si>
  <si>
    <r>
      <t>Total 
(sin residuos históricos)</t>
    </r>
    <r>
      <rPr>
        <vertAlign val="subscript"/>
        <sz val="9"/>
        <color theme="3"/>
        <rFont val="Arial"/>
        <family val="2"/>
      </rPr>
      <t xml:space="preserve"> (1)</t>
    </r>
  </si>
  <si>
    <r>
      <rPr>
        <b/>
        <sz val="7"/>
        <color theme="3"/>
        <rFont val="Arial"/>
        <family val="2"/>
      </rPr>
      <t>Fuente:</t>
    </r>
    <r>
      <rPr>
        <sz val="7"/>
        <color theme="3"/>
        <rFont val="Arial"/>
        <family val="2"/>
      </rPr>
      <t xml:space="preserve"> Departamento de Medio Ambiente, Planificación Territorial y Vivienda.</t>
    </r>
  </si>
  <si>
    <r>
      <t xml:space="preserve">Unidades: </t>
    </r>
    <r>
      <rPr>
        <sz val="9"/>
        <color theme="3"/>
        <rFont val="Arial"/>
        <family val="2"/>
      </rPr>
      <t>toneladas/año</t>
    </r>
  </si>
  <si>
    <r>
      <t xml:space="preserve">Residuos de la actividad industrial anual
</t>
    </r>
    <r>
      <rPr>
        <sz val="9"/>
        <color theme="3"/>
        <rFont val="Arial"/>
        <family val="2"/>
      </rPr>
      <t>(actividad economica anual y tratamientos de fin de linea)</t>
    </r>
  </si>
  <si>
    <r>
      <t xml:space="preserve">(1) </t>
    </r>
    <r>
      <rPr>
        <sz val="7"/>
        <color theme="3"/>
        <rFont val="Arial"/>
        <family val="2"/>
      </rPr>
      <t xml:space="preserve">Los residuos históricos, conformados básicamente por tierras contaminadas, residuos de amianto y aceites y aparatos con PCB constituyen un flujo residual muy específico cuya pauta de generación no responde a criterios de desarrollo económico, sino que depende </t>
    </r>
  </si>
  <si>
    <t>de desarrollo económico, sino que depende fundamentalmente de las obligaciones de gestión asociadas a determinadas corrientes.</t>
  </si>
  <si>
    <r>
      <t xml:space="preserve">(1) </t>
    </r>
    <r>
      <rPr>
        <sz val="7"/>
        <color theme="3"/>
        <rFont val="Arial"/>
        <family val="2"/>
      </rPr>
      <t xml:space="preserve">Los residuos históricos, conformados básicamente por tierras contaminadas, residuos de amianto y aceites y aparatos con PCB constituyen un flujo residual muy específico cuya pauta de generación no responde a criterios </t>
    </r>
  </si>
  <si>
    <t xml:space="preserve"> Total</t>
  </si>
  <si>
    <r>
      <t>Total Residuos Históricos</t>
    </r>
    <r>
      <rPr>
        <b/>
        <vertAlign val="subscript"/>
        <sz val="9"/>
        <color theme="3"/>
        <rFont val="Arial"/>
        <family val="2"/>
      </rPr>
      <t>(1):</t>
    </r>
  </si>
  <si>
    <t xml:space="preserve">      - Aceites con PCB. (LER 13 03 01 y 13 01 01).</t>
  </si>
  <si>
    <t xml:space="preserve">      - Aparatos contaminados con PCB. (LER 16 02 09).</t>
  </si>
  <si>
    <t>· Aceites con PCB y aparatos contaminados con PCB:</t>
  </si>
  <si>
    <r>
      <rPr>
        <sz val="9"/>
        <color theme="3"/>
        <rFont val="Calibri"/>
        <family val="2"/>
      </rPr>
      <t>·</t>
    </r>
    <r>
      <rPr>
        <sz val="9"/>
        <color theme="3"/>
        <rFont val="Arial"/>
        <family val="2"/>
      </rPr>
      <t xml:space="preserve"> Tierras y piedras que contienen sustancias peligrosas. (LER 17 05 03).</t>
    </r>
  </si>
  <si>
    <t>· Residuos de amianto. (LER 17 06 01 y 17 06 05).</t>
  </si>
  <si>
    <t xml:space="preserve"> Territorio Histórico</t>
  </si>
  <si>
    <t xml:space="preserve"> Tipo de gestión</t>
  </si>
  <si>
    <t xml:space="preserve"> Ubicación del gestor</t>
  </si>
  <si>
    <t>Países Bajos</t>
  </si>
  <si>
    <t>Francia-Bélgica</t>
  </si>
  <si>
    <t>D9</t>
  </si>
  <si>
    <t>Bélgica</t>
  </si>
  <si>
    <t>19 10 04</t>
  </si>
  <si>
    <t>Fracciones ligeras de fragmentación (fluff-light) y polvo distintas de las especificadas en el código 19 10 03</t>
  </si>
  <si>
    <t>Noruega</t>
  </si>
  <si>
    <t>Irlanda</t>
  </si>
  <si>
    <t>Baterías y acumuladores especificados en los códigos 16 06 01, 16 06 02 o 16 06 03 y baterías y acumuladores sin clasificar que contienen esas baterías</t>
  </si>
  <si>
    <t>Valorización Energética</t>
  </si>
  <si>
    <t>País de origen</t>
  </si>
  <si>
    <t>Descripción</t>
  </si>
  <si>
    <t>Sección A</t>
  </si>
  <si>
    <t>Agricultura, ganadería, silvicultura y pesca</t>
  </si>
  <si>
    <t>Sección B</t>
  </si>
  <si>
    <t>Industrias extractivas</t>
  </si>
  <si>
    <t>División 10</t>
  </si>
  <si>
    <t>Industria de la alimentación</t>
  </si>
  <si>
    <t>División 11</t>
  </si>
  <si>
    <t>Fabricación de bebidas</t>
  </si>
  <si>
    <t>División 12</t>
  </si>
  <si>
    <t>Industria del tabaco</t>
  </si>
  <si>
    <t>División 13</t>
  </si>
  <si>
    <t>Industria textil</t>
  </si>
  <si>
    <t>División 14</t>
  </si>
  <si>
    <t>Confección de prendas de vestir</t>
  </si>
  <si>
    <t>División 15</t>
  </si>
  <si>
    <t>Industria del cuero y del calzado</t>
  </si>
  <si>
    <t>División 16</t>
  </si>
  <si>
    <t>Industria de la madera y del corcho, excepto muebles, cestería y espartería</t>
  </si>
  <si>
    <t>División 17</t>
  </si>
  <si>
    <t>Industria del papel</t>
  </si>
  <si>
    <t>División 18</t>
  </si>
  <si>
    <t>Artes gráficas y reproducción de soportes grabados</t>
  </si>
  <si>
    <t>División 19</t>
  </si>
  <si>
    <t>Coquerías y refinerías de petróleo</t>
  </si>
  <si>
    <t>División 20</t>
  </si>
  <si>
    <t>Industria química</t>
  </si>
  <si>
    <t>División 21</t>
  </si>
  <si>
    <t>Fabricación de productos farmaceúticos</t>
  </si>
  <si>
    <t>División 22</t>
  </si>
  <si>
    <t>Fabricación de prductos de caucho y plástico</t>
  </si>
  <si>
    <t>División 23</t>
  </si>
  <si>
    <t>Fabricación de otros productos minerales no metálicos</t>
  </si>
  <si>
    <t>División 24</t>
  </si>
  <si>
    <t>Metalurgia, fabricación de productos de hierro, acero y ferroaleaciones</t>
  </si>
  <si>
    <t>División 25</t>
  </si>
  <si>
    <t>Fabricación de productos metálicos, excepto maquinaria y equipo</t>
  </si>
  <si>
    <t>División 26</t>
  </si>
  <si>
    <t>Fabricación de productos informáticos, electrónicos y ópticos</t>
  </si>
  <si>
    <t>División 27</t>
  </si>
  <si>
    <t>Fabricación de material y equipo eléctrico</t>
  </si>
  <si>
    <t>División 28</t>
  </si>
  <si>
    <t>Fabricación de maquinaria y equipo n.c.o.p.</t>
  </si>
  <si>
    <t>División 29</t>
  </si>
  <si>
    <t>Fabricación de vehículos de motor, remolques y semirremolques</t>
  </si>
  <si>
    <t>División 30</t>
  </si>
  <si>
    <t>Fabricación de otro material de transporte</t>
  </si>
  <si>
    <t>División 31</t>
  </si>
  <si>
    <t>Fabricación de muebles</t>
  </si>
  <si>
    <t>División 32</t>
  </si>
  <si>
    <t>Otras industrias manufactureras</t>
  </si>
  <si>
    <t>División 33</t>
  </si>
  <si>
    <t>Reparación e instalación de maquinaria y equipo</t>
  </si>
  <si>
    <t>Sección D</t>
  </si>
  <si>
    <t>Suministro de energía eléctrica, gas, vapor y aire acondicionado</t>
  </si>
  <si>
    <t>División 36</t>
  </si>
  <si>
    <t>Captación, depuración y distribución de agua</t>
  </si>
  <si>
    <t>División 37</t>
  </si>
  <si>
    <t>Recogida y tratamiento de aguas residuales</t>
  </si>
  <si>
    <t>División 39</t>
  </si>
  <si>
    <t>Actividades de descontaminación y otros servicios de gestión de residuos</t>
  </si>
  <si>
    <t>División 38</t>
  </si>
  <si>
    <t>Recogida, tratamiento y eliminación de reisduos; valorización</t>
  </si>
  <si>
    <t>Sección F</t>
  </si>
  <si>
    <t>Construcción</t>
  </si>
  <si>
    <t>Sección G excepto clase 46.77</t>
  </si>
  <si>
    <t>Comercio al por mayor y al por menor; reparación de vehículos de motor y motocicletas</t>
  </si>
  <si>
    <t>Sección H</t>
  </si>
  <si>
    <t>Transporte y almacenamiento</t>
  </si>
  <si>
    <t>Sección I</t>
  </si>
  <si>
    <t>Hostelería</t>
  </si>
  <si>
    <t>Sección J</t>
  </si>
  <si>
    <t>Información y comunicaciones</t>
  </si>
  <si>
    <t>Sección K</t>
  </si>
  <si>
    <t>Actividades financieras y de seguros</t>
  </si>
  <si>
    <t>Sección L</t>
  </si>
  <si>
    <t>Actividades inmobiliarias</t>
  </si>
  <si>
    <t>Sección M</t>
  </si>
  <si>
    <t>Actividades profesionales, científicas y técnicas</t>
  </si>
  <si>
    <t>Sección N</t>
  </si>
  <si>
    <t>Actividades administrativas y servicios auxiliares</t>
  </si>
  <si>
    <t>Sección O</t>
  </si>
  <si>
    <t>Administración Pública y Defensa; Seguridad Social obligatoria</t>
  </si>
  <si>
    <t>Sección P</t>
  </si>
  <si>
    <t>Educación</t>
  </si>
  <si>
    <t>Sección Q</t>
  </si>
  <si>
    <t>Actividades sanitarias y de servicios sociales</t>
  </si>
  <si>
    <t>Sección R</t>
  </si>
  <si>
    <t>Actividades artísticas, recreativas y de entretenimiento</t>
  </si>
  <si>
    <t>Sección S</t>
  </si>
  <si>
    <t>Otros servicios</t>
  </si>
  <si>
    <t>Sección T</t>
  </si>
  <si>
    <t>Actividades de los hogares como empleadores de personal doméstico; actividades de los hogares como productores de bienes y servicios para uso propio</t>
  </si>
  <si>
    <t>Sección U</t>
  </si>
  <si>
    <t>Organismos extraterritoriales</t>
  </si>
  <si>
    <t>Clase 46.77</t>
  </si>
  <si>
    <t>Comercio al por mayor de chatarra y productos de desecho</t>
  </si>
  <si>
    <t>Residuos domésticos</t>
  </si>
  <si>
    <t>Categorías CNAE del Reglamento (UE) 849/2010.</t>
  </si>
  <si>
    <t>Número</t>
  </si>
  <si>
    <t>Operaciones de eliminación</t>
  </si>
  <si>
    <t>Operaciones de recuperación</t>
  </si>
  <si>
    <t>Total
Eliminación</t>
  </si>
  <si>
    <t>Total Incineración</t>
  </si>
  <si>
    <t>Total Reciclaje</t>
  </si>
  <si>
    <t>Total Valorización Energética</t>
  </si>
  <si>
    <t>(*) Según la normativa europea quedan excluidos algunos residuos, como aquellos generados por empresas con menos de 10 empleados, los residuos reciclados en el emplazamiento donde se hayan generado, etc.</t>
  </si>
  <si>
    <r>
      <t xml:space="preserve">Total </t>
    </r>
    <r>
      <rPr>
        <b/>
        <vertAlign val="superscript"/>
        <sz val="9"/>
        <color theme="3"/>
        <rFont val="Arial"/>
        <family val="2"/>
      </rPr>
      <t>(*)</t>
    </r>
  </si>
  <si>
    <t>1.1.- Residuos peligrosos generados por categorías LER a 2 dígitos, tipo de gestión y ubicación del gestor.</t>
  </si>
  <si>
    <t xml:space="preserve">1.2.- Residuos peligrosos generados por categorías LER a 2 dígitos, tipo de gestión y ubicación del gestor. </t>
  </si>
  <si>
    <t xml:space="preserve">1.3.- Residuos peligrosos generados por categorías LER a 2 dígitos,  tipo de gestión y ubicación del gestor. </t>
  </si>
  <si>
    <t xml:space="preserve">1.4.- Residuos peligrosos generados por categorías LER a 2 dígitos, tipo de gestión y ubicación del gestor. </t>
  </si>
  <si>
    <t>5.1.- Importaciones de RP procedentes de otros Estados por LER a 6 dígitos, origen del residuo y tratamiento.</t>
  </si>
  <si>
    <t>5.2.- Exportaciones de RP hacia otros Estados por LER 6 dígitos, destino y tratamiento.</t>
  </si>
  <si>
    <t>Operaciones de tratamiento de acuerdo con la Directiva 2008/98/CE de residuos. Operaciones de Eliminación (D). Operaciones de Recuperación/Valorización (R)</t>
  </si>
  <si>
    <t>Total Operaciones Recuperación/Valorización</t>
  </si>
  <si>
    <t xml:space="preserve">      Valorización energética</t>
  </si>
  <si>
    <t>03-Industria madera y papel</t>
  </si>
  <si>
    <t>04-Industria cuero y textil</t>
  </si>
  <si>
    <t>06-Industria química inorgánica</t>
  </si>
  <si>
    <t>07-Industria química orgánica</t>
  </si>
  <si>
    <t>09-Industria fotográfica</t>
  </si>
  <si>
    <t>10-Industria procesos térmicos</t>
  </si>
  <si>
    <t>11-Tratamiento y revestimiento metales</t>
  </si>
  <si>
    <t>12-Industria mecanizado metales</t>
  </si>
  <si>
    <t>19-Industria tratamiento residuos</t>
  </si>
  <si>
    <t xml:space="preserve">3.- Residuos peligrosos generados según las categorías CNAE recogidas en el </t>
  </si>
  <si>
    <t>2.- Residuos peligrosos generados por categorías LER a 2 dígitos y por operaciones de tratamiento de acuerdo con la Directiva 2008/98/CE de residuos.</t>
  </si>
  <si>
    <t>Total Operaciones Eliminación/Incineración</t>
  </si>
  <si>
    <t>R08</t>
  </si>
  <si>
    <t>C.A. del País Vasco. 2016.</t>
  </si>
  <si>
    <t>2.- Residuos peligrosos generados por categorías LER a 2 dígitos y por operaciones de tratamiento de acuerdo con la Directiva 2008/98/CE de residuos. C.A. del País Vasco. 2016.</t>
  </si>
  <si>
    <t>Estadística de Residuos Peligrosos de la C.A. del País Vasco 2016.</t>
  </si>
  <si>
    <t>Variación 2015-2016</t>
  </si>
  <si>
    <t>C.A. del País Vasco. 2003-2016.</t>
  </si>
  <si>
    <t>4.- Evolución de los residuos peligrosos generados por tipo de residuo, Territorio Histórico, tipo de gestión y ubicación del gestor.</t>
  </si>
  <si>
    <t>4.- Evolución de los residuos peligrosos generados por tipo de residuo, Territorio Histórico, tipo de gestión y ubicación del gestor. C.A del País Vasco. 2003-2016.</t>
  </si>
  <si>
    <t>Álava. 2016.</t>
  </si>
  <si>
    <t>Gipuzkoa. 2016.</t>
  </si>
  <si>
    <t>Bizkaia. 2016.</t>
  </si>
  <si>
    <r>
      <t>anexo I, sección 8, apartado 1 del Reglamento (UE) 849/2010</t>
    </r>
    <r>
      <rPr>
        <b/>
        <vertAlign val="superscript"/>
        <sz val="16"/>
        <color theme="3"/>
        <rFont val="Arial"/>
        <family val="2"/>
      </rPr>
      <t xml:space="preserve"> (*)</t>
    </r>
    <r>
      <rPr>
        <b/>
        <sz val="16"/>
        <color theme="3"/>
        <rFont val="Arial"/>
        <family val="2"/>
      </rPr>
      <t>. C.A. del País Vasco. 2016.</t>
    </r>
  </si>
  <si>
    <t>1.1.- Residuos peligrosos generados por categorías LER a 2 dígitos, tipo de gestión y ubicación del gestor. C.A del País Vasco. 2016.</t>
  </si>
  <si>
    <t>1.2.- Residuos peligrosos generados por categorías LER a 2 dígitos, tipo de gestión y ubicación del gestor. Álava. 2016.</t>
  </si>
  <si>
    <t>1.3.- Residuos peligrosos generados por categorías LER a 2 dígitos,  tipo de gestión y ubicación del gestor. Bizkaia. 2016.</t>
  </si>
  <si>
    <t>1.4.- Residuos peligrosos generados por categorías LER a 2 dígitos,  tipo de gestión y ubicación del gestor. Gipuzkoa. 2016.</t>
  </si>
  <si>
    <t>3.- Residuos peligrosos generados según las categorías CNAE recogidas en el anexo I, sección 8, apartado 1 del Reglamento (UE) 849/2010. C.A. del País Vasco. 2016.</t>
  </si>
  <si>
    <t>06 04 04</t>
  </si>
  <si>
    <t>Francia-Bélgica-Países Bajos</t>
  </si>
  <si>
    <t>Residuos que contienen mercurio</t>
  </si>
  <si>
    <t>R4-R12</t>
  </si>
  <si>
    <t>R12-R4</t>
  </si>
  <si>
    <t>16 01 07</t>
  </si>
  <si>
    <t>18 01 03</t>
  </si>
  <si>
    <t>20 01 35</t>
  </si>
  <si>
    <t>Filtros de aceite</t>
  </si>
  <si>
    <t>Residuos cuya recogida y eliminación son objeto de requisitos especiales para prevenir infecciones</t>
  </si>
  <si>
    <t>Equipos eléctricos y electrónicos desechados, distintos de los especificados en los códigos 20 01 21 y 20 01 23, que contienen componentes peligrosos</t>
  </si>
  <si>
    <t>5.1.- Importaciones de residuos peligrosos procedentes de otros Estados por categorías LER a 6 dígitos, origen del residuo y tipo de tratamiento. C.A. del País Vasco. 2016.</t>
  </si>
  <si>
    <t>5.2.- Exportaciones de residuos peligrosos hacia otros Estados por categorías LER a 6 dígitos, destino del residuo y tipo de tratamiento. C.A del País Vasco. 2016.</t>
  </si>
  <si>
    <t>Sin tránsito</t>
  </si>
  <si>
    <t>D03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</si>
</sst>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%"/>
    <numFmt numFmtId="165" formatCode="0.00&quot;%&quot;"/>
  </numFmts>
  <fonts count="53" x14ac:knownFonts="1">
    <font>
      <sz val="10"/>
      <name val="Arial"/>
    </font>
    <font>
      <sz val="10"/>
      <name val="Arial"/>
      <family val="2"/>
    </font>
    <font>
      <sz val="7"/>
      <color indexed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31"/>
      <name val="Arial"/>
      <family val="2"/>
    </font>
    <font>
      <sz val="10"/>
      <color indexed="31"/>
      <name val="Arial"/>
      <family val="2"/>
    </font>
    <font>
      <b/>
      <sz val="9"/>
      <color indexed="31"/>
      <name val="Arial"/>
      <family val="2"/>
    </font>
    <font>
      <sz val="10"/>
      <color indexed="19"/>
      <name val="Arial"/>
      <family val="2"/>
    </font>
    <font>
      <sz val="10"/>
      <name val="Arial"/>
      <family val="2"/>
    </font>
    <font>
      <b/>
      <sz val="16"/>
      <color indexed="31"/>
      <name val="Arial"/>
      <family val="2"/>
    </font>
    <font>
      <sz val="16"/>
      <color indexed="31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7"/>
      <color theme="3"/>
      <name val="Arial"/>
      <family val="2"/>
    </font>
    <font>
      <sz val="7"/>
      <color theme="3"/>
      <name val="Arial"/>
      <family val="2"/>
    </font>
    <font>
      <sz val="10"/>
      <color theme="3"/>
      <name val="Arial"/>
      <family val="2"/>
    </font>
    <font>
      <b/>
      <sz val="8"/>
      <color theme="3"/>
      <name val="Arial"/>
      <family val="2"/>
    </font>
    <font>
      <sz val="7"/>
      <color rgb="FF336699"/>
      <name val="Arial"/>
      <family val="2"/>
    </font>
    <font>
      <b/>
      <sz val="16"/>
      <color theme="3"/>
      <name val="Arial"/>
      <family val="2"/>
    </font>
    <font>
      <i/>
      <sz val="9"/>
      <color theme="3"/>
      <name val="Arial"/>
      <family val="2"/>
    </font>
    <font>
      <b/>
      <sz val="10"/>
      <color theme="3"/>
      <name val="Arial"/>
      <family val="2"/>
    </font>
    <font>
      <sz val="9"/>
      <color rgb="FF336699"/>
      <name val="Arial"/>
      <family val="2"/>
    </font>
    <font>
      <sz val="16"/>
      <color theme="3"/>
      <name val="Arial"/>
      <family val="2"/>
    </font>
    <font>
      <b/>
      <sz val="18"/>
      <color theme="3"/>
      <name val="Arial"/>
      <family val="2"/>
    </font>
    <font>
      <b/>
      <vertAlign val="subscript"/>
      <sz val="9"/>
      <color theme="3"/>
      <name val="Arial"/>
      <family val="2"/>
    </font>
    <font>
      <vertAlign val="subscript"/>
      <sz val="9"/>
      <color theme="3"/>
      <name val="Arial"/>
      <family val="2"/>
    </font>
    <font>
      <b/>
      <sz val="9"/>
      <color rgb="FFFF0000"/>
      <name val="Arial"/>
      <family val="2"/>
    </font>
    <font>
      <sz val="7"/>
      <color rgb="FFFF0000"/>
      <name val="Arial"/>
      <family val="2"/>
    </font>
    <font>
      <sz val="9"/>
      <color theme="3"/>
      <name val="Calibri"/>
      <family val="2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b/>
      <vertAlign val="superscript"/>
      <sz val="16"/>
      <color theme="3"/>
      <name val="Arial"/>
      <family val="2"/>
    </font>
    <font>
      <b/>
      <vertAlign val="superscript"/>
      <sz val="9"/>
      <color theme="3"/>
      <name val="Arial"/>
      <family val="2"/>
    </font>
    <font>
      <b/>
      <sz val="8"/>
      <color rgb="FF1F497D"/>
      <name val="Arial"/>
      <family val="2"/>
    </font>
    <font>
      <sz val="8"/>
      <color rgb="FF1F497D"/>
      <name val="Arial"/>
      <family val="2"/>
    </font>
    <font>
      <b/>
      <sz val="9"/>
      <color rgb="FF1F497D"/>
      <name val="Arial"/>
      <family val="2"/>
    </font>
    <font>
      <sz val="9"/>
      <color rgb="FF1F497D"/>
      <name val="Arial"/>
      <family val="2"/>
    </font>
    <font>
      <i/>
      <sz val="9"/>
      <color rgb="FF1F497D"/>
      <name val="Arial"/>
      <family val="2"/>
    </font>
    <font>
      <i/>
      <sz val="8"/>
      <color rgb="FF1F497D"/>
      <name val="Arial"/>
      <family val="2"/>
    </font>
    <font>
      <i/>
      <sz val="10"/>
      <color rgb="FF1F497D"/>
      <name val="Arial"/>
      <family val="2"/>
    </font>
    <font>
      <sz val="7"/>
      <color rgb="FF1F497D"/>
      <name val="Arial"/>
      <family val="2"/>
    </font>
    <font>
      <sz val="10"/>
      <color rgb="FF1F497D"/>
      <name val="Arial"/>
      <family val="2"/>
    </font>
    <font>
      <u/>
      <sz val="10"/>
      <color rgb="FF1F497D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10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/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hair">
        <color indexed="50"/>
      </bottom>
      <diagonal/>
    </border>
    <border>
      <left style="thin">
        <color indexed="50"/>
      </left>
      <right style="thin">
        <color indexed="50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/>
      <bottom/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/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ouble">
        <color indexed="2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0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50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/>
      <right/>
      <top/>
      <bottom style="double">
        <color indexed="20"/>
      </bottom>
      <diagonal/>
    </border>
    <border>
      <left/>
      <right style="thin">
        <color indexed="9"/>
      </right>
      <top/>
      <bottom style="thin">
        <color indexed="50"/>
      </bottom>
      <diagonal/>
    </border>
    <border>
      <left/>
      <right/>
      <top style="double">
        <color indexed="20"/>
      </top>
      <bottom style="double">
        <color indexed="20"/>
      </bottom>
      <diagonal/>
    </border>
    <border>
      <left style="medium">
        <color indexed="50"/>
      </left>
      <right/>
      <top style="medium">
        <color indexed="50"/>
      </top>
      <bottom style="thin">
        <color indexed="50"/>
      </bottom>
      <diagonal/>
    </border>
    <border>
      <left/>
      <right/>
      <top style="medium">
        <color indexed="50"/>
      </top>
      <bottom style="thin">
        <color indexed="50"/>
      </bottom>
      <diagonal/>
    </border>
    <border>
      <left/>
      <right style="medium">
        <color indexed="50"/>
      </right>
      <top style="medium">
        <color indexed="50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medium">
        <color indexed="50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thin">
        <color indexed="50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thin">
        <color indexed="50"/>
      </top>
      <bottom style="thin">
        <color indexed="9"/>
      </bottom>
      <diagonal/>
    </border>
    <border>
      <left style="medium">
        <color indexed="50"/>
      </left>
      <right style="medium">
        <color indexed="50"/>
      </right>
      <top style="thin">
        <color indexed="9"/>
      </top>
      <bottom style="thin">
        <color indexed="9"/>
      </bottom>
      <diagonal/>
    </border>
    <border>
      <left style="medium">
        <color indexed="50"/>
      </left>
      <right style="medium">
        <color indexed="50"/>
      </right>
      <top style="thin">
        <color indexed="9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thin">
        <color indexed="50"/>
      </top>
      <bottom style="medium">
        <color indexed="50"/>
      </bottom>
      <diagonal/>
    </border>
    <border>
      <left style="medium">
        <color indexed="50"/>
      </left>
      <right style="dotted">
        <color indexed="50"/>
      </right>
      <top style="thin">
        <color indexed="50"/>
      </top>
      <bottom style="thin">
        <color indexed="50"/>
      </bottom>
      <diagonal/>
    </border>
    <border>
      <left style="dotted">
        <color indexed="50"/>
      </left>
      <right style="medium">
        <color indexed="50"/>
      </right>
      <top style="thin">
        <color indexed="50"/>
      </top>
      <bottom style="thin">
        <color indexed="50"/>
      </bottom>
      <diagonal/>
    </border>
    <border>
      <left style="medium">
        <color indexed="50"/>
      </left>
      <right style="dotted">
        <color indexed="50"/>
      </right>
      <top style="thin">
        <color indexed="9"/>
      </top>
      <bottom style="thin">
        <color indexed="9"/>
      </bottom>
      <diagonal/>
    </border>
    <border>
      <left style="dotted">
        <color indexed="50"/>
      </left>
      <right style="medium">
        <color indexed="50"/>
      </right>
      <top style="thin">
        <color indexed="9"/>
      </top>
      <bottom style="thin">
        <color indexed="9"/>
      </bottom>
      <diagonal/>
    </border>
    <border>
      <left style="medium">
        <color indexed="50"/>
      </left>
      <right style="dotted">
        <color indexed="50"/>
      </right>
      <top style="thin">
        <color indexed="9"/>
      </top>
      <bottom style="thin">
        <color indexed="50"/>
      </bottom>
      <diagonal/>
    </border>
    <border>
      <left style="dotted">
        <color indexed="50"/>
      </left>
      <right style="medium">
        <color indexed="50"/>
      </right>
      <top style="thin">
        <color indexed="9"/>
      </top>
      <bottom style="thin">
        <color indexed="50"/>
      </bottom>
      <diagonal/>
    </border>
    <border>
      <left style="medium">
        <color indexed="50"/>
      </left>
      <right style="dotted">
        <color indexed="50"/>
      </right>
      <top style="thin">
        <color indexed="50"/>
      </top>
      <bottom style="medium">
        <color indexed="50"/>
      </bottom>
      <diagonal/>
    </border>
    <border>
      <left style="dotted">
        <color indexed="50"/>
      </left>
      <right style="medium">
        <color indexed="50"/>
      </right>
      <top style="thin">
        <color indexed="50"/>
      </top>
      <bottom style="medium">
        <color indexed="50"/>
      </bottom>
      <diagonal/>
    </border>
    <border>
      <left style="thin">
        <color indexed="50"/>
      </left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/>
      <diagonal/>
    </border>
    <border>
      <left style="thin">
        <color indexed="9"/>
      </left>
      <right/>
      <top style="double">
        <color indexed="20"/>
      </top>
      <bottom/>
      <diagonal/>
    </border>
    <border>
      <left style="thin">
        <color indexed="9"/>
      </left>
      <right/>
      <top style="double">
        <color indexed="20"/>
      </top>
      <bottom style="thin">
        <color indexed="9"/>
      </bottom>
      <diagonal/>
    </border>
    <border>
      <left/>
      <right/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double">
        <color theme="7"/>
      </top>
      <bottom style="double">
        <color theme="7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 style="double">
        <color theme="7"/>
      </top>
      <bottom style="double">
        <color theme="7"/>
      </bottom>
      <diagonal/>
    </border>
    <border>
      <left/>
      <right/>
      <top style="double">
        <color theme="7"/>
      </top>
      <bottom style="double">
        <color theme="7"/>
      </bottom>
      <diagonal/>
    </border>
    <border>
      <left/>
      <right style="thin">
        <color indexed="9"/>
      </right>
      <top style="double">
        <color theme="7"/>
      </top>
      <bottom style="double">
        <color theme="7"/>
      </bottom>
      <diagonal/>
    </border>
    <border>
      <left style="thick">
        <color indexed="9"/>
      </left>
      <right/>
      <top style="double">
        <color theme="7"/>
      </top>
      <bottom/>
      <diagonal/>
    </border>
    <border>
      <left/>
      <right/>
      <top style="double">
        <color theme="7"/>
      </top>
      <bottom/>
      <diagonal/>
    </border>
    <border>
      <left/>
      <right style="thin">
        <color indexed="9"/>
      </right>
      <top style="double">
        <color theme="7"/>
      </top>
      <bottom/>
      <diagonal/>
    </border>
    <border>
      <left style="thin">
        <color indexed="9"/>
      </left>
      <right/>
      <top style="double">
        <color theme="7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uble">
        <color theme="7"/>
      </top>
      <bottom style="thin">
        <color indexed="9"/>
      </bottom>
      <diagonal/>
    </border>
    <border>
      <left style="thin">
        <color indexed="50"/>
      </left>
      <right/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 style="double">
        <color theme="7"/>
      </top>
      <bottom style="double">
        <color rgb="FF7030A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medium">
        <color indexed="50"/>
      </top>
      <bottom style="medium">
        <color indexed="50"/>
      </bottom>
      <diagonal/>
    </border>
    <border>
      <left style="medium">
        <color indexed="50"/>
      </left>
      <right/>
      <top style="medium">
        <color indexed="50"/>
      </top>
      <bottom style="medium">
        <color indexed="50"/>
      </bottom>
      <diagonal/>
    </border>
    <border>
      <left/>
      <right style="medium">
        <color indexed="50"/>
      </right>
      <top style="medium">
        <color indexed="50"/>
      </top>
      <bottom style="medium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rgb="FF92D050"/>
      </bottom>
      <diagonal/>
    </border>
    <border>
      <left style="thin">
        <color indexed="50"/>
      </left>
      <right style="thin">
        <color indexed="50"/>
      </right>
      <top style="thin">
        <color rgb="FF92D050"/>
      </top>
      <bottom style="thin">
        <color rgb="FF92D050"/>
      </bottom>
      <diagonal/>
    </border>
    <border>
      <left style="thin">
        <color indexed="50"/>
      </left>
      <right style="thin">
        <color indexed="50"/>
      </right>
      <top style="thin">
        <color theme="6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theme="6"/>
      </top>
      <bottom/>
      <diagonal/>
    </border>
    <border>
      <left style="thin">
        <color indexed="50"/>
      </left>
      <right/>
      <top style="thin">
        <color theme="6"/>
      </top>
      <bottom style="thin">
        <color theme="6"/>
      </bottom>
      <diagonal/>
    </border>
    <border>
      <left style="thin">
        <color indexed="50"/>
      </left>
      <right style="thin">
        <color indexed="50"/>
      </right>
      <top style="thin">
        <color theme="6"/>
      </top>
      <bottom style="thin">
        <color theme="6"/>
      </bottom>
      <diagonal/>
    </border>
    <border>
      <left style="dotted">
        <color indexed="50"/>
      </left>
      <right/>
      <top style="thin">
        <color indexed="50"/>
      </top>
      <bottom style="thin">
        <color indexed="50"/>
      </bottom>
      <diagonal/>
    </border>
    <border>
      <left style="dotted">
        <color indexed="50"/>
      </left>
      <right/>
      <top style="thin">
        <color indexed="9"/>
      </top>
      <bottom style="thin">
        <color indexed="9"/>
      </bottom>
      <diagonal/>
    </border>
    <border>
      <left style="dotted">
        <color indexed="50"/>
      </left>
      <right/>
      <top style="thin">
        <color indexed="9"/>
      </top>
      <bottom style="thin">
        <color indexed="50"/>
      </bottom>
      <diagonal/>
    </border>
    <border>
      <left style="dotted">
        <color indexed="50"/>
      </left>
      <right/>
      <top style="thin">
        <color indexed="50"/>
      </top>
      <bottom style="medium">
        <color indexed="50"/>
      </bottom>
      <diagonal/>
    </border>
    <border>
      <left/>
      <right style="dotted">
        <color indexed="50"/>
      </right>
      <top style="thin">
        <color indexed="50"/>
      </top>
      <bottom style="thin">
        <color indexed="50"/>
      </bottom>
      <diagonal/>
    </border>
    <border>
      <left/>
      <right style="dotted">
        <color indexed="50"/>
      </right>
      <top style="thin">
        <color indexed="9"/>
      </top>
      <bottom style="thin">
        <color indexed="9"/>
      </bottom>
      <diagonal/>
    </border>
    <border>
      <left/>
      <right style="dotted">
        <color indexed="50"/>
      </right>
      <top style="thin">
        <color indexed="9"/>
      </top>
      <bottom style="thin">
        <color indexed="50"/>
      </bottom>
      <diagonal/>
    </border>
    <border>
      <left/>
      <right style="dotted">
        <color indexed="50"/>
      </right>
      <top style="thin">
        <color indexed="50"/>
      </top>
      <bottom style="medium">
        <color indexed="50"/>
      </bottom>
      <diagonal/>
    </border>
    <border>
      <left style="thin">
        <color theme="6"/>
      </left>
      <right style="thin">
        <color indexed="50"/>
      </right>
      <top/>
      <bottom style="thin">
        <color indexed="50"/>
      </bottom>
      <diagonal/>
    </border>
    <border>
      <left style="thin">
        <color theme="6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theme="6"/>
      </left>
      <right style="thin">
        <color indexed="50"/>
      </right>
      <top/>
      <bottom style="thin">
        <color indexed="9"/>
      </bottom>
      <diagonal/>
    </border>
    <border>
      <left style="thin">
        <color theme="6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theme="6"/>
      </left>
      <right style="thin">
        <color indexed="50"/>
      </right>
      <top style="thin">
        <color indexed="9"/>
      </top>
      <bottom style="thin">
        <color rgb="FF92D050"/>
      </bottom>
      <diagonal/>
    </border>
    <border>
      <left style="thin">
        <color theme="6"/>
      </left>
      <right style="thin">
        <color indexed="50"/>
      </right>
      <top style="thin">
        <color indexed="9"/>
      </top>
      <bottom/>
      <diagonal/>
    </border>
    <border>
      <left style="thin">
        <color theme="6"/>
      </left>
      <right style="thin">
        <color indexed="50"/>
      </right>
      <top style="thin">
        <color rgb="FF92D050"/>
      </top>
      <bottom style="thin">
        <color rgb="FF92D050"/>
      </bottom>
      <diagonal/>
    </border>
    <border>
      <left style="thin">
        <color theme="6"/>
      </left>
      <right style="thin">
        <color indexed="50"/>
      </right>
      <top style="thin">
        <color theme="6"/>
      </top>
      <bottom style="thin">
        <color indexed="9"/>
      </bottom>
      <diagonal/>
    </border>
    <border>
      <left style="thin">
        <color theme="6"/>
      </left>
      <right style="thin">
        <color indexed="50"/>
      </right>
      <top style="thin">
        <color theme="6"/>
      </top>
      <bottom/>
      <diagonal/>
    </border>
    <border>
      <left style="thin">
        <color theme="6"/>
      </left>
      <right style="thin">
        <color indexed="50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indexed="50"/>
      </right>
      <top style="thin">
        <color theme="6"/>
      </top>
      <bottom style="thin">
        <color rgb="FF92D050"/>
      </bottom>
      <diagonal/>
    </border>
    <border>
      <left style="thin">
        <color indexed="50"/>
      </left>
      <right style="thin">
        <color indexed="50"/>
      </right>
      <top style="thin">
        <color theme="6"/>
      </top>
      <bottom style="thin">
        <color rgb="FF92D050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0" fontId="14" fillId="0" borderId="0"/>
    <xf numFmtId="0" fontId="1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4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1" xfId="0" applyFont="1" applyBorder="1"/>
    <xf numFmtId="3" fontId="0" fillId="0" borderId="1" xfId="0" applyNumberFormat="1" applyBorder="1"/>
    <xf numFmtId="3" fontId="6" fillId="0" borderId="8" xfId="0" applyNumberFormat="1" applyFont="1" applyFill="1" applyBorder="1" applyAlignment="1">
      <alignment horizontal="right" vertical="center"/>
    </xf>
    <xf numFmtId="3" fontId="6" fillId="0" borderId="7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3" fontId="5" fillId="4" borderId="11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 applyProtection="1">
      <alignment vertical="center"/>
      <protection locked="0"/>
    </xf>
    <xf numFmtId="0" fontId="11" fillId="0" borderId="1" xfId="4" applyBorder="1"/>
    <xf numFmtId="49" fontId="11" fillId="0" borderId="1" xfId="4" applyNumberFormat="1" applyBorder="1"/>
    <xf numFmtId="0" fontId="0" fillId="0" borderId="1" xfId="0" applyBorder="1" applyAlignment="1"/>
    <xf numFmtId="3" fontId="5" fillId="4" borderId="16" xfId="0" applyNumberFormat="1" applyFont="1" applyFill="1" applyBorder="1" applyAlignment="1">
      <alignment horizontal="right"/>
    </xf>
    <xf numFmtId="3" fontId="5" fillId="4" borderId="16" xfId="0" applyNumberFormat="1" applyFont="1" applyFill="1" applyBorder="1" applyAlignment="1"/>
    <xf numFmtId="0" fontId="0" fillId="0" borderId="1" xfId="0" applyBorder="1" applyAlignment="1">
      <alignment horizontal="right" vertical="center"/>
    </xf>
    <xf numFmtId="3" fontId="19" fillId="0" borderId="16" xfId="0" applyNumberFormat="1" applyFont="1" applyFill="1" applyBorder="1" applyAlignment="1">
      <alignment horizontal="center" vertical="center"/>
    </xf>
    <xf numFmtId="0" fontId="20" fillId="0" borderId="1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0" fillId="5" borderId="28" xfId="0" applyFill="1" applyBorder="1"/>
    <xf numFmtId="0" fontId="0" fillId="5" borderId="2" xfId="0" applyFill="1" applyBorder="1"/>
    <xf numFmtId="0" fontId="2" fillId="5" borderId="29" xfId="0" applyFont="1" applyFill="1" applyBorder="1" applyAlignment="1">
      <alignment horizontal="center" vertical="center"/>
    </xf>
    <xf numFmtId="0" fontId="9" fillId="5" borderId="27" xfId="4" applyFont="1" applyFill="1" applyBorder="1" applyAlignment="1">
      <alignment horizontal="center" vertical="center"/>
    </xf>
    <xf numFmtId="0" fontId="11" fillId="0" borderId="26" xfId="4" applyBorder="1"/>
    <xf numFmtId="0" fontId="11" fillId="0" borderId="30" xfId="4" applyBorder="1" applyAlignment="1">
      <alignment horizontal="left"/>
    </xf>
    <xf numFmtId="0" fontId="21" fillId="4" borderId="11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left" vertical="center"/>
    </xf>
    <xf numFmtId="0" fontId="21" fillId="4" borderId="12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22" fillId="3" borderId="8" xfId="0" applyFont="1" applyFill="1" applyBorder="1" applyAlignment="1">
      <alignment horizontal="left" vertical="center" wrapText="1"/>
    </xf>
    <xf numFmtId="3" fontId="16" fillId="0" borderId="1" xfId="0" applyNumberFormat="1" applyFont="1" applyBorder="1"/>
    <xf numFmtId="0" fontId="16" fillId="0" borderId="1" xfId="0" applyFont="1" applyBorder="1"/>
    <xf numFmtId="0" fontId="21" fillId="4" borderId="35" xfId="0" applyFont="1" applyFill="1" applyBorder="1" applyAlignment="1">
      <alignment horizontal="center" vertical="center"/>
    </xf>
    <xf numFmtId="0" fontId="21" fillId="4" borderId="37" xfId="0" applyFont="1" applyFill="1" applyBorder="1" applyAlignment="1">
      <alignment horizontal="center" vertical="center"/>
    </xf>
    <xf numFmtId="0" fontId="21" fillId="4" borderId="38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left" vertical="center" wrapText="1"/>
    </xf>
    <xf numFmtId="0" fontId="22" fillId="0" borderId="40" xfId="0" applyFont="1" applyFill="1" applyBorder="1" applyAlignment="1">
      <alignment horizontal="left" vertical="center" wrapText="1"/>
    </xf>
    <xf numFmtId="0" fontId="22" fillId="3" borderId="40" xfId="0" applyFont="1" applyFill="1" applyBorder="1" applyAlignment="1">
      <alignment horizontal="left" vertical="center" wrapText="1"/>
    </xf>
    <xf numFmtId="0" fontId="22" fillId="3" borderId="41" xfId="0" applyFont="1" applyFill="1" applyBorder="1" applyAlignment="1">
      <alignment horizontal="left" vertical="center" wrapText="1"/>
    </xf>
    <xf numFmtId="0" fontId="21" fillId="4" borderId="38" xfId="0" applyFont="1" applyFill="1" applyBorder="1" applyAlignment="1">
      <alignment horizontal="center" vertical="center" wrapText="1"/>
    </xf>
    <xf numFmtId="0" fontId="21" fillId="4" borderId="42" xfId="0" applyFont="1" applyFill="1" applyBorder="1" applyAlignment="1">
      <alignment horizontal="center" vertical="center" wrapText="1"/>
    </xf>
    <xf numFmtId="0" fontId="21" fillId="4" borderId="43" xfId="0" applyFont="1" applyFill="1" applyBorder="1" applyAlignment="1">
      <alignment horizontal="center" vertical="center" wrapText="1"/>
    </xf>
    <xf numFmtId="0" fontId="21" fillId="4" borderId="44" xfId="0" applyFont="1" applyFill="1" applyBorder="1" applyAlignment="1">
      <alignment horizontal="center" vertical="center" wrapText="1"/>
    </xf>
    <xf numFmtId="3" fontId="0" fillId="0" borderId="3" xfId="0" applyNumberFormat="1" applyBorder="1"/>
    <xf numFmtId="3" fontId="16" fillId="0" borderId="3" xfId="0" applyNumberFormat="1" applyFont="1" applyBorder="1"/>
    <xf numFmtId="3" fontId="0" fillId="0" borderId="3" xfId="0" applyNumberFormat="1" applyFill="1" applyBorder="1"/>
    <xf numFmtId="3" fontId="16" fillId="0" borderId="3" xfId="0" applyNumberFormat="1" applyFont="1" applyFill="1" applyBorder="1"/>
    <xf numFmtId="0" fontId="21" fillId="5" borderId="0" xfId="0" applyFont="1" applyFill="1" applyBorder="1" applyAlignment="1">
      <alignment horizontal="left"/>
    </xf>
    <xf numFmtId="0" fontId="16" fillId="0" borderId="28" xfId="0" applyFont="1" applyBorder="1"/>
    <xf numFmtId="0" fontId="16" fillId="0" borderId="2" xfId="0" applyFont="1" applyBorder="1"/>
    <xf numFmtId="0" fontId="21" fillId="4" borderId="51" xfId="0" applyFont="1" applyFill="1" applyBorder="1" applyAlignment="1">
      <alignment horizontal="left"/>
    </xf>
    <xf numFmtId="0" fontId="22" fillId="0" borderId="9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2" fontId="21" fillId="7" borderId="11" xfId="0" applyNumberFormat="1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5" borderId="27" xfId="4" applyFont="1" applyFill="1" applyBorder="1" applyAlignment="1">
      <alignment horizontal="left"/>
    </xf>
    <xf numFmtId="0" fontId="27" fillId="5" borderId="33" xfId="0" applyFont="1" applyFill="1" applyBorder="1" applyAlignment="1"/>
    <xf numFmtId="2" fontId="21" fillId="4" borderId="11" xfId="4" applyNumberFormat="1" applyFont="1" applyFill="1" applyBorder="1" applyAlignment="1">
      <alignment horizontal="center" vertical="center" wrapText="1"/>
    </xf>
    <xf numFmtId="0" fontId="21" fillId="4" borderId="11" xfId="4" applyFont="1" applyFill="1" applyBorder="1" applyAlignment="1">
      <alignment horizontal="center" vertical="center" wrapText="1"/>
    </xf>
    <xf numFmtId="0" fontId="21" fillId="4" borderId="14" xfId="4" applyFont="1" applyFill="1" applyBorder="1" applyAlignment="1">
      <alignment horizontal="center" vertical="center" wrapText="1"/>
    </xf>
    <xf numFmtId="9" fontId="26" fillId="7" borderId="11" xfId="0" applyNumberFormat="1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left" vertical="center"/>
    </xf>
    <xf numFmtId="0" fontId="12" fillId="5" borderId="26" xfId="0" applyFont="1" applyFill="1" applyBorder="1" applyAlignment="1">
      <alignment horizontal="left" vertical="center"/>
    </xf>
    <xf numFmtId="0" fontId="13" fillId="5" borderId="26" xfId="0" applyFont="1" applyFill="1" applyBorder="1" applyAlignment="1">
      <alignment horizontal="left" vertical="center"/>
    </xf>
    <xf numFmtId="0" fontId="13" fillId="5" borderId="17" xfId="0" applyFont="1" applyFill="1" applyBorder="1" applyAlignment="1">
      <alignment horizontal="left" vertical="center"/>
    </xf>
    <xf numFmtId="0" fontId="24" fillId="5" borderId="33" xfId="0" applyFont="1" applyFill="1" applyBorder="1" applyAlignment="1"/>
    <xf numFmtId="0" fontId="13" fillId="5" borderId="26" xfId="0" applyFont="1" applyFill="1" applyBorder="1" applyAlignment="1">
      <alignment horizontal="center" vertical="center"/>
    </xf>
    <xf numFmtId="0" fontId="11" fillId="0" borderId="1" xfId="4" applyBorder="1" applyAlignment="1">
      <alignment horizontal="center"/>
    </xf>
    <xf numFmtId="0" fontId="25" fillId="5" borderId="21" xfId="0" applyFont="1" applyFill="1" applyBorder="1" applyAlignment="1"/>
    <xf numFmtId="0" fontId="25" fillId="5" borderId="31" xfId="0" applyFont="1" applyFill="1" applyBorder="1" applyAlignment="1"/>
    <xf numFmtId="0" fontId="24" fillId="5" borderId="31" xfId="0" applyFont="1" applyFill="1" applyBorder="1" applyAlignment="1">
      <alignment horizontal="left" vertical="top"/>
    </xf>
    <xf numFmtId="0" fontId="23" fillId="5" borderId="21" xfId="0" applyFont="1" applyFill="1" applyBorder="1" applyAlignment="1">
      <alignment horizontal="left"/>
    </xf>
    <xf numFmtId="0" fontId="28" fillId="5" borderId="6" xfId="0" applyFont="1" applyFill="1" applyBorder="1" applyAlignment="1">
      <alignment horizontal="left"/>
    </xf>
    <xf numFmtId="0" fontId="7" fillId="0" borderId="21" xfId="4" applyFont="1" applyFill="1" applyBorder="1" applyAlignment="1">
      <alignment horizontal="left"/>
    </xf>
    <xf numFmtId="0" fontId="7" fillId="0" borderId="21" xfId="4" applyFont="1" applyFill="1" applyBorder="1" applyAlignment="1">
      <alignment horizontal="center"/>
    </xf>
    <xf numFmtId="0" fontId="8" fillId="0" borderId="21" xfId="4" applyFont="1" applyFill="1" applyBorder="1" applyAlignment="1">
      <alignment horizontal="left"/>
    </xf>
    <xf numFmtId="0" fontId="11" fillId="0" borderId="1" xfId="4" applyBorder="1" applyAlignment="1"/>
    <xf numFmtId="0" fontId="28" fillId="0" borderId="54" xfId="0" applyFont="1" applyFill="1" applyBorder="1" applyAlignment="1">
      <alignment horizontal="left"/>
    </xf>
    <xf numFmtId="0" fontId="28" fillId="0" borderId="57" xfId="0" applyFont="1" applyFill="1" applyBorder="1" applyAlignment="1">
      <alignment horizontal="left"/>
    </xf>
    <xf numFmtId="0" fontId="25" fillId="0" borderId="1" xfId="0" applyFont="1" applyBorder="1" applyAlignment="1"/>
    <xf numFmtId="0" fontId="12" fillId="0" borderId="57" xfId="0" applyFont="1" applyFill="1" applyBorder="1" applyAlignment="1">
      <alignment horizontal="left"/>
    </xf>
    <xf numFmtId="0" fontId="13" fillId="0" borderId="57" xfId="0" applyFont="1" applyFill="1" applyBorder="1" applyAlignment="1">
      <alignment horizontal="left"/>
    </xf>
    <xf numFmtId="0" fontId="25" fillId="0" borderId="21" xfId="0" applyFont="1" applyBorder="1" applyAlignment="1">
      <alignment wrapText="1"/>
    </xf>
    <xf numFmtId="0" fontId="33" fillId="0" borderId="24" xfId="0" applyFont="1" applyFill="1" applyBorder="1" applyAlignment="1">
      <alignment horizontal="left" vertical="center" indent="2"/>
    </xf>
    <xf numFmtId="0" fontId="30" fillId="0" borderId="5" xfId="0" applyFont="1" applyBorder="1"/>
    <xf numFmtId="0" fontId="25" fillId="0" borderId="1" xfId="0" applyFont="1" applyFill="1" applyBorder="1"/>
    <xf numFmtId="0" fontId="25" fillId="0" borderId="1" xfId="0" applyFont="1" applyBorder="1"/>
    <xf numFmtId="0" fontId="25" fillId="0" borderId="3" xfId="0" applyFont="1" applyBorder="1"/>
    <xf numFmtId="0" fontId="24" fillId="0" borderId="22" xfId="0" applyFont="1" applyFill="1" applyBorder="1" applyAlignment="1">
      <alignment horizontal="left" vertical="center"/>
    </xf>
    <xf numFmtId="0" fontId="21" fillId="0" borderId="20" xfId="0" applyFont="1" applyFill="1" applyBorder="1" applyAlignment="1">
      <alignment horizontal="center" vertical="center" wrapText="1"/>
    </xf>
    <xf numFmtId="165" fontId="5" fillId="4" borderId="9" xfId="0" applyNumberFormat="1" applyFont="1" applyFill="1" applyBorder="1" applyAlignment="1">
      <alignment wrapText="1"/>
    </xf>
    <xf numFmtId="9" fontId="5" fillId="4" borderId="9" xfId="0" applyNumberFormat="1" applyFont="1" applyFill="1" applyBorder="1" applyAlignment="1">
      <alignment horizontal="right" wrapText="1"/>
    </xf>
    <xf numFmtId="0" fontId="0" fillId="5" borderId="0" xfId="0" applyFill="1" applyBorder="1" applyAlignment="1"/>
    <xf numFmtId="0" fontId="0" fillId="5" borderId="58" xfId="0" applyFill="1" applyBorder="1" applyAlignment="1"/>
    <xf numFmtId="0" fontId="25" fillId="0" borderId="5" xfId="0" applyFont="1" applyBorder="1"/>
    <xf numFmtId="0" fontId="24" fillId="5" borderId="0" xfId="0" applyFont="1" applyFill="1" applyBorder="1" applyAlignment="1">
      <alignment horizontal="left" vertical="top"/>
    </xf>
    <xf numFmtId="0" fontId="0" fillId="0" borderId="60" xfId="0" applyBorder="1"/>
    <xf numFmtId="0" fontId="24" fillId="0" borderId="61" xfId="0" applyFont="1" applyFill="1" applyBorder="1" applyAlignment="1">
      <alignment horizontal="left" vertical="center"/>
    </xf>
    <xf numFmtId="0" fontId="0" fillId="5" borderId="62" xfId="0" applyFill="1" applyBorder="1" applyAlignment="1"/>
    <xf numFmtId="0" fontId="0" fillId="5" borderId="63" xfId="0" applyFill="1" applyBorder="1" applyAlignment="1"/>
    <xf numFmtId="0" fontId="0" fillId="0" borderId="61" xfId="0" applyBorder="1"/>
    <xf numFmtId="0" fontId="0" fillId="0" borderId="59" xfId="0" applyBorder="1"/>
    <xf numFmtId="0" fontId="23" fillId="5" borderId="64" xfId="0" applyFont="1" applyFill="1" applyBorder="1" applyAlignment="1">
      <alignment horizontal="left" vertical="center"/>
    </xf>
    <xf numFmtId="0" fontId="0" fillId="5" borderId="65" xfId="0" applyFill="1" applyBorder="1" applyAlignment="1"/>
    <xf numFmtId="0" fontId="0" fillId="5" borderId="66" xfId="0" applyFill="1" applyBorder="1" applyAlignment="1"/>
    <xf numFmtId="0" fontId="0" fillId="0" borderId="67" xfId="0" applyBorder="1"/>
    <xf numFmtId="0" fontId="0" fillId="0" borderId="68" xfId="0" applyBorder="1"/>
    <xf numFmtId="0" fontId="37" fillId="5" borderId="29" xfId="0" applyFont="1" applyFill="1" applyBorder="1" applyAlignment="1">
      <alignment horizontal="center" vertical="center"/>
    </xf>
    <xf numFmtId="3" fontId="11" fillId="0" borderId="1" xfId="4" applyNumberFormat="1" applyBorder="1"/>
    <xf numFmtId="0" fontId="21" fillId="4" borderId="12" xfId="0" applyFont="1" applyFill="1" applyBorder="1" applyAlignment="1">
      <alignment horizontal="left" vertical="center" wrapText="1"/>
    </xf>
    <xf numFmtId="0" fontId="0" fillId="5" borderId="1" xfId="0" applyFill="1" applyBorder="1" applyAlignment="1"/>
    <xf numFmtId="0" fontId="21" fillId="5" borderId="9" xfId="0" applyFont="1" applyFill="1" applyBorder="1" applyAlignment="1">
      <alignment horizontal="left" indent="1"/>
    </xf>
    <xf numFmtId="0" fontId="21" fillId="5" borderId="69" xfId="0" applyFont="1" applyFill="1" applyBorder="1" applyAlignment="1">
      <alignment horizontal="left" wrapText="1" indent="1"/>
    </xf>
    <xf numFmtId="3" fontId="5" fillId="5" borderId="19" xfId="0" applyNumberFormat="1" applyFont="1" applyFill="1" applyBorder="1" applyAlignment="1">
      <alignment vertical="center"/>
    </xf>
    <xf numFmtId="3" fontId="5" fillId="5" borderId="9" xfId="0" applyNumberFormat="1" applyFont="1" applyFill="1" applyBorder="1" applyAlignment="1" applyProtection="1">
      <alignment vertical="center"/>
      <protection locked="0"/>
    </xf>
    <xf numFmtId="3" fontId="5" fillId="5" borderId="16" xfId="0" applyNumberFormat="1" applyFont="1" applyFill="1" applyBorder="1" applyAlignment="1" applyProtection="1">
      <alignment vertical="center"/>
      <protection locked="0"/>
    </xf>
    <xf numFmtId="10" fontId="3" fillId="6" borderId="7" xfId="0" applyNumberFormat="1" applyFont="1" applyFill="1" applyBorder="1" applyAlignment="1">
      <alignment horizontal="right" vertical="center" wrapText="1"/>
    </xf>
    <xf numFmtId="165" fontId="3" fillId="6" borderId="7" xfId="0" applyNumberFormat="1" applyFont="1" applyFill="1" applyBorder="1" applyAlignment="1">
      <alignment horizontal="right" vertical="center" wrapText="1"/>
    </xf>
    <xf numFmtId="3" fontId="3" fillId="0" borderId="7" xfId="5" applyNumberFormat="1" applyFont="1" applyFill="1" applyBorder="1" applyAlignment="1" applyProtection="1">
      <alignment vertical="center"/>
      <protection locked="0"/>
    </xf>
    <xf numFmtId="3" fontId="3" fillId="0" borderId="7" xfId="0" applyNumberFormat="1" applyFont="1" applyFill="1" applyBorder="1" applyAlignment="1">
      <alignment vertical="center"/>
    </xf>
    <xf numFmtId="0" fontId="22" fillId="0" borderId="7" xfId="0" applyFont="1" applyFill="1" applyBorder="1" applyAlignment="1">
      <alignment horizontal="left" wrapText="1" indent="3"/>
    </xf>
    <xf numFmtId="0" fontId="22" fillId="0" borderId="7" xfId="0" applyFont="1" applyFill="1" applyBorder="1" applyAlignment="1">
      <alignment horizontal="left" indent="3"/>
    </xf>
    <xf numFmtId="10" fontId="5" fillId="6" borderId="7" xfId="0" applyNumberFormat="1" applyFont="1" applyFill="1" applyBorder="1" applyAlignment="1">
      <alignment horizontal="right" vertical="center" wrapText="1"/>
    </xf>
    <xf numFmtId="165" fontId="5" fillId="6" borderId="7" xfId="0" applyNumberFormat="1" applyFont="1" applyFill="1" applyBorder="1" applyAlignment="1">
      <alignment horizontal="right" vertical="center" wrapText="1"/>
    </xf>
    <xf numFmtId="3" fontId="17" fillId="0" borderId="7" xfId="0" applyNumberFormat="1" applyFont="1" applyFill="1" applyBorder="1" applyAlignment="1" applyProtection="1">
      <alignment vertical="center"/>
      <protection locked="0"/>
    </xf>
    <xf numFmtId="3" fontId="17" fillId="0" borderId="7" xfId="5" applyNumberFormat="1" applyFont="1" applyFill="1" applyBorder="1" applyAlignment="1" applyProtection="1">
      <alignment vertical="center"/>
      <protection locked="0"/>
    </xf>
    <xf numFmtId="0" fontId="29" fillId="0" borderId="7" xfId="0" applyFont="1" applyFill="1" applyBorder="1" applyAlignment="1">
      <alignment horizontal="left" vertical="center" indent="3"/>
    </xf>
    <xf numFmtId="0" fontId="22" fillId="5" borderId="27" xfId="0" applyFont="1" applyFill="1" applyBorder="1" applyAlignment="1">
      <alignment horizontal="left" vertical="center"/>
    </xf>
    <xf numFmtId="0" fontId="21" fillId="5" borderId="27" xfId="0" applyFont="1" applyFill="1" applyBorder="1" applyAlignment="1">
      <alignment horizontal="center" vertical="center"/>
    </xf>
    <xf numFmtId="0" fontId="25" fillId="0" borderId="32" xfId="0" applyFont="1" applyBorder="1"/>
    <xf numFmtId="0" fontId="25" fillId="2" borderId="0" xfId="4" applyFont="1" applyFill="1" applyBorder="1"/>
    <xf numFmtId="0" fontId="25" fillId="2" borderId="0" xfId="4" applyFont="1" applyFill="1" applyBorder="1" applyAlignment="1">
      <alignment horizontal="center"/>
    </xf>
    <xf numFmtId="0" fontId="25" fillId="0" borderId="2" xfId="4" applyFont="1" applyBorder="1"/>
    <xf numFmtId="0" fontId="24" fillId="5" borderId="33" xfId="0" applyFont="1" applyFill="1" applyBorder="1" applyAlignment="1">
      <alignment horizontal="center"/>
    </xf>
    <xf numFmtId="0" fontId="28" fillId="0" borderId="53" xfId="4" applyFont="1" applyFill="1" applyBorder="1" applyAlignment="1">
      <alignment horizontal="left"/>
    </xf>
    <xf numFmtId="0" fontId="28" fillId="0" borderId="54" xfId="6" applyFont="1" applyFill="1" applyBorder="1" applyAlignment="1">
      <alignment horizontal="left"/>
    </xf>
    <xf numFmtId="0" fontId="7" fillId="0" borderId="55" xfId="6" applyFont="1" applyFill="1" applyBorder="1" applyAlignment="1">
      <alignment horizontal="left"/>
    </xf>
    <xf numFmtId="0" fontId="9" fillId="0" borderId="55" xfId="6" applyFont="1" applyFill="1" applyBorder="1" applyAlignment="1">
      <alignment horizontal="left"/>
    </xf>
    <xf numFmtId="0" fontId="7" fillId="0" borderId="55" xfId="6" applyFont="1" applyFill="1" applyBorder="1" applyAlignment="1">
      <alignment horizontal="center"/>
    </xf>
    <xf numFmtId="0" fontId="8" fillId="0" borderId="55" xfId="6" applyFont="1" applyFill="1" applyBorder="1" applyAlignment="1">
      <alignment horizontal="left"/>
    </xf>
    <xf numFmtId="0" fontId="1" fillId="0" borderId="56" xfId="6" applyBorder="1" applyAlignment="1">
      <alignment horizontal="left"/>
    </xf>
    <xf numFmtId="0" fontId="1" fillId="0" borderId="1" xfId="6" applyBorder="1" applyAlignment="1"/>
    <xf numFmtId="0" fontId="28" fillId="5" borderId="1" xfId="6" applyFont="1" applyFill="1" applyBorder="1" applyAlignment="1">
      <alignment horizontal="left" vertical="center"/>
    </xf>
    <xf numFmtId="0" fontId="12" fillId="5" borderId="4" xfId="6" applyFont="1" applyFill="1" applyBorder="1" applyAlignment="1">
      <alignment horizontal="left" vertical="center"/>
    </xf>
    <xf numFmtId="0" fontId="12" fillId="5" borderId="26" xfId="6" applyFont="1" applyFill="1" applyBorder="1" applyAlignment="1">
      <alignment horizontal="left" vertical="center"/>
    </xf>
    <xf numFmtId="0" fontId="13" fillId="5" borderId="26" xfId="6" applyFont="1" applyFill="1" applyBorder="1" applyAlignment="1">
      <alignment horizontal="center" vertical="center"/>
    </xf>
    <xf numFmtId="0" fontId="13" fillId="5" borderId="26" xfId="6" applyFont="1" applyFill="1" applyBorder="1" applyAlignment="1">
      <alignment horizontal="left" vertical="center"/>
    </xf>
    <xf numFmtId="0" fontId="1" fillId="0" borderId="1" xfId="6" applyBorder="1"/>
    <xf numFmtId="0" fontId="21" fillId="5" borderId="27" xfId="7" applyFont="1" applyFill="1" applyBorder="1" applyAlignment="1">
      <alignment horizontal="left"/>
    </xf>
    <xf numFmtId="0" fontId="9" fillId="5" borderId="27" xfId="6" applyFont="1" applyFill="1" applyBorder="1" applyAlignment="1">
      <alignment horizontal="center" vertical="center"/>
    </xf>
    <xf numFmtId="2" fontId="21" fillId="4" borderId="11" xfId="6" applyNumberFormat="1" applyFont="1" applyFill="1" applyBorder="1" applyAlignment="1">
      <alignment horizontal="center" vertical="center" wrapText="1"/>
    </xf>
    <xf numFmtId="0" fontId="21" fillId="4" borderId="11" xfId="6" applyFont="1" applyFill="1" applyBorder="1" applyAlignment="1">
      <alignment horizontal="center" vertical="center" wrapText="1"/>
    </xf>
    <xf numFmtId="0" fontId="21" fillId="4" borderId="14" xfId="6" applyFont="1" applyFill="1" applyBorder="1" applyAlignment="1">
      <alignment horizontal="center" vertical="center" wrapText="1"/>
    </xf>
    <xf numFmtId="0" fontId="1" fillId="5" borderId="1" xfId="6" applyFill="1" applyBorder="1" applyAlignment="1">
      <alignment vertical="center"/>
    </xf>
    <xf numFmtId="0" fontId="18" fillId="5" borderId="1" xfId="6" applyFont="1" applyFill="1" applyBorder="1"/>
    <xf numFmtId="0" fontId="1" fillId="2" borderId="0" xfId="6" applyFill="1" applyBorder="1"/>
    <xf numFmtId="0" fontId="15" fillId="2" borderId="0" xfId="6" applyFont="1" applyFill="1" applyBorder="1"/>
    <xf numFmtId="0" fontId="1" fillId="2" borderId="0" xfId="6" applyFill="1" applyBorder="1" applyAlignment="1">
      <alignment horizontal="center"/>
    </xf>
    <xf numFmtId="0" fontId="24" fillId="0" borderId="22" xfId="6" applyFont="1" applyFill="1" applyBorder="1" applyAlignment="1">
      <alignment horizontal="left" vertical="center"/>
    </xf>
    <xf numFmtId="0" fontId="27" fillId="5" borderId="33" xfId="6" applyFont="1" applyFill="1" applyBorder="1" applyAlignment="1"/>
    <xf numFmtId="0" fontId="31" fillId="5" borderId="33" xfId="6" applyFont="1" applyFill="1" applyBorder="1" applyAlignment="1"/>
    <xf numFmtId="0" fontId="27" fillId="5" borderId="33" xfId="6" applyFont="1" applyFill="1" applyBorder="1" applyAlignment="1">
      <alignment horizontal="center"/>
    </xf>
    <xf numFmtId="0" fontId="15" fillId="0" borderId="1" xfId="6" applyFont="1" applyBorder="1"/>
    <xf numFmtId="0" fontId="1" fillId="0" borderId="1" xfId="6" applyBorder="1" applyAlignment="1">
      <alignment horizontal="center"/>
    </xf>
    <xf numFmtId="0" fontId="36" fillId="0" borderId="1" xfId="0" applyFont="1" applyBorder="1"/>
    <xf numFmtId="0" fontId="40" fillId="0" borderId="1" xfId="0" applyFont="1" applyBorder="1"/>
    <xf numFmtId="0" fontId="36" fillId="0" borderId="5" xfId="0" applyFont="1" applyFill="1" applyBorder="1"/>
    <xf numFmtId="0" fontId="36" fillId="5" borderId="0" xfId="0" applyFont="1" applyFill="1" applyBorder="1" applyAlignment="1">
      <alignment horizontal="left"/>
    </xf>
    <xf numFmtId="0" fontId="37" fillId="0" borderId="22" xfId="0" applyFont="1" applyFill="1" applyBorder="1" applyAlignment="1">
      <alignment horizontal="left" vertical="center"/>
    </xf>
    <xf numFmtId="0" fontId="1" fillId="0" borderId="1" xfId="0" applyFont="1" applyBorder="1"/>
    <xf numFmtId="3" fontId="1" fillId="0" borderId="1" xfId="0" applyNumberFormat="1" applyFont="1" applyBorder="1"/>
    <xf numFmtId="0" fontId="39" fillId="5" borderId="3" xfId="0" applyFont="1" applyFill="1" applyBorder="1" applyAlignment="1">
      <alignment horizontal="left"/>
    </xf>
    <xf numFmtId="0" fontId="13" fillId="5" borderId="71" xfId="0" applyFont="1" applyFill="1" applyBorder="1" applyAlignment="1">
      <alignment horizontal="left"/>
    </xf>
    <xf numFmtId="0" fontId="28" fillId="5" borderId="3" xfId="0" applyFont="1" applyFill="1" applyBorder="1" applyAlignment="1">
      <alignment horizontal="left" vertical="top"/>
    </xf>
    <xf numFmtId="0" fontId="21" fillId="4" borderId="35" xfId="0" applyFont="1" applyFill="1" applyBorder="1" applyAlignment="1">
      <alignment horizontal="left" vertical="center"/>
    </xf>
    <xf numFmtId="0" fontId="21" fillId="4" borderId="34" xfId="0" applyFont="1" applyFill="1" applyBorder="1" applyAlignment="1">
      <alignment horizontal="center" vertical="center"/>
    </xf>
    <xf numFmtId="0" fontId="21" fillId="4" borderId="36" xfId="0" applyFont="1" applyFill="1" applyBorder="1" applyAlignment="1">
      <alignment horizontal="center" vertical="center"/>
    </xf>
    <xf numFmtId="0" fontId="21" fillId="4" borderId="72" xfId="0" applyFont="1" applyFill="1" applyBorder="1" applyAlignment="1">
      <alignment horizontal="center" vertical="center"/>
    </xf>
    <xf numFmtId="0" fontId="21" fillId="4" borderId="72" xfId="0" applyFont="1" applyFill="1" applyBorder="1" applyAlignment="1">
      <alignment horizontal="left" vertical="center"/>
    </xf>
    <xf numFmtId="0" fontId="21" fillId="4" borderId="36" xfId="0" applyFont="1" applyFill="1" applyBorder="1" applyAlignment="1">
      <alignment horizontal="center" vertical="center" wrapText="1"/>
    </xf>
    <xf numFmtId="0" fontId="25" fillId="0" borderId="17" xfId="0" applyFont="1" applyBorder="1"/>
    <xf numFmtId="0" fontId="21" fillId="4" borderId="73" xfId="0" applyFont="1" applyFill="1" applyBorder="1" applyAlignment="1">
      <alignment horizontal="center" vertical="center"/>
    </xf>
    <xf numFmtId="0" fontId="21" fillId="4" borderId="74" xfId="0" applyFont="1" applyFill="1" applyBorder="1" applyAlignment="1">
      <alignment horizontal="center" vertical="center"/>
    </xf>
    <xf numFmtId="0" fontId="40" fillId="0" borderId="3" xfId="0" applyFont="1" applyBorder="1"/>
    <xf numFmtId="0" fontId="21" fillId="4" borderId="79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left" vertical="center" wrapText="1"/>
    </xf>
    <xf numFmtId="0" fontId="22" fillId="5" borderId="9" xfId="0" applyFont="1" applyFill="1" applyBorder="1" applyAlignment="1">
      <alignment horizontal="left" vertical="center" wrapText="1"/>
    </xf>
    <xf numFmtId="0" fontId="22" fillId="5" borderId="7" xfId="0" applyFont="1" applyFill="1" applyBorder="1" applyAlignment="1">
      <alignment horizontal="left" vertical="center" wrapText="1"/>
    </xf>
    <xf numFmtId="0" fontId="22" fillId="5" borderId="75" xfId="0" applyFont="1" applyFill="1" applyBorder="1" applyAlignment="1">
      <alignment horizontal="left" vertical="center" wrapText="1"/>
    </xf>
    <xf numFmtId="0" fontId="22" fillId="5" borderId="52" xfId="0" applyFont="1" applyFill="1" applyBorder="1" applyAlignment="1">
      <alignment horizontal="left" vertical="center" wrapText="1"/>
    </xf>
    <xf numFmtId="0" fontId="22" fillId="5" borderId="76" xfId="0" applyFont="1" applyFill="1" applyBorder="1" applyAlignment="1">
      <alignment horizontal="left" vertical="center" wrapText="1"/>
    </xf>
    <xf numFmtId="0" fontId="22" fillId="5" borderId="77" xfId="0" applyFont="1" applyFill="1" applyBorder="1" applyAlignment="1">
      <alignment horizontal="left" vertical="center" wrapText="1"/>
    </xf>
    <xf numFmtId="0" fontId="22" fillId="5" borderId="78" xfId="0" applyFont="1" applyFill="1" applyBorder="1" applyAlignment="1">
      <alignment horizontal="left" vertical="center" wrapText="1"/>
    </xf>
    <xf numFmtId="0" fontId="21" fillId="4" borderId="81" xfId="0" applyFont="1" applyFill="1" applyBorder="1" applyAlignment="1">
      <alignment horizontal="center" vertical="center" wrapText="1"/>
    </xf>
    <xf numFmtId="0" fontId="21" fillId="4" borderId="85" xfId="0" applyFont="1" applyFill="1" applyBorder="1" applyAlignment="1">
      <alignment horizontal="center" vertical="center" wrapText="1"/>
    </xf>
    <xf numFmtId="3" fontId="25" fillId="0" borderId="17" xfId="0" applyNumberFormat="1" applyFont="1" applyBorder="1" applyAlignment="1">
      <alignment wrapText="1"/>
    </xf>
    <xf numFmtId="3" fontId="25" fillId="0" borderId="1" xfId="0" applyNumberFormat="1" applyFont="1" applyBorder="1" applyAlignment="1">
      <alignment wrapText="1"/>
    </xf>
    <xf numFmtId="0" fontId="25" fillId="0" borderId="1" xfId="0" applyFont="1" applyBorder="1" applyAlignment="1">
      <alignment wrapText="1"/>
    </xf>
    <xf numFmtId="3" fontId="25" fillId="0" borderId="17" xfId="0" applyNumberFormat="1" applyFont="1" applyBorder="1"/>
    <xf numFmtId="3" fontId="25" fillId="0" borderId="1" xfId="0" applyNumberFormat="1" applyFont="1" applyBorder="1"/>
    <xf numFmtId="3" fontId="26" fillId="4" borderId="49" xfId="0" applyNumberFormat="1" applyFont="1" applyFill="1" applyBorder="1" applyAlignment="1">
      <alignment horizontal="right" vertical="center"/>
    </xf>
    <xf numFmtId="3" fontId="26" fillId="4" borderId="88" xfId="0" applyNumberFormat="1" applyFont="1" applyFill="1" applyBorder="1" applyAlignment="1">
      <alignment horizontal="right" vertical="center"/>
    </xf>
    <xf numFmtId="3" fontId="26" fillId="4" borderId="84" xfId="0" applyNumberFormat="1" applyFont="1" applyFill="1" applyBorder="1" applyAlignment="1">
      <alignment horizontal="right" vertical="center"/>
    </xf>
    <xf numFmtId="3" fontId="26" fillId="4" borderId="50" xfId="0" applyNumberFormat="1" applyFont="1" applyFill="1" applyBorder="1" applyAlignment="1">
      <alignment horizontal="right" vertical="center"/>
    </xf>
    <xf numFmtId="0" fontId="24" fillId="5" borderId="64" xfId="0" applyFont="1" applyFill="1" applyBorder="1" applyAlignment="1">
      <alignment horizontal="left" vertical="center"/>
    </xf>
    <xf numFmtId="0" fontId="21" fillId="4" borderId="89" xfId="0" applyFont="1" applyFill="1" applyBorder="1" applyAlignment="1">
      <alignment horizontal="center" vertical="center" wrapText="1"/>
    </xf>
    <xf numFmtId="0" fontId="25" fillId="5" borderId="90" xfId="0" applyNumberFormat="1" applyFont="1" applyFill="1" applyBorder="1" applyAlignment="1">
      <alignment horizontal="center" wrapText="1"/>
    </xf>
    <xf numFmtId="0" fontId="25" fillId="5" borderId="91" xfId="0" applyNumberFormat="1" applyFont="1" applyFill="1" applyBorder="1" applyAlignment="1">
      <alignment horizontal="center" wrapText="1"/>
    </xf>
    <xf numFmtId="0" fontId="25" fillId="5" borderId="92" xfId="0" applyNumberFormat="1" applyFont="1" applyFill="1" applyBorder="1" applyAlignment="1">
      <alignment horizontal="center" wrapText="1"/>
    </xf>
    <xf numFmtId="0" fontId="22" fillId="5" borderId="93" xfId="0" applyFont="1" applyFill="1" applyBorder="1" applyAlignment="1">
      <alignment horizontal="center" vertical="center" wrapText="1"/>
    </xf>
    <xf numFmtId="0" fontId="25" fillId="5" borderId="94" xfId="0" applyFont="1" applyFill="1" applyBorder="1" applyAlignment="1">
      <alignment horizontal="center" wrapText="1"/>
    </xf>
    <xf numFmtId="0" fontId="25" fillId="5" borderId="95" xfId="0" applyNumberFormat="1" applyFont="1" applyFill="1" applyBorder="1" applyAlignment="1">
      <alignment horizontal="center" wrapText="1"/>
    </xf>
    <xf numFmtId="0" fontId="22" fillId="5" borderId="91" xfId="0" applyFont="1" applyFill="1" applyBorder="1" applyAlignment="1">
      <alignment horizontal="center" vertical="center" wrapText="1"/>
    </xf>
    <xf numFmtId="0" fontId="25" fillId="5" borderId="94" xfId="0" applyNumberFormat="1" applyFont="1" applyFill="1" applyBorder="1" applyAlignment="1">
      <alignment horizontal="center" wrapText="1"/>
    </xf>
    <xf numFmtId="0" fontId="25" fillId="5" borderId="96" xfId="0" applyNumberFormat="1" applyFont="1" applyFill="1" applyBorder="1" applyAlignment="1">
      <alignment horizontal="center" wrapText="1"/>
    </xf>
    <xf numFmtId="0" fontId="22" fillId="5" borderId="92" xfId="0" applyFont="1" applyFill="1" applyBorder="1" applyAlignment="1">
      <alignment horizontal="center" vertical="center" wrapText="1"/>
    </xf>
    <xf numFmtId="0" fontId="25" fillId="5" borderId="97" xfId="0" applyNumberFormat="1" applyFont="1" applyFill="1" applyBorder="1" applyAlignment="1">
      <alignment horizontal="center" wrapText="1"/>
    </xf>
    <xf numFmtId="0" fontId="22" fillId="5" borderId="94" xfId="0" applyFont="1" applyFill="1" applyBorder="1" applyAlignment="1">
      <alignment horizontal="center" vertical="center" wrapText="1"/>
    </xf>
    <xf numFmtId="0" fontId="25" fillId="5" borderId="92" xfId="0" applyFont="1" applyFill="1" applyBorder="1" applyAlignment="1">
      <alignment horizontal="center" wrapText="1"/>
    </xf>
    <xf numFmtId="0" fontId="21" fillId="4" borderId="98" xfId="0" applyFont="1" applyFill="1" applyBorder="1" applyAlignment="1">
      <alignment horizontal="center" vertical="center" wrapText="1"/>
    </xf>
    <xf numFmtId="0" fontId="25" fillId="5" borderId="99" xfId="0" applyNumberFormat="1" applyFont="1" applyFill="1" applyBorder="1" applyAlignment="1">
      <alignment horizontal="center" wrapText="1"/>
    </xf>
    <xf numFmtId="0" fontId="22" fillId="5" borderId="100" xfId="0" applyFont="1" applyFill="1" applyBorder="1" applyAlignment="1">
      <alignment horizontal="left" vertical="center" wrapText="1"/>
    </xf>
    <xf numFmtId="3" fontId="43" fillId="6" borderId="7" xfId="0" applyNumberFormat="1" applyFont="1" applyFill="1" applyBorder="1" applyAlignment="1" applyProtection="1">
      <alignment horizontal="right" vertical="center" wrapText="1"/>
    </xf>
    <xf numFmtId="3" fontId="44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43" fillId="6" borderId="10" xfId="0" applyNumberFormat="1" applyFont="1" applyFill="1" applyBorder="1" applyAlignment="1" applyProtection="1">
      <alignment horizontal="right" vertical="center" wrapText="1"/>
    </xf>
    <xf numFmtId="3" fontId="44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44" fillId="0" borderId="7" xfId="5" applyNumberFormat="1" applyFont="1" applyFill="1" applyBorder="1" applyAlignment="1" applyProtection="1">
      <alignment horizontal="right" vertical="center" wrapText="1"/>
      <protection locked="0"/>
    </xf>
    <xf numFmtId="3" fontId="43" fillId="3" borderId="7" xfId="0" applyNumberFormat="1" applyFont="1" applyFill="1" applyBorder="1" applyAlignment="1" applyProtection="1">
      <alignment horizontal="right" vertical="center" wrapText="1"/>
    </xf>
    <xf numFmtId="3" fontId="44" fillId="3" borderId="7" xfId="0" applyNumberFormat="1" applyFont="1" applyFill="1" applyBorder="1" applyAlignment="1" applyProtection="1">
      <alignment horizontal="right" vertical="center" wrapText="1"/>
      <protection locked="0"/>
    </xf>
    <xf numFmtId="3" fontId="44" fillId="3" borderId="7" xfId="5" applyNumberFormat="1" applyFont="1" applyFill="1" applyBorder="1" applyAlignment="1" applyProtection="1">
      <alignment horizontal="right" vertical="center" wrapText="1"/>
      <protection locked="0"/>
    </xf>
    <xf numFmtId="3" fontId="43" fillId="6" borderId="7" xfId="0" applyNumberFormat="1" applyFont="1" applyFill="1" applyBorder="1" applyAlignment="1">
      <alignment horizontal="right" vertical="center" wrapText="1"/>
    </xf>
    <xf numFmtId="3" fontId="44" fillId="0" borderId="7" xfId="0" applyNumberFormat="1" applyFont="1" applyFill="1" applyBorder="1" applyAlignment="1">
      <alignment horizontal="right" vertical="center" wrapText="1"/>
    </xf>
    <xf numFmtId="3" fontId="43" fillId="3" borderId="7" xfId="0" applyNumberFormat="1" applyFont="1" applyFill="1" applyBorder="1" applyAlignment="1">
      <alignment horizontal="right" vertical="center" wrapText="1"/>
    </xf>
    <xf numFmtId="3" fontId="44" fillId="3" borderId="7" xfId="0" applyNumberFormat="1" applyFont="1" applyFill="1" applyBorder="1" applyAlignment="1">
      <alignment horizontal="right" vertical="center" wrapText="1"/>
    </xf>
    <xf numFmtId="3" fontId="43" fillId="3" borderId="8" xfId="0" applyNumberFormat="1" applyFont="1" applyFill="1" applyBorder="1" applyAlignment="1" applyProtection="1">
      <alignment horizontal="right" vertical="center" wrapText="1"/>
    </xf>
    <xf numFmtId="3" fontId="43" fillId="3" borderId="8" xfId="0" applyNumberFormat="1" applyFont="1" applyFill="1" applyBorder="1" applyAlignment="1">
      <alignment horizontal="right" vertical="center" wrapText="1"/>
    </xf>
    <xf numFmtId="3" fontId="44" fillId="3" borderId="8" xfId="0" applyNumberFormat="1" applyFont="1" applyFill="1" applyBorder="1" applyAlignment="1">
      <alignment horizontal="right" vertical="center" wrapText="1"/>
    </xf>
    <xf numFmtId="3" fontId="43" fillId="4" borderId="11" xfId="0" applyNumberFormat="1" applyFont="1" applyFill="1" applyBorder="1" applyAlignment="1">
      <alignment horizontal="right" vertical="center"/>
    </xf>
    <xf numFmtId="3" fontId="5" fillId="5" borderId="16" xfId="0" applyNumberFormat="1" applyFont="1" applyFill="1" applyBorder="1" applyAlignment="1" applyProtection="1">
      <alignment vertical="center"/>
    </xf>
    <xf numFmtId="3" fontId="3" fillId="0" borderId="7" xfId="0" applyNumberFormat="1" applyFont="1" applyFill="1" applyBorder="1" applyAlignment="1" applyProtection="1">
      <alignment vertical="center"/>
    </xf>
    <xf numFmtId="0" fontId="28" fillId="0" borderId="1" xfId="0" applyFont="1" applyFill="1" applyBorder="1" applyAlignment="1">
      <alignment horizontal="left"/>
    </xf>
    <xf numFmtId="0" fontId="32" fillId="0" borderId="1" xfId="0" applyFont="1" applyFill="1" applyBorder="1" applyAlignment="1">
      <alignment horizontal="left"/>
    </xf>
    <xf numFmtId="9" fontId="5" fillId="4" borderId="8" xfId="0" applyNumberFormat="1" applyFont="1" applyFill="1" applyBorder="1" applyAlignment="1">
      <alignment horizontal="right" vertical="center" wrapText="1"/>
    </xf>
    <xf numFmtId="165" fontId="5" fillId="4" borderId="8" xfId="0" applyNumberFormat="1" applyFont="1" applyFill="1" applyBorder="1" applyAlignment="1">
      <alignment horizontal="right" vertical="center" wrapText="1"/>
    </xf>
    <xf numFmtId="10" fontId="17" fillId="6" borderId="7" xfId="0" applyNumberFormat="1" applyFont="1" applyFill="1" applyBorder="1" applyAlignment="1">
      <alignment horizontal="right" vertical="center" wrapText="1"/>
    </xf>
    <xf numFmtId="165" fontId="17" fillId="6" borderId="7" xfId="0" applyNumberFormat="1" applyFont="1" applyFill="1" applyBorder="1" applyAlignment="1">
      <alignment horizontal="right" vertical="center" wrapText="1"/>
    </xf>
    <xf numFmtId="10" fontId="5" fillId="0" borderId="9" xfId="0" applyNumberFormat="1" applyFont="1" applyFill="1" applyBorder="1" applyAlignment="1">
      <alignment horizontal="right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3" fillId="6" borderId="7" xfId="0" applyNumberFormat="1" applyFont="1" applyFill="1" applyBorder="1" applyAlignment="1">
      <alignment vertical="center" wrapText="1"/>
    </xf>
    <xf numFmtId="165" fontId="5" fillId="0" borderId="9" xfId="0" applyNumberFormat="1" applyFont="1" applyFill="1" applyBorder="1" applyAlignment="1">
      <alignment vertical="center" wrapText="1"/>
    </xf>
    <xf numFmtId="10" fontId="3" fillId="6" borderId="8" xfId="0" applyNumberFormat="1" applyFont="1" applyFill="1" applyBorder="1" applyAlignment="1">
      <alignment horizontal="right" vertical="center" wrapText="1"/>
    </xf>
    <xf numFmtId="165" fontId="3" fillId="6" borderId="8" xfId="0" applyNumberFormat="1" applyFont="1" applyFill="1" applyBorder="1" applyAlignment="1">
      <alignment vertical="center" wrapText="1"/>
    </xf>
    <xf numFmtId="3" fontId="5" fillId="0" borderId="16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10" fontId="5" fillId="0" borderId="16" xfId="0" applyNumberFormat="1" applyFont="1" applyFill="1" applyBorder="1" applyAlignment="1">
      <alignment horizontal="right" vertical="center" wrapText="1"/>
    </xf>
    <xf numFmtId="165" fontId="5" fillId="0" borderId="16" xfId="0" applyNumberFormat="1" applyFont="1" applyFill="1" applyBorder="1" applyAlignment="1">
      <alignment horizontal="center" vertical="center" wrapText="1"/>
    </xf>
    <xf numFmtId="10" fontId="3" fillId="6" borderId="9" xfId="0" applyNumberFormat="1" applyFont="1" applyFill="1" applyBorder="1" applyAlignment="1">
      <alignment horizontal="right" vertical="center" wrapText="1"/>
    </xf>
    <xf numFmtId="165" fontId="3" fillId="6" borderId="9" xfId="0" applyNumberFormat="1" applyFont="1" applyFill="1" applyBorder="1" applyAlignment="1">
      <alignment vertical="center" wrapText="1"/>
    </xf>
    <xf numFmtId="9" fontId="5" fillId="4" borderId="16" xfId="0" applyNumberFormat="1" applyFont="1" applyFill="1" applyBorder="1" applyAlignment="1">
      <alignment horizontal="right"/>
    </xf>
    <xf numFmtId="165" fontId="5" fillId="4" borderId="16" xfId="0" applyNumberFormat="1" applyFont="1" applyFill="1" applyBorder="1" applyAlignment="1"/>
    <xf numFmtId="9" fontId="5" fillId="4" borderId="52" xfId="0" applyNumberFormat="1" applyFont="1" applyFill="1" applyBorder="1" applyAlignment="1">
      <alignment horizontal="right" wrapText="1"/>
    </xf>
    <xf numFmtId="165" fontId="5" fillId="4" borderId="52" xfId="0" applyNumberFormat="1" applyFont="1" applyFill="1" applyBorder="1" applyAlignment="1">
      <alignment horizontal="right" wrapText="1"/>
    </xf>
    <xf numFmtId="0" fontId="28" fillId="5" borderId="1" xfId="0" applyFont="1" applyFill="1" applyBorder="1" applyAlignment="1">
      <alignment horizontal="left"/>
    </xf>
    <xf numFmtId="0" fontId="39" fillId="5" borderId="1" xfId="0" applyFont="1" applyFill="1" applyBorder="1" applyAlignment="1">
      <alignment horizontal="left"/>
    </xf>
    <xf numFmtId="0" fontId="13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3" fontId="43" fillId="6" borderId="45" xfId="0" applyNumberFormat="1" applyFont="1" applyFill="1" applyBorder="1" applyAlignment="1" applyProtection="1">
      <alignment horizontal="right" vertical="center" wrapText="1"/>
      <protection locked="0"/>
    </xf>
    <xf numFmtId="3" fontId="43" fillId="3" borderId="45" xfId="5" applyNumberFormat="1" applyFont="1" applyFill="1" applyBorder="1" applyAlignment="1" applyProtection="1">
      <alignment horizontal="right" vertical="center" wrapText="1"/>
      <protection locked="0"/>
    </xf>
    <xf numFmtId="3" fontId="43" fillId="6" borderId="45" xfId="5" applyNumberFormat="1" applyFont="1" applyFill="1" applyBorder="1" applyAlignment="1" applyProtection="1">
      <alignment horizontal="right" vertical="center" wrapText="1"/>
      <protection locked="0"/>
    </xf>
    <xf numFmtId="3" fontId="43" fillId="6" borderId="45" xfId="0" applyNumberFormat="1" applyFont="1" applyFill="1" applyBorder="1" applyAlignment="1">
      <alignment horizontal="right" vertical="center" wrapText="1"/>
    </xf>
    <xf numFmtId="3" fontId="43" fillId="3" borderId="45" xfId="0" applyNumberFormat="1" applyFont="1" applyFill="1" applyBorder="1" applyAlignment="1">
      <alignment horizontal="right" vertical="center" wrapText="1"/>
    </xf>
    <xf numFmtId="3" fontId="43" fillId="3" borderId="47" xfId="0" applyNumberFormat="1" applyFont="1" applyFill="1" applyBorder="1" applyAlignment="1">
      <alignment horizontal="right" vertical="center" wrapText="1"/>
    </xf>
    <xf numFmtId="3" fontId="43" fillId="4" borderId="43" xfId="0" applyNumberFormat="1" applyFont="1" applyFill="1" applyBorder="1" applyAlignment="1">
      <alignment horizontal="right" vertical="center"/>
    </xf>
    <xf numFmtId="3" fontId="44" fillId="0" borderId="86" xfId="0" applyNumberFormat="1" applyFont="1" applyFill="1" applyBorder="1" applyAlignment="1" applyProtection="1">
      <alignment horizontal="right" vertical="center" wrapText="1"/>
      <protection locked="0"/>
    </xf>
    <xf numFmtId="3" fontId="44" fillId="0" borderId="82" xfId="0" applyNumberFormat="1" applyFont="1" applyFill="1" applyBorder="1" applyAlignment="1" applyProtection="1">
      <alignment horizontal="right" vertical="center" wrapText="1"/>
      <protection locked="0"/>
    </xf>
    <xf numFmtId="3" fontId="44" fillId="0" borderId="46" xfId="0" applyNumberFormat="1" applyFont="1" applyFill="1" applyBorder="1" applyAlignment="1" applyProtection="1">
      <alignment horizontal="right" vertical="center" wrapText="1"/>
      <protection locked="0"/>
    </xf>
    <xf numFmtId="3" fontId="44" fillId="3" borderId="86" xfId="0" applyNumberFormat="1" applyFont="1" applyFill="1" applyBorder="1" applyAlignment="1" applyProtection="1">
      <alignment horizontal="right" vertical="center" wrapText="1"/>
      <protection locked="0"/>
    </xf>
    <xf numFmtId="3" fontId="44" fillId="3" borderId="82" xfId="0" applyNumberFormat="1" applyFont="1" applyFill="1" applyBorder="1" applyAlignment="1" applyProtection="1">
      <alignment horizontal="right" vertical="center" wrapText="1"/>
      <protection locked="0"/>
    </xf>
    <xf numFmtId="3" fontId="44" fillId="3" borderId="46" xfId="0" applyNumberFormat="1" applyFont="1" applyFill="1" applyBorder="1" applyAlignment="1" applyProtection="1">
      <alignment horizontal="right" vertical="center" wrapText="1"/>
      <protection locked="0"/>
    </xf>
    <xf numFmtId="3" fontId="44" fillId="0" borderId="86" xfId="0" applyNumberFormat="1" applyFont="1" applyFill="1" applyBorder="1" applyAlignment="1">
      <alignment horizontal="right" vertical="center" wrapText="1"/>
    </xf>
    <xf numFmtId="3" fontId="44" fillId="0" borderId="82" xfId="0" applyNumberFormat="1" applyFont="1" applyFill="1" applyBorder="1" applyAlignment="1">
      <alignment horizontal="right" vertical="center" wrapText="1"/>
    </xf>
    <xf numFmtId="3" fontId="44" fillId="0" borderId="46" xfId="0" applyNumberFormat="1" applyFont="1" applyFill="1" applyBorder="1" applyAlignment="1">
      <alignment horizontal="right" vertical="center" wrapText="1"/>
    </xf>
    <xf numFmtId="3" fontId="44" fillId="3" borderId="86" xfId="0" applyNumberFormat="1" applyFont="1" applyFill="1" applyBorder="1" applyAlignment="1">
      <alignment horizontal="right" vertical="center" wrapText="1"/>
    </xf>
    <xf numFmtId="3" fontId="44" fillId="3" borderId="82" xfId="0" applyNumberFormat="1" applyFont="1" applyFill="1" applyBorder="1" applyAlignment="1">
      <alignment horizontal="right" vertical="center" wrapText="1"/>
    </xf>
    <xf numFmtId="3" fontId="44" fillId="3" borderId="46" xfId="0" applyNumberFormat="1" applyFont="1" applyFill="1" applyBorder="1" applyAlignment="1">
      <alignment horizontal="right" vertical="center" wrapText="1"/>
    </xf>
    <xf numFmtId="3" fontId="44" fillId="3" borderId="87" xfId="0" applyNumberFormat="1" applyFont="1" applyFill="1" applyBorder="1" applyAlignment="1">
      <alignment horizontal="right" vertical="center" wrapText="1"/>
    </xf>
    <xf numFmtId="3" fontId="44" fillId="3" borderId="83" xfId="0" applyNumberFormat="1" applyFont="1" applyFill="1" applyBorder="1" applyAlignment="1">
      <alignment horizontal="right" vertical="center" wrapText="1"/>
    </xf>
    <xf numFmtId="3" fontId="44" fillId="3" borderId="48" xfId="0" applyNumberFormat="1" applyFont="1" applyFill="1" applyBorder="1" applyAlignment="1">
      <alignment horizontal="right" vertical="center" wrapText="1"/>
    </xf>
    <xf numFmtId="3" fontId="43" fillId="4" borderId="85" xfId="0" applyNumberFormat="1" applyFont="1" applyFill="1" applyBorder="1" applyAlignment="1">
      <alignment horizontal="right" vertical="center"/>
    </xf>
    <xf numFmtId="3" fontId="43" fillId="4" borderId="81" xfId="0" applyNumberFormat="1" applyFont="1" applyFill="1" applyBorder="1" applyAlignment="1">
      <alignment horizontal="right" vertical="center"/>
    </xf>
    <xf numFmtId="3" fontId="43" fillId="4" borderId="44" xfId="0" applyNumberFormat="1" applyFont="1" applyFill="1" applyBorder="1" applyAlignment="1">
      <alignment horizontal="right" vertical="center"/>
    </xf>
    <xf numFmtId="3" fontId="43" fillId="4" borderId="49" xfId="0" applyNumberFormat="1" applyFont="1" applyFill="1" applyBorder="1" applyAlignment="1">
      <alignment horizontal="right" vertical="center"/>
    </xf>
    <xf numFmtId="3" fontId="43" fillId="4" borderId="88" xfId="0" applyNumberFormat="1" applyFont="1" applyFill="1" applyBorder="1" applyAlignment="1">
      <alignment horizontal="right" vertical="center"/>
    </xf>
    <xf numFmtId="3" fontId="43" fillId="4" borderId="84" xfId="0" applyNumberFormat="1" applyFont="1" applyFill="1" applyBorder="1" applyAlignment="1">
      <alignment horizontal="right" vertical="center"/>
    </xf>
    <xf numFmtId="3" fontId="43" fillId="4" borderId="50" xfId="0" applyNumberFormat="1" applyFont="1" applyFill="1" applyBorder="1" applyAlignment="1">
      <alignment horizontal="right" vertical="center"/>
    </xf>
    <xf numFmtId="3" fontId="25" fillId="0" borderId="3" xfId="0" applyNumberFormat="1" applyFont="1" applyBorder="1"/>
    <xf numFmtId="0" fontId="22" fillId="0" borderId="9" xfId="0" applyFont="1" applyFill="1" applyBorder="1" applyAlignment="1">
      <alignment horizontal="left" vertical="center" wrapText="1"/>
    </xf>
    <xf numFmtId="0" fontId="22" fillId="0" borderId="75" xfId="0" applyFont="1" applyFill="1" applyBorder="1" applyAlignment="1">
      <alignment horizontal="left" vertical="center" wrapText="1"/>
    </xf>
    <xf numFmtId="0" fontId="22" fillId="0" borderId="52" xfId="0" applyFont="1" applyFill="1" applyBorder="1" applyAlignment="1">
      <alignment horizontal="left" vertical="center" wrapText="1"/>
    </xf>
    <xf numFmtId="3" fontId="44" fillId="5" borderId="11" xfId="0" applyNumberFormat="1" applyFont="1" applyFill="1" applyBorder="1" applyAlignment="1" applyProtection="1">
      <alignment horizontal="right" vertical="center" wrapText="1"/>
      <protection locked="0"/>
    </xf>
    <xf numFmtId="3" fontId="44" fillId="5" borderId="9" xfId="0" applyNumberFormat="1" applyFont="1" applyFill="1" applyBorder="1" applyAlignment="1" applyProtection="1">
      <alignment horizontal="right" vertical="center" wrapText="1"/>
      <protection locked="0"/>
    </xf>
    <xf numFmtId="3" fontId="44" fillId="5" borderId="7" xfId="0" applyNumberFormat="1" applyFont="1" applyFill="1" applyBorder="1" applyAlignment="1" applyProtection="1">
      <alignment horizontal="right" vertical="center" wrapText="1"/>
      <protection locked="0"/>
    </xf>
    <xf numFmtId="3" fontId="44" fillId="5" borderId="75" xfId="0" applyNumberFormat="1" applyFont="1" applyFill="1" applyBorder="1" applyAlignment="1" applyProtection="1">
      <alignment horizontal="right" vertical="center" wrapText="1"/>
      <protection locked="0"/>
    </xf>
    <xf numFmtId="3" fontId="44" fillId="5" borderId="52" xfId="0" applyNumberFormat="1" applyFont="1" applyFill="1" applyBorder="1" applyAlignment="1">
      <alignment horizontal="right" vertical="center" wrapText="1"/>
    </xf>
    <xf numFmtId="3" fontId="44" fillId="5" borderId="76" xfId="0" applyNumberFormat="1" applyFont="1" applyFill="1" applyBorder="1" applyAlignment="1">
      <alignment horizontal="right" vertical="center" wrapText="1"/>
    </xf>
    <xf numFmtId="3" fontId="44" fillId="5" borderId="52" xfId="0" applyNumberFormat="1" applyFont="1" applyFill="1" applyBorder="1" applyAlignment="1" applyProtection="1">
      <alignment horizontal="right" vertical="center" wrapText="1"/>
      <protection locked="0"/>
    </xf>
    <xf numFmtId="3" fontId="44" fillId="5" borderId="100" xfId="0" applyNumberFormat="1" applyFont="1" applyFill="1" applyBorder="1" applyAlignment="1" applyProtection="1">
      <alignment horizontal="right" vertical="center" wrapText="1"/>
      <protection locked="0"/>
    </xf>
    <xf numFmtId="3" fontId="44" fillId="5" borderId="9" xfId="0" applyNumberFormat="1" applyFont="1" applyFill="1" applyBorder="1" applyAlignment="1">
      <alignment horizontal="right" vertical="center" wrapText="1"/>
    </xf>
    <xf numFmtId="3" fontId="44" fillId="5" borderId="7" xfId="0" applyNumberFormat="1" applyFont="1" applyFill="1" applyBorder="1" applyAlignment="1">
      <alignment horizontal="right" vertical="center" wrapText="1"/>
    </xf>
    <xf numFmtId="3" fontId="44" fillId="5" borderId="76" xfId="0" applyNumberFormat="1" applyFont="1" applyFill="1" applyBorder="1" applyAlignment="1" applyProtection="1">
      <alignment horizontal="right" vertical="center" wrapText="1"/>
      <protection locked="0"/>
    </xf>
    <xf numFmtId="3" fontId="44" fillId="5" borderId="77" xfId="0" applyNumberFormat="1" applyFont="1" applyFill="1" applyBorder="1" applyAlignment="1">
      <alignment horizontal="right" vertical="center" wrapText="1"/>
    </xf>
    <xf numFmtId="3" fontId="44" fillId="5" borderId="78" xfId="0" applyNumberFormat="1" applyFont="1" applyFill="1" applyBorder="1" applyAlignment="1" applyProtection="1">
      <alignment horizontal="right" vertical="center" wrapText="1"/>
      <protection locked="0"/>
    </xf>
    <xf numFmtId="3" fontId="44" fillId="5" borderId="78" xfId="0" applyNumberFormat="1" applyFont="1" applyFill="1" applyBorder="1" applyAlignment="1">
      <alignment horizontal="right" vertical="center" wrapText="1"/>
    </xf>
    <xf numFmtId="3" fontId="43" fillId="4" borderId="80" xfId="0" applyNumberFormat="1" applyFont="1" applyFill="1" applyBorder="1" applyAlignment="1">
      <alignment horizontal="right" vertical="center"/>
    </xf>
    <xf numFmtId="0" fontId="45" fillId="0" borderId="23" xfId="1" applyFont="1" applyFill="1" applyBorder="1" applyAlignment="1" applyProtection="1">
      <alignment horizontal="left" vertical="center" indent="2"/>
    </xf>
    <xf numFmtId="0" fontId="45" fillId="0" borderId="24" xfId="1" applyFont="1" applyFill="1" applyBorder="1" applyAlignment="1" applyProtection="1">
      <alignment horizontal="left" vertical="center" indent="2"/>
    </xf>
    <xf numFmtId="0" fontId="45" fillId="0" borderId="25" xfId="1" applyFont="1" applyFill="1" applyBorder="1" applyAlignment="1" applyProtection="1">
      <alignment horizontal="left" vertical="center" indent="2"/>
    </xf>
    <xf numFmtId="0" fontId="45" fillId="0" borderId="5" xfId="0" applyFont="1" applyFill="1" applyBorder="1"/>
    <xf numFmtId="0" fontId="45" fillId="0" borderId="70" xfId="1" applyFont="1" applyFill="1" applyBorder="1" applyAlignment="1" applyProtection="1">
      <alignment horizontal="left" vertical="center" indent="2"/>
    </xf>
    <xf numFmtId="0" fontId="46" fillId="5" borderId="11" xfId="4" applyFont="1" applyFill="1" applyBorder="1" applyAlignment="1">
      <alignment horizontal="center" vertical="center" wrapText="1"/>
    </xf>
    <xf numFmtId="3" fontId="44" fillId="5" borderId="11" xfId="4" applyNumberFormat="1" applyFont="1" applyFill="1" applyBorder="1" applyAlignment="1" applyProtection="1">
      <alignment horizontal="center" vertical="center"/>
      <protection locked="0"/>
    </xf>
    <xf numFmtId="3" fontId="44" fillId="5" borderId="15" xfId="0" applyNumberFormat="1" applyFont="1" applyFill="1" applyBorder="1" applyAlignment="1">
      <alignment horizontal="center" vertical="center"/>
    </xf>
    <xf numFmtId="4" fontId="44" fillId="5" borderId="11" xfId="4" applyNumberFormat="1" applyFont="1" applyFill="1" applyBorder="1" applyAlignment="1" applyProtection="1">
      <alignment horizontal="right" vertical="center"/>
      <protection locked="0"/>
    </xf>
    <xf numFmtId="164" fontId="44" fillId="5" borderId="10" xfId="4" applyNumberFormat="1" applyFont="1" applyFill="1" applyBorder="1" applyAlignment="1" applyProtection="1">
      <alignment horizontal="right" vertical="center"/>
      <protection locked="0"/>
    </xf>
    <xf numFmtId="3" fontId="44" fillId="5" borderId="11" xfId="4" applyNumberFormat="1" applyFont="1" applyFill="1" applyBorder="1" applyAlignment="1" applyProtection="1">
      <alignment horizontal="left" vertical="center" wrapText="1"/>
      <protection locked="0"/>
    </xf>
    <xf numFmtId="164" fontId="44" fillId="5" borderId="10" xfId="4" applyNumberFormat="1" applyFont="1" applyFill="1" applyBorder="1" applyAlignment="1" applyProtection="1">
      <alignment vertical="center"/>
      <protection locked="0"/>
    </xf>
    <xf numFmtId="0" fontId="46" fillId="5" borderId="19" xfId="4" applyFont="1" applyFill="1" applyBorder="1" applyAlignment="1">
      <alignment horizontal="center" vertical="center" wrapText="1"/>
    </xf>
    <xf numFmtId="3" fontId="44" fillId="5" borderId="19" xfId="4" applyNumberFormat="1" applyFont="1" applyFill="1" applyBorder="1" applyAlignment="1" applyProtection="1">
      <alignment horizontal="left" vertical="center"/>
      <protection locked="0"/>
    </xf>
    <xf numFmtId="3" fontId="44" fillId="5" borderId="19" xfId="4" applyNumberFormat="1" applyFont="1" applyFill="1" applyBorder="1" applyAlignment="1" applyProtection="1">
      <alignment horizontal="center" vertical="center"/>
      <protection locked="0"/>
    </xf>
    <xf numFmtId="3" fontId="44" fillId="5" borderId="19" xfId="4" applyNumberFormat="1" applyFont="1" applyFill="1" applyBorder="1" applyAlignment="1" applyProtection="1">
      <alignment horizontal="center" vertical="center" wrapText="1"/>
      <protection locked="0"/>
    </xf>
    <xf numFmtId="4" fontId="44" fillId="5" borderId="19" xfId="4" applyNumberFormat="1" applyFont="1" applyFill="1" applyBorder="1" applyAlignment="1" applyProtection="1">
      <alignment horizontal="right" vertical="center"/>
      <protection locked="0"/>
    </xf>
    <xf numFmtId="164" fontId="44" fillId="5" borderId="19" xfId="4" applyNumberFormat="1" applyFont="1" applyFill="1" applyBorder="1" applyAlignment="1" applyProtection="1">
      <alignment vertical="center"/>
      <protection locked="0"/>
    </xf>
    <xf numFmtId="0" fontId="46" fillId="5" borderId="18" xfId="4" applyFont="1" applyFill="1" applyBorder="1" applyAlignment="1">
      <alignment horizontal="center" vertical="center" wrapText="1"/>
    </xf>
    <xf numFmtId="3" fontId="44" fillId="5" borderId="18" xfId="4" applyNumberFormat="1" applyFont="1" applyFill="1" applyBorder="1" applyAlignment="1" applyProtection="1">
      <alignment horizontal="left" vertical="center"/>
      <protection locked="0"/>
    </xf>
    <xf numFmtId="3" fontId="44" fillId="5" borderId="18" xfId="4" applyNumberFormat="1" applyFont="1" applyFill="1" applyBorder="1" applyAlignment="1" applyProtection="1">
      <alignment horizontal="center" vertical="center"/>
      <protection locked="0"/>
    </xf>
    <xf numFmtId="3" fontId="44" fillId="5" borderId="18" xfId="4" applyNumberFormat="1" applyFont="1" applyFill="1" applyBorder="1" applyAlignment="1" applyProtection="1">
      <alignment horizontal="center" vertical="center" wrapText="1"/>
      <protection locked="0"/>
    </xf>
    <xf numFmtId="4" fontId="44" fillId="5" borderId="18" xfId="4" applyNumberFormat="1" applyFont="1" applyFill="1" applyBorder="1" applyAlignment="1" applyProtection="1">
      <alignment horizontal="right" vertical="center"/>
      <protection locked="0"/>
    </xf>
    <xf numFmtId="164" fontId="44" fillId="5" borderId="18" xfId="4" applyNumberFormat="1" applyFont="1" applyFill="1" applyBorder="1" applyAlignment="1" applyProtection="1">
      <alignment vertical="center"/>
      <protection locked="0"/>
    </xf>
    <xf numFmtId="3" fontId="44" fillId="5" borderId="15" xfId="4" applyNumberFormat="1" applyFont="1" applyFill="1" applyBorder="1" applyAlignment="1" applyProtection="1">
      <alignment horizontal="center" vertical="center" wrapText="1"/>
      <protection locked="0"/>
    </xf>
    <xf numFmtId="0" fontId="46" fillId="5" borderId="10" xfId="4" applyFont="1" applyFill="1" applyBorder="1" applyAlignment="1">
      <alignment horizontal="center" vertical="center" wrapText="1"/>
    </xf>
    <xf numFmtId="3" fontId="44" fillId="5" borderId="10" xfId="4" applyNumberFormat="1" applyFont="1" applyFill="1" applyBorder="1" applyAlignment="1" applyProtection="1">
      <alignment horizontal="left" vertical="center" wrapText="1"/>
      <protection locked="0"/>
    </xf>
    <xf numFmtId="3" fontId="44" fillId="5" borderId="15" xfId="4" applyNumberFormat="1" applyFont="1" applyFill="1" applyBorder="1" applyAlignment="1" applyProtection="1">
      <alignment horizontal="center" vertical="center"/>
      <protection locked="0"/>
    </xf>
    <xf numFmtId="4" fontId="44" fillId="5" borderId="10" xfId="4" applyNumberFormat="1" applyFont="1" applyFill="1" applyBorder="1" applyAlignment="1" applyProtection="1">
      <alignment horizontal="right" vertical="center"/>
      <protection locked="0"/>
    </xf>
    <xf numFmtId="0" fontId="46" fillId="5" borderId="11" xfId="4" applyFont="1" applyFill="1" applyBorder="1" applyAlignment="1">
      <alignment horizontal="center" vertical="center"/>
    </xf>
    <xf numFmtId="3" fontId="44" fillId="5" borderId="18" xfId="4" applyNumberFormat="1" applyFont="1" applyFill="1" applyBorder="1" applyAlignment="1">
      <alignment horizontal="center" vertical="center" wrapText="1"/>
    </xf>
    <xf numFmtId="3" fontId="44" fillId="5" borderId="19" xfId="4" applyNumberFormat="1" applyFont="1" applyFill="1" applyBorder="1" applyAlignment="1" applyProtection="1">
      <alignment horizontal="left" vertical="center" wrapText="1"/>
      <protection locked="0"/>
    </xf>
    <xf numFmtId="0" fontId="46" fillId="5" borderId="19" xfId="6" applyFont="1" applyFill="1" applyBorder="1" applyAlignment="1">
      <alignment horizontal="center" vertical="center"/>
    </xf>
    <xf numFmtId="3" fontId="44" fillId="5" borderId="19" xfId="6" applyNumberFormat="1" applyFont="1" applyFill="1" applyBorder="1" applyAlignment="1">
      <alignment horizontal="left" vertical="center"/>
    </xf>
    <xf numFmtId="3" fontId="44" fillId="5" borderId="16" xfId="6" applyNumberFormat="1" applyFont="1" applyFill="1" applyBorder="1" applyAlignment="1">
      <alignment horizontal="center" vertical="center" wrapText="1"/>
    </xf>
    <xf numFmtId="3" fontId="44" fillId="5" borderId="19" xfId="6" applyNumberFormat="1" applyFont="1" applyFill="1" applyBorder="1" applyAlignment="1">
      <alignment horizontal="center" vertical="center" wrapText="1"/>
    </xf>
    <xf numFmtId="3" fontId="44" fillId="5" borderId="19" xfId="6" applyNumberFormat="1" applyFont="1" applyFill="1" applyBorder="1" applyAlignment="1">
      <alignment horizontal="center" vertical="center"/>
    </xf>
    <xf numFmtId="4" fontId="44" fillId="5" borderId="19" xfId="6" applyNumberFormat="1" applyFont="1" applyFill="1" applyBorder="1" applyAlignment="1">
      <alignment horizontal="right" vertical="center" wrapText="1"/>
    </xf>
    <xf numFmtId="164" fontId="44" fillId="5" borderId="19" xfId="6" applyNumberFormat="1" applyFont="1" applyFill="1" applyBorder="1" applyAlignment="1">
      <alignment vertical="center" wrapText="1"/>
    </xf>
    <xf numFmtId="0" fontId="47" fillId="5" borderId="16" xfId="6" applyFont="1" applyFill="1" applyBorder="1" applyAlignment="1">
      <alignment horizontal="center" vertical="center"/>
    </xf>
    <xf numFmtId="0" fontId="48" fillId="5" borderId="16" xfId="6" applyFont="1" applyFill="1" applyBorder="1" applyAlignment="1">
      <alignment horizontal="left" vertical="center"/>
    </xf>
    <xf numFmtId="3" fontId="44" fillId="5" borderId="16" xfId="6" applyNumberFormat="1" applyFont="1" applyFill="1" applyBorder="1" applyAlignment="1">
      <alignment horizontal="center" vertical="center"/>
    </xf>
    <xf numFmtId="4" fontId="44" fillId="5" borderId="16" xfId="6" applyNumberFormat="1" applyFont="1" applyFill="1" applyBorder="1" applyAlignment="1">
      <alignment horizontal="right" vertical="center" wrapText="1"/>
    </xf>
    <xf numFmtId="164" fontId="44" fillId="5" borderId="16" xfId="6" applyNumberFormat="1" applyFont="1" applyFill="1" applyBorder="1" applyAlignment="1">
      <alignment vertical="center" wrapText="1"/>
    </xf>
    <xf numFmtId="0" fontId="49" fillId="5" borderId="16" xfId="6" applyFont="1" applyFill="1" applyBorder="1" applyAlignment="1">
      <alignment horizontal="center" vertical="center"/>
    </xf>
    <xf numFmtId="0" fontId="44" fillId="5" borderId="16" xfId="6" applyFont="1" applyFill="1" applyBorder="1" applyAlignment="1">
      <alignment horizontal="center" vertical="center" wrapText="1"/>
    </xf>
    <xf numFmtId="3" fontId="44" fillId="5" borderId="8" xfId="6" applyNumberFormat="1" applyFont="1" applyFill="1" applyBorder="1" applyAlignment="1">
      <alignment horizontal="center" vertical="center" wrapText="1"/>
    </xf>
    <xf numFmtId="0" fontId="44" fillId="5" borderId="18" xfId="6" applyFont="1" applyFill="1" applyBorder="1" applyAlignment="1">
      <alignment horizontal="center" vertical="center" wrapText="1"/>
    </xf>
    <xf numFmtId="3" fontId="44" fillId="5" borderId="18" xfId="6" applyNumberFormat="1" applyFont="1" applyFill="1" applyBorder="1" applyAlignment="1">
      <alignment horizontal="center" vertical="center"/>
    </xf>
    <xf numFmtId="4" fontId="44" fillId="5" borderId="18" xfId="6" applyNumberFormat="1" applyFont="1" applyFill="1" applyBorder="1" applyAlignment="1">
      <alignment horizontal="right" vertical="center" wrapText="1"/>
    </xf>
    <xf numFmtId="164" fontId="44" fillId="5" borderId="18" xfId="6" applyNumberFormat="1" applyFont="1" applyFill="1" applyBorder="1" applyAlignment="1">
      <alignment vertical="center" wrapText="1"/>
    </xf>
    <xf numFmtId="3" fontId="44" fillId="5" borderId="18" xfId="4" applyNumberFormat="1" applyFont="1" applyFill="1" applyBorder="1" applyAlignment="1" applyProtection="1">
      <alignment horizontal="left" vertical="center" wrapText="1"/>
      <protection locked="0"/>
    </xf>
    <xf numFmtId="3" fontId="44" fillId="5" borderId="18" xfId="4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justify" wrapText="1"/>
    </xf>
    <xf numFmtId="0" fontId="1" fillId="0" borderId="60" xfId="6" applyBorder="1"/>
    <xf numFmtId="0" fontId="46" fillId="5" borderId="11" xfId="6" applyFont="1" applyFill="1" applyBorder="1" applyAlignment="1">
      <alignment horizontal="center" vertical="center"/>
    </xf>
    <xf numFmtId="3" fontId="44" fillId="5" borderId="11" xfId="6" applyNumberFormat="1" applyFont="1" applyFill="1" applyBorder="1" applyAlignment="1">
      <alignment horizontal="left" vertical="center" wrapText="1"/>
    </xf>
    <xf numFmtId="0" fontId="46" fillId="5" borderId="16" xfId="6" applyFont="1" applyFill="1" applyBorder="1" applyAlignment="1">
      <alignment horizontal="center" vertical="center"/>
    </xf>
    <xf numFmtId="3" fontId="44" fillId="5" borderId="16" xfId="6" applyNumberFormat="1" applyFont="1" applyFill="1" applyBorder="1" applyAlignment="1">
      <alignment horizontal="left" vertical="center"/>
    </xf>
    <xf numFmtId="3" fontId="44" fillId="5" borderId="19" xfId="6" applyNumberFormat="1" applyFont="1" applyFill="1" applyBorder="1" applyAlignment="1">
      <alignment horizontal="left" vertical="center" wrapText="1"/>
    </xf>
    <xf numFmtId="3" fontId="44" fillId="5" borderId="16" xfId="6" applyNumberFormat="1" applyFont="1" applyFill="1" applyBorder="1" applyAlignment="1">
      <alignment horizontal="left" vertical="center" wrapText="1"/>
    </xf>
    <xf numFmtId="0" fontId="45" fillId="4" borderId="12" xfId="6" applyFont="1" applyFill="1" applyBorder="1" applyAlignment="1">
      <alignment horizontal="center" vertical="center" wrapText="1"/>
    </xf>
    <xf numFmtId="3" fontId="43" fillId="4" borderId="12" xfId="6" applyNumberFormat="1" applyFont="1" applyFill="1" applyBorder="1" applyAlignment="1">
      <alignment horizontal="center" vertical="center"/>
    </xf>
    <xf numFmtId="0" fontId="45" fillId="4" borderId="12" xfId="4" applyFont="1" applyFill="1" applyBorder="1" applyAlignment="1">
      <alignment horizontal="center" vertical="center" wrapText="1"/>
    </xf>
    <xf numFmtId="3" fontId="43" fillId="4" borderId="12" xfId="4" applyNumberFormat="1" applyFont="1" applyFill="1" applyBorder="1" applyAlignment="1">
      <alignment horizontal="center" vertical="center"/>
    </xf>
    <xf numFmtId="4" fontId="43" fillId="4" borderId="12" xfId="4" applyNumberFormat="1" applyFont="1" applyFill="1" applyBorder="1" applyAlignment="1">
      <alignment horizontal="right" vertical="center"/>
    </xf>
    <xf numFmtId="9" fontId="43" fillId="4" borderId="11" xfId="4" applyNumberFormat="1" applyFont="1" applyFill="1" applyBorder="1" applyAlignment="1">
      <alignment horizontal="right" vertical="center"/>
    </xf>
    <xf numFmtId="0" fontId="46" fillId="5" borderId="18" xfId="6" applyFont="1" applyFill="1" applyBorder="1" applyAlignment="1">
      <alignment horizontal="center" vertical="center"/>
    </xf>
    <xf numFmtId="0" fontId="50" fillId="5" borderId="18" xfId="6" applyFont="1" applyFill="1" applyBorder="1" applyAlignment="1">
      <alignment horizontal="left" vertical="center"/>
    </xf>
    <xf numFmtId="0" fontId="51" fillId="5" borderId="16" xfId="6" applyFont="1" applyFill="1" applyBorder="1" applyAlignment="1">
      <alignment horizontal="center" vertical="center"/>
    </xf>
    <xf numFmtId="0" fontId="44" fillId="5" borderId="16" xfId="6" applyFont="1" applyFill="1" applyBorder="1" applyAlignment="1">
      <alignment horizontal="left" vertical="center"/>
    </xf>
    <xf numFmtId="0" fontId="51" fillId="5" borderId="18" xfId="6" applyFont="1" applyFill="1" applyBorder="1" applyAlignment="1">
      <alignment horizontal="center" vertical="center"/>
    </xf>
    <xf numFmtId="0" fontId="44" fillId="5" borderId="18" xfId="6" applyFont="1" applyFill="1" applyBorder="1" applyAlignment="1">
      <alignment horizontal="left" vertical="center"/>
    </xf>
    <xf numFmtId="3" fontId="44" fillId="5" borderId="11" xfId="6" applyNumberFormat="1" applyFont="1" applyFill="1" applyBorder="1" applyAlignment="1">
      <alignment horizontal="center" vertical="center" wrapText="1"/>
    </xf>
    <xf numFmtId="3" fontId="44" fillId="5" borderId="11" xfId="6" applyNumberFormat="1" applyFont="1" applyFill="1" applyBorder="1" applyAlignment="1">
      <alignment horizontal="center" vertical="center"/>
    </xf>
    <xf numFmtId="3" fontId="44" fillId="5" borderId="18" xfId="6" applyNumberFormat="1" applyFont="1" applyFill="1" applyBorder="1" applyAlignment="1">
      <alignment horizontal="center" vertical="center" wrapText="1"/>
    </xf>
    <xf numFmtId="0" fontId="44" fillId="5" borderId="18" xfId="6" applyFont="1" applyFill="1" applyBorder="1" applyAlignment="1">
      <alignment horizontal="center" vertical="center"/>
    </xf>
    <xf numFmtId="3" fontId="43" fillId="4" borderId="13" xfId="6" applyNumberFormat="1" applyFont="1" applyFill="1" applyBorder="1" applyAlignment="1">
      <alignment horizontal="center" vertical="center"/>
    </xf>
    <xf numFmtId="3" fontId="45" fillId="4" borderId="14" xfId="6" applyNumberFormat="1" applyFont="1" applyFill="1" applyBorder="1" applyAlignment="1">
      <alignment horizontal="center" vertical="center"/>
    </xf>
    <xf numFmtId="3" fontId="43" fillId="4" borderId="14" xfId="6" applyNumberFormat="1" applyFont="1" applyFill="1" applyBorder="1" applyAlignment="1">
      <alignment horizontal="center" vertical="center"/>
    </xf>
    <xf numFmtId="4" fontId="44" fillId="5" borderId="11" xfId="6" applyNumberFormat="1" applyFont="1" applyFill="1" applyBorder="1" applyAlignment="1">
      <alignment vertical="center" wrapText="1"/>
    </xf>
    <xf numFmtId="164" fontId="44" fillId="5" borderId="11" xfId="6" applyNumberFormat="1" applyFont="1" applyFill="1" applyBorder="1" applyAlignment="1">
      <alignment vertical="center" wrapText="1"/>
    </xf>
    <xf numFmtId="4" fontId="44" fillId="5" borderId="19" xfId="6" applyNumberFormat="1" applyFont="1" applyFill="1" applyBorder="1" applyAlignment="1">
      <alignment vertical="center" wrapText="1"/>
    </xf>
    <xf numFmtId="4" fontId="44" fillId="5" borderId="18" xfId="6" applyNumberFormat="1" applyFont="1" applyFill="1" applyBorder="1" applyAlignment="1">
      <alignment vertical="center" wrapText="1"/>
    </xf>
    <xf numFmtId="4" fontId="44" fillId="5" borderId="16" xfId="6" applyNumberFormat="1" applyFont="1" applyFill="1" applyBorder="1" applyAlignment="1">
      <alignment vertical="center" wrapText="1"/>
    </xf>
    <xf numFmtId="4" fontId="44" fillId="5" borderId="8" xfId="6" applyNumberFormat="1" applyFont="1" applyFill="1" applyBorder="1" applyAlignment="1">
      <alignment vertical="center" wrapText="1"/>
    </xf>
    <xf numFmtId="164" fontId="44" fillId="5" borderId="8" xfId="6" applyNumberFormat="1" applyFont="1" applyFill="1" applyBorder="1" applyAlignment="1">
      <alignment vertical="center" wrapText="1"/>
    </xf>
    <xf numFmtId="4" fontId="43" fillId="4" borderId="11" xfId="6" applyNumberFormat="1" applyFont="1" applyFill="1" applyBorder="1" applyAlignment="1">
      <alignment vertical="center"/>
    </xf>
    <xf numFmtId="9" fontId="43" fillId="4" borderId="11" xfId="6" applyNumberFormat="1" applyFont="1" applyFill="1" applyBorder="1" applyAlignment="1">
      <alignment vertical="center"/>
    </xf>
    <xf numFmtId="0" fontId="45" fillId="0" borderId="1" xfId="0" applyFont="1" applyBorder="1"/>
    <xf numFmtId="0" fontId="51" fillId="0" borderId="1" xfId="0" applyFont="1" applyBorder="1"/>
    <xf numFmtId="0" fontId="45" fillId="0" borderId="4" xfId="1" applyFont="1" applyBorder="1" applyAlignment="1" applyProtection="1"/>
    <xf numFmtId="0" fontId="52" fillId="0" borderId="4" xfId="1" applyFont="1" applyBorder="1" applyAlignment="1" applyProtection="1"/>
    <xf numFmtId="0" fontId="45" fillId="0" borderId="5" xfId="0" applyFont="1" applyFill="1" applyBorder="1" applyAlignment="1">
      <alignment horizontal="left" vertical="center" indent="3"/>
    </xf>
    <xf numFmtId="3" fontId="44" fillId="5" borderId="11" xfId="4" applyNumberFormat="1" applyFont="1" applyFill="1" applyBorder="1" applyAlignment="1">
      <alignment horizontal="center" vertical="center"/>
    </xf>
    <xf numFmtId="4" fontId="1" fillId="0" borderId="26" xfId="6" applyNumberFormat="1" applyBorder="1"/>
    <xf numFmtId="0" fontId="52" fillId="0" borderId="4" xfId="1" applyFont="1" applyBorder="1" applyAlignment="1" applyProtection="1">
      <alignment wrapText="1"/>
    </xf>
    <xf numFmtId="0" fontId="52" fillId="0" borderId="17" xfId="1" applyFont="1" applyBorder="1" applyAlignment="1" applyProtection="1">
      <alignment wrapText="1"/>
    </xf>
  </cellXfs>
  <cellStyles count="8">
    <cellStyle name="Hipervínculo" xfId="1" builtinId="8"/>
    <cellStyle name="Millares 2" xfId="2"/>
    <cellStyle name="Normal" xfId="0" builtinId="0"/>
    <cellStyle name="Normal 2" xfId="3"/>
    <cellStyle name="Normal 3" xfId="4"/>
    <cellStyle name="Normal 3 2" xfId="7"/>
    <cellStyle name="Normal 4" xfId="6"/>
    <cellStyle name="Porcentaje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  <color rgb="FF1F497D"/>
      <color rgb="FF00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361950</xdr:colOff>
      <xdr:row>0</xdr:row>
      <xdr:rowOff>209550</xdr:rowOff>
    </xdr:to>
    <xdr:sp macro="" textlink="">
      <xdr:nvSpPr>
        <xdr:cNvPr id="21543" name="Text Box 1"/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285750</xdr:colOff>
      <xdr:row>31</xdr:row>
      <xdr:rowOff>0</xdr:rowOff>
    </xdr:from>
    <xdr:to>
      <xdr:col>5</xdr:col>
      <xdr:colOff>361950</xdr:colOff>
      <xdr:row>32</xdr:row>
      <xdr:rowOff>19050</xdr:rowOff>
    </xdr:to>
    <xdr:sp macro="" textlink="">
      <xdr:nvSpPr>
        <xdr:cNvPr id="21544" name="Text Box 4"/>
        <xdr:cNvSpPr txBox="1">
          <a:spLocks noChangeArrowheads="1"/>
        </xdr:cNvSpPr>
      </xdr:nvSpPr>
      <xdr:spPr bwMode="auto">
        <a:xfrm>
          <a:off x="4457700" y="661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285750</xdr:colOff>
      <xdr:row>28</xdr:row>
      <xdr:rowOff>0</xdr:rowOff>
    </xdr:from>
    <xdr:to>
      <xdr:col>5</xdr:col>
      <xdr:colOff>361950</xdr:colOff>
      <xdr:row>29</xdr:row>
      <xdr:rowOff>76200</xdr:rowOff>
    </xdr:to>
    <xdr:sp macro="" textlink="">
      <xdr:nvSpPr>
        <xdr:cNvPr id="21545" name="Text Box 4"/>
        <xdr:cNvSpPr txBox="1">
          <a:spLocks noChangeArrowheads="1"/>
        </xdr:cNvSpPr>
      </xdr:nvSpPr>
      <xdr:spPr bwMode="auto">
        <a:xfrm>
          <a:off x="4457700" y="61531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361950</xdr:colOff>
      <xdr:row>0</xdr:row>
      <xdr:rowOff>209550</xdr:rowOff>
    </xdr:to>
    <xdr:sp macro="" textlink="">
      <xdr:nvSpPr>
        <xdr:cNvPr id="5638" name="Text Box 2"/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361950</xdr:colOff>
      <xdr:row>0</xdr:row>
      <xdr:rowOff>209550</xdr:rowOff>
    </xdr:to>
    <xdr:sp macro="" textlink="">
      <xdr:nvSpPr>
        <xdr:cNvPr id="4615" name="Text Box 3"/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2724150</xdr:colOff>
      <xdr:row>0</xdr:row>
      <xdr:rowOff>0</xdr:rowOff>
    </xdr:to>
    <xdr:pic>
      <xdr:nvPicPr>
        <xdr:cNvPr id="225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45" t="52879" r="22755" b="34996"/>
        <a:stretch>
          <a:fillRect/>
        </a:stretch>
      </xdr:blipFill>
      <xdr:spPr bwMode="auto">
        <a:xfrm>
          <a:off x="38100" y="0"/>
          <a:ext cx="268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285750</xdr:colOff>
      <xdr:row>30</xdr:row>
      <xdr:rowOff>0</xdr:rowOff>
    </xdr:from>
    <xdr:to>
      <xdr:col>3</xdr:col>
      <xdr:colOff>361950</xdr:colOff>
      <xdr:row>31</xdr:row>
      <xdr:rowOff>19050</xdr:rowOff>
    </xdr:to>
    <xdr:sp macro="" textlink="">
      <xdr:nvSpPr>
        <xdr:cNvPr id="22568" name="Text Box 2"/>
        <xdr:cNvSpPr txBox="1">
          <a:spLocks noChangeArrowheads="1"/>
        </xdr:cNvSpPr>
      </xdr:nvSpPr>
      <xdr:spPr bwMode="auto">
        <a:xfrm>
          <a:off x="4476750" y="751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26</xdr:row>
      <xdr:rowOff>0</xdr:rowOff>
    </xdr:from>
    <xdr:to>
      <xdr:col>3</xdr:col>
      <xdr:colOff>361950</xdr:colOff>
      <xdr:row>27</xdr:row>
      <xdr:rowOff>9525</xdr:rowOff>
    </xdr:to>
    <xdr:sp macro="" textlink="">
      <xdr:nvSpPr>
        <xdr:cNvPr id="22569" name="Text Box 2"/>
        <xdr:cNvSpPr txBox="1">
          <a:spLocks noChangeArrowheads="1"/>
        </xdr:cNvSpPr>
      </xdr:nvSpPr>
      <xdr:spPr bwMode="auto">
        <a:xfrm>
          <a:off x="4476750" y="6848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tabColor indexed="41"/>
    <pageSetUpPr fitToPage="1"/>
  </sheetPr>
  <dimension ref="A1:F171"/>
  <sheetViews>
    <sheetView tabSelected="1" zoomScaleNormal="100" workbookViewId="0">
      <selection activeCell="A17" sqref="A17"/>
    </sheetView>
  </sheetViews>
  <sheetFormatPr baseColWidth="10" defaultRowHeight="12.75" x14ac:dyDescent="0.2"/>
  <cols>
    <col min="1" max="1" width="149.42578125" style="97" customWidth="1"/>
    <col min="2" max="13" width="12.140625" style="1" customWidth="1"/>
    <col min="14" max="16384" width="11.42578125" style="1"/>
  </cols>
  <sheetData>
    <row r="1" spans="1:6" ht="15" customHeight="1" thickTop="1" x14ac:dyDescent="0.2">
      <c r="A1" s="93"/>
    </row>
    <row r="2" spans="1:6" ht="46.5" customHeight="1" x14ac:dyDescent="0.2">
      <c r="A2" s="94" t="s">
        <v>266</v>
      </c>
    </row>
    <row r="3" spans="1:6" x14ac:dyDescent="0.2">
      <c r="A3" s="95"/>
      <c r="B3" s="4"/>
    </row>
    <row r="4" spans="1:6" s="176" customFormat="1" ht="8.25" customHeight="1" thickBot="1" x14ac:dyDescent="0.25">
      <c r="A4" s="177"/>
      <c r="B4" s="175"/>
    </row>
    <row r="5" spans="1:6" s="416" customFormat="1" ht="20.100000000000001" customHeight="1" thickTop="1" x14ac:dyDescent="0.2">
      <c r="A5" s="326" t="s">
        <v>275</v>
      </c>
      <c r="B5" s="415"/>
    </row>
    <row r="6" spans="1:6" s="416" customFormat="1" ht="20.100000000000001" customHeight="1" x14ac:dyDescent="0.2">
      <c r="A6" s="327" t="s">
        <v>276</v>
      </c>
      <c r="B6" s="415"/>
      <c r="E6" s="422"/>
      <c r="F6" s="423"/>
    </row>
    <row r="7" spans="1:6" s="416" customFormat="1" ht="20.100000000000001" customHeight="1" x14ac:dyDescent="0.2">
      <c r="A7" s="327" t="s">
        <v>277</v>
      </c>
      <c r="B7" s="417"/>
      <c r="C7" s="418"/>
      <c r="D7" s="418"/>
      <c r="E7" s="418"/>
      <c r="F7" s="418"/>
    </row>
    <row r="8" spans="1:6" s="416" customFormat="1" ht="20.100000000000001" customHeight="1" thickBot="1" x14ac:dyDescent="0.25">
      <c r="A8" s="328" t="s">
        <v>278</v>
      </c>
      <c r="B8" s="415"/>
    </row>
    <row r="9" spans="1:6" s="416" customFormat="1" ht="8.25" customHeight="1" thickTop="1" thickBot="1" x14ac:dyDescent="0.25">
      <c r="A9" s="329"/>
      <c r="B9" s="415"/>
    </row>
    <row r="10" spans="1:6" s="416" customFormat="1" ht="20.100000000000001" customHeight="1" thickTop="1" thickBot="1" x14ac:dyDescent="0.25">
      <c r="A10" s="330" t="s">
        <v>265</v>
      </c>
      <c r="B10" s="415"/>
    </row>
    <row r="11" spans="1:6" s="416" customFormat="1" ht="8.25" customHeight="1" thickTop="1" thickBot="1" x14ac:dyDescent="0.25">
      <c r="A11" s="329"/>
      <c r="B11" s="415"/>
    </row>
    <row r="12" spans="1:6" s="416" customFormat="1" ht="20.100000000000001" customHeight="1" thickTop="1" thickBot="1" x14ac:dyDescent="0.25">
      <c r="A12" s="330" t="s">
        <v>279</v>
      </c>
      <c r="B12" s="415"/>
    </row>
    <row r="13" spans="1:6" s="416" customFormat="1" ht="8.25" customHeight="1" thickTop="1" thickBot="1" x14ac:dyDescent="0.25">
      <c r="A13" s="329"/>
      <c r="B13" s="415"/>
    </row>
    <row r="14" spans="1:6" s="416" customFormat="1" ht="20.100000000000001" customHeight="1" thickTop="1" thickBot="1" x14ac:dyDescent="0.25">
      <c r="A14" s="330" t="s">
        <v>270</v>
      </c>
      <c r="B14" s="415"/>
    </row>
    <row r="15" spans="1:6" s="416" customFormat="1" ht="8.25" customHeight="1" thickTop="1" x14ac:dyDescent="0.2">
      <c r="A15" s="419"/>
      <c r="B15" s="415"/>
    </row>
    <row r="16" spans="1:6" s="416" customFormat="1" ht="20.100000000000001" customHeight="1" x14ac:dyDescent="0.2">
      <c r="A16" s="327" t="s">
        <v>291</v>
      </c>
      <c r="B16" s="415"/>
    </row>
    <row r="17" spans="1:2" s="416" customFormat="1" ht="20.100000000000001" customHeight="1" thickBot="1" x14ac:dyDescent="0.25">
      <c r="A17" s="328" t="s">
        <v>292</v>
      </c>
      <c r="B17" s="415"/>
    </row>
    <row r="18" spans="1:2" s="416" customFormat="1" ht="8.25" customHeight="1" thickTop="1" thickBot="1" x14ac:dyDescent="0.25">
      <c r="A18" s="329"/>
      <c r="B18" s="415"/>
    </row>
    <row r="19" spans="1:2" ht="15.75" customHeight="1" thickTop="1" thickBot="1" x14ac:dyDescent="0.25">
      <c r="A19" s="99" t="s">
        <v>107</v>
      </c>
    </row>
    <row r="20" spans="1:2" ht="19.5" customHeight="1" thickTop="1" x14ac:dyDescent="0.2">
      <c r="A20" s="96"/>
    </row>
    <row r="21" spans="1:2" ht="19.5" customHeight="1" x14ac:dyDescent="0.2">
      <c r="A21" s="96"/>
    </row>
    <row r="22" spans="1:2" ht="19.5" customHeight="1" x14ac:dyDescent="0.2">
      <c r="A22" s="96"/>
    </row>
    <row r="23" spans="1:2" ht="19.5" customHeight="1" x14ac:dyDescent="0.2"/>
    <row r="24" spans="1:2" ht="19.5" customHeight="1" x14ac:dyDescent="0.2"/>
    <row r="25" spans="1:2" ht="19.5" customHeight="1" x14ac:dyDescent="0.2"/>
    <row r="26" spans="1:2" ht="19.5" customHeight="1" x14ac:dyDescent="0.2"/>
    <row r="27" spans="1:2" ht="19.5" customHeight="1" x14ac:dyDescent="0.2"/>
    <row r="28" spans="1:2" ht="19.5" customHeight="1" x14ac:dyDescent="0.2"/>
    <row r="29" spans="1:2" ht="19.5" customHeight="1" x14ac:dyDescent="0.2"/>
    <row r="30" spans="1:2" ht="19.5" customHeight="1" x14ac:dyDescent="0.2"/>
    <row r="31" spans="1:2" ht="19.5" customHeight="1" x14ac:dyDescent="0.2"/>
    <row r="32" spans="1:2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  <row r="140" ht="19.5" customHeight="1" x14ac:dyDescent="0.2"/>
    <row r="141" ht="19.5" customHeight="1" x14ac:dyDescent="0.2"/>
    <row r="142" ht="19.5" customHeight="1" x14ac:dyDescent="0.2"/>
    <row r="143" ht="19.5" customHeight="1" x14ac:dyDescent="0.2"/>
    <row r="144" ht="19.5" customHeight="1" x14ac:dyDescent="0.2"/>
    <row r="145" ht="19.5" customHeight="1" x14ac:dyDescent="0.2"/>
    <row r="146" ht="19.5" customHeight="1" x14ac:dyDescent="0.2"/>
    <row r="147" ht="19.5" customHeight="1" x14ac:dyDescent="0.2"/>
    <row r="148" ht="19.5" customHeight="1" x14ac:dyDescent="0.2"/>
    <row r="149" ht="19.5" customHeight="1" x14ac:dyDescent="0.2"/>
    <row r="150" ht="19.5" customHeight="1" x14ac:dyDescent="0.2"/>
    <row r="151" ht="19.5" customHeight="1" x14ac:dyDescent="0.2"/>
    <row r="152" ht="19.5" customHeight="1" x14ac:dyDescent="0.2"/>
    <row r="153" ht="19.5" customHeight="1" x14ac:dyDescent="0.2"/>
    <row r="154" ht="19.5" customHeight="1" x14ac:dyDescent="0.2"/>
    <row r="155" ht="19.5" customHeight="1" x14ac:dyDescent="0.2"/>
    <row r="156" ht="19.5" customHeight="1" x14ac:dyDescent="0.2"/>
    <row r="157" ht="19.5" customHeight="1" x14ac:dyDescent="0.2"/>
    <row r="158" ht="19.5" customHeight="1" x14ac:dyDescent="0.2"/>
    <row r="159" ht="19.5" customHeight="1" x14ac:dyDescent="0.2"/>
    <row r="160" ht="19.5" customHeight="1" x14ac:dyDescent="0.2"/>
    <row r="161" ht="19.5" customHeight="1" x14ac:dyDescent="0.2"/>
    <row r="162" ht="19.5" customHeight="1" x14ac:dyDescent="0.2"/>
    <row r="163" ht="19.5" customHeight="1" x14ac:dyDescent="0.2"/>
    <row r="164" ht="19.5" customHeight="1" x14ac:dyDescent="0.2"/>
    <row r="165" ht="19.5" customHeight="1" x14ac:dyDescent="0.2"/>
    <row r="166" ht="19.5" customHeight="1" x14ac:dyDescent="0.2"/>
    <row r="167" ht="19.5" customHeight="1" x14ac:dyDescent="0.2"/>
    <row r="168" ht="19.5" customHeight="1" x14ac:dyDescent="0.2"/>
    <row r="169" ht="19.5" customHeight="1" x14ac:dyDescent="0.2"/>
    <row r="170" ht="19.5" customHeight="1" x14ac:dyDescent="0.2"/>
    <row r="171" ht="19.5" customHeight="1" x14ac:dyDescent="0.2"/>
  </sheetData>
  <mergeCells count="1">
    <mergeCell ref="E6:F6"/>
  </mergeCells>
  <phoneticPr fontId="3" type="noConversion"/>
  <pageMargins left="0.75" right="0.75" top="1" bottom="1" header="0" footer="0"/>
  <pageSetup paperSize="9" scale="8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CC99FF"/>
    <pageSetUpPr fitToPage="1"/>
  </sheetPr>
  <dimension ref="A1:G48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16" style="15" customWidth="1"/>
    <col min="2" max="2" width="55.42578125" style="15" customWidth="1"/>
    <col min="3" max="3" width="11" style="15" customWidth="1"/>
    <col min="4" max="4" width="15.7109375" style="15" customWidth="1"/>
    <col min="5" max="5" width="10.85546875" style="78" bestFit="1" customWidth="1"/>
    <col min="6" max="6" width="9.85546875" style="15" customWidth="1"/>
    <col min="7" max="7" width="10" style="15" customWidth="1"/>
    <col min="8" max="16384" width="11.42578125" style="15"/>
  </cols>
  <sheetData>
    <row r="1" spans="1:7" s="87" customFormat="1" ht="42" customHeight="1" thickTop="1" x14ac:dyDescent="0.3">
      <c r="A1" s="145" t="s">
        <v>247</v>
      </c>
      <c r="B1" s="84"/>
      <c r="C1" s="84"/>
      <c r="D1" s="84"/>
      <c r="E1" s="85"/>
      <c r="F1" s="86"/>
      <c r="G1" s="29"/>
    </row>
    <row r="2" spans="1:7" s="1" customFormat="1" ht="20.25" x14ac:dyDescent="0.2">
      <c r="A2" s="71" t="s">
        <v>264</v>
      </c>
      <c r="B2" s="72"/>
      <c r="C2" s="73"/>
      <c r="D2" s="73"/>
      <c r="E2" s="77"/>
      <c r="F2" s="74"/>
      <c r="G2" s="74"/>
    </row>
    <row r="3" spans="1:7" s="1" customFormat="1" ht="26.25" customHeight="1" x14ac:dyDescent="0.2">
      <c r="A3" s="65" t="s">
        <v>105</v>
      </c>
      <c r="B3" s="139"/>
      <c r="C3" s="139"/>
      <c r="D3" s="139"/>
      <c r="E3" s="139"/>
      <c r="F3" s="139"/>
      <c r="G3" s="140"/>
    </row>
    <row r="4" spans="1:7" ht="33" customHeight="1" x14ac:dyDescent="0.2">
      <c r="A4" s="67" t="s">
        <v>79</v>
      </c>
      <c r="B4" s="68" t="s">
        <v>34</v>
      </c>
      <c r="C4" s="69" t="s">
        <v>61</v>
      </c>
      <c r="D4" s="68" t="s">
        <v>54</v>
      </c>
      <c r="E4" s="69" t="s">
        <v>5</v>
      </c>
      <c r="F4" s="68" t="s">
        <v>35</v>
      </c>
      <c r="G4" s="68" t="s">
        <v>4</v>
      </c>
    </row>
    <row r="5" spans="1:7" ht="19.5" customHeight="1" x14ac:dyDescent="0.2">
      <c r="A5" s="331" t="s">
        <v>280</v>
      </c>
      <c r="B5" s="336" t="s">
        <v>282</v>
      </c>
      <c r="C5" s="332" t="s">
        <v>60</v>
      </c>
      <c r="D5" s="332" t="s">
        <v>55</v>
      </c>
      <c r="E5" s="333" t="s">
        <v>99</v>
      </c>
      <c r="F5" s="334">
        <v>2</v>
      </c>
      <c r="G5" s="335">
        <v>1.643469890355865E-4</v>
      </c>
    </row>
    <row r="6" spans="1:7" ht="19.5" customHeight="1" x14ac:dyDescent="0.2">
      <c r="A6" s="331" t="s">
        <v>66</v>
      </c>
      <c r="B6" s="336" t="s">
        <v>70</v>
      </c>
      <c r="C6" s="332" t="s">
        <v>55</v>
      </c>
      <c r="D6" s="332" t="s">
        <v>293</v>
      </c>
      <c r="E6" s="333" t="s">
        <v>38</v>
      </c>
      <c r="F6" s="334">
        <v>68.28</v>
      </c>
      <c r="G6" s="337">
        <v>5.6108062056749236E-3</v>
      </c>
    </row>
    <row r="7" spans="1:7" ht="19.5" customHeight="1" x14ac:dyDescent="0.2">
      <c r="A7" s="338" t="s">
        <v>53</v>
      </c>
      <c r="B7" s="339" t="s">
        <v>71</v>
      </c>
      <c r="C7" s="340" t="s">
        <v>60</v>
      </c>
      <c r="D7" s="340" t="s">
        <v>55</v>
      </c>
      <c r="E7" s="341" t="s">
        <v>99</v>
      </c>
      <c r="F7" s="342">
        <v>3500.12</v>
      </c>
      <c r="G7" s="343">
        <v>0.28761709163161853</v>
      </c>
    </row>
    <row r="8" spans="1:7" ht="19.5" customHeight="1" x14ac:dyDescent="0.2">
      <c r="A8" s="344"/>
      <c r="B8" s="345"/>
      <c r="C8" s="346" t="s">
        <v>55</v>
      </c>
      <c r="D8" s="346" t="s">
        <v>293</v>
      </c>
      <c r="E8" s="347" t="s">
        <v>99</v>
      </c>
      <c r="F8" s="348">
        <v>1412.7</v>
      </c>
      <c r="G8" s="349">
        <v>0.11608649570528654</v>
      </c>
    </row>
    <row r="9" spans="1:7" ht="19.5" customHeight="1" x14ac:dyDescent="0.2">
      <c r="A9" s="331" t="s">
        <v>67</v>
      </c>
      <c r="B9" s="336" t="s">
        <v>72</v>
      </c>
      <c r="C9" s="332" t="s">
        <v>62</v>
      </c>
      <c r="D9" s="332" t="s">
        <v>293</v>
      </c>
      <c r="E9" s="350" t="s">
        <v>99</v>
      </c>
      <c r="F9" s="334">
        <v>1744.6</v>
      </c>
      <c r="G9" s="337">
        <v>0.14335987853574211</v>
      </c>
    </row>
    <row r="10" spans="1:7" ht="19.5" customHeight="1" x14ac:dyDescent="0.2">
      <c r="A10" s="351" t="s">
        <v>58</v>
      </c>
      <c r="B10" s="352" t="s">
        <v>73</v>
      </c>
      <c r="C10" s="353" t="s">
        <v>64</v>
      </c>
      <c r="D10" s="353" t="s">
        <v>55</v>
      </c>
      <c r="E10" s="350" t="s">
        <v>103</v>
      </c>
      <c r="F10" s="354">
        <v>320.18</v>
      </c>
      <c r="G10" s="337">
        <v>2.6310309474707045E-2</v>
      </c>
    </row>
    <row r="11" spans="1:7" ht="19.5" customHeight="1" x14ac:dyDescent="0.2">
      <c r="A11" s="355" t="s">
        <v>59</v>
      </c>
      <c r="B11" s="336" t="s">
        <v>74</v>
      </c>
      <c r="C11" s="332" t="s">
        <v>60</v>
      </c>
      <c r="D11" s="332" t="s">
        <v>65</v>
      </c>
      <c r="E11" s="356" t="s">
        <v>102</v>
      </c>
      <c r="F11" s="334">
        <v>17.893000000000001</v>
      </c>
      <c r="G11" s="337">
        <v>1.4703303374068747E-3</v>
      </c>
    </row>
    <row r="12" spans="1:7" ht="19.5" customHeight="1" x14ac:dyDescent="0.2">
      <c r="A12" s="338" t="s">
        <v>68</v>
      </c>
      <c r="B12" s="357" t="s">
        <v>75</v>
      </c>
      <c r="C12" s="332" t="s">
        <v>55</v>
      </c>
      <c r="D12" s="332" t="s">
        <v>293</v>
      </c>
      <c r="E12" s="341" t="s">
        <v>99</v>
      </c>
      <c r="F12" s="342">
        <v>110.087</v>
      </c>
      <c r="G12" s="343">
        <v>9.0462334909803058E-3</v>
      </c>
    </row>
    <row r="13" spans="1:7" s="164" customFormat="1" ht="19.5" customHeight="1" x14ac:dyDescent="0.2">
      <c r="A13" s="358" t="s">
        <v>89</v>
      </c>
      <c r="B13" s="359" t="s">
        <v>91</v>
      </c>
      <c r="C13" s="360" t="s">
        <v>60</v>
      </c>
      <c r="D13" s="361" t="s">
        <v>281</v>
      </c>
      <c r="E13" s="362" t="s">
        <v>38</v>
      </c>
      <c r="F13" s="363">
        <v>24.5</v>
      </c>
      <c r="G13" s="364">
        <v>2.0132506156859348E-3</v>
      </c>
    </row>
    <row r="14" spans="1:7" s="165" customFormat="1" ht="19.5" customHeight="1" x14ac:dyDescent="0.2">
      <c r="A14" s="365"/>
      <c r="B14" s="366"/>
      <c r="C14" s="360" t="s">
        <v>123</v>
      </c>
      <c r="D14" s="360" t="s">
        <v>124</v>
      </c>
      <c r="E14" s="367" t="s">
        <v>38</v>
      </c>
      <c r="F14" s="368">
        <v>747.32</v>
      </c>
      <c r="G14" s="369">
        <v>6.1409895923037257E-2</v>
      </c>
    </row>
    <row r="15" spans="1:7" s="165" customFormat="1" ht="19.5" customHeight="1" x14ac:dyDescent="0.2">
      <c r="A15" s="370"/>
      <c r="B15" s="366"/>
      <c r="C15" s="360" t="s">
        <v>126</v>
      </c>
      <c r="D15" s="371" t="s">
        <v>55</v>
      </c>
      <c r="E15" s="367" t="s">
        <v>38</v>
      </c>
      <c r="F15" s="375">
        <v>455.64</v>
      </c>
      <c r="G15" s="369">
        <f>F15/F18</f>
        <v>3.744153104208732E-2</v>
      </c>
    </row>
    <row r="16" spans="1:7" ht="19.5" customHeight="1" x14ac:dyDescent="0.2">
      <c r="A16" s="331" t="s">
        <v>69</v>
      </c>
      <c r="B16" s="336" t="s">
        <v>80</v>
      </c>
      <c r="C16" s="420" t="s">
        <v>55</v>
      </c>
      <c r="D16" s="332" t="s">
        <v>293</v>
      </c>
      <c r="E16" s="333" t="s">
        <v>38</v>
      </c>
      <c r="F16" s="348">
        <v>879.95415000000025</v>
      </c>
      <c r="G16" s="337">
        <v>7.230890752093444E-2</v>
      </c>
    </row>
    <row r="17" spans="1:7" ht="19.5" customHeight="1" x14ac:dyDescent="0.2">
      <c r="A17" s="344" t="s">
        <v>90</v>
      </c>
      <c r="B17" s="377" t="s">
        <v>92</v>
      </c>
      <c r="C17" s="378" t="s">
        <v>55</v>
      </c>
      <c r="D17" s="332" t="s">
        <v>293</v>
      </c>
      <c r="E17" s="356" t="s">
        <v>102</v>
      </c>
      <c r="F17" s="348">
        <v>2886.1</v>
      </c>
      <c r="G17" s="337">
        <v>0.23716092252780313</v>
      </c>
    </row>
    <row r="18" spans="1:7" ht="19.5" customHeight="1" x14ac:dyDescent="0.2">
      <c r="A18" s="389" t="s">
        <v>0</v>
      </c>
      <c r="B18" s="390"/>
      <c r="C18" s="390"/>
      <c r="D18" s="390"/>
      <c r="E18" s="390"/>
      <c r="F18" s="391">
        <v>12169.37415</v>
      </c>
      <c r="G18" s="392">
        <v>1</v>
      </c>
    </row>
    <row r="19" spans="1:7" ht="13.5" thickBot="1" x14ac:dyDescent="0.25">
      <c r="A19" s="141"/>
      <c r="B19" s="141"/>
      <c r="C19" s="141"/>
      <c r="D19" s="141"/>
      <c r="E19" s="142"/>
      <c r="F19" s="141"/>
      <c r="G19" s="143"/>
    </row>
    <row r="20" spans="1:7" ht="14.25" thickTop="1" thickBot="1" x14ac:dyDescent="0.25">
      <c r="A20" s="99" t="s">
        <v>107</v>
      </c>
      <c r="B20" s="76"/>
      <c r="C20" s="76"/>
      <c r="D20" s="76"/>
      <c r="E20" s="144"/>
      <c r="F20" s="76"/>
      <c r="G20" s="76"/>
    </row>
    <row r="21" spans="1:7" ht="13.5" thickTop="1" x14ac:dyDescent="0.2"/>
    <row r="23" spans="1:7" x14ac:dyDescent="0.2">
      <c r="B23" s="379"/>
    </row>
    <row r="26" spans="1:7" x14ac:dyDescent="0.2">
      <c r="B26" s="16"/>
    </row>
    <row r="27" spans="1:7" x14ac:dyDescent="0.2">
      <c r="B27" s="16"/>
    </row>
    <row r="28" spans="1:7" x14ac:dyDescent="0.2">
      <c r="B28" s="16"/>
    </row>
    <row r="29" spans="1:7" x14ac:dyDescent="0.2">
      <c r="B29" s="16"/>
    </row>
    <row r="30" spans="1:7" x14ac:dyDescent="0.2">
      <c r="B30" s="16"/>
    </row>
    <row r="31" spans="1:7" x14ac:dyDescent="0.2">
      <c r="B31" s="16"/>
    </row>
    <row r="32" spans="1:7" x14ac:dyDescent="0.2">
      <c r="B32" s="16"/>
    </row>
    <row r="33" spans="2:2" x14ac:dyDescent="0.2">
      <c r="B33" s="16"/>
    </row>
    <row r="34" spans="2:2" x14ac:dyDescent="0.2">
      <c r="B34" s="16"/>
    </row>
    <row r="35" spans="2:2" x14ac:dyDescent="0.2">
      <c r="B35" s="16"/>
    </row>
    <row r="36" spans="2:2" x14ac:dyDescent="0.2">
      <c r="B36" s="16"/>
    </row>
    <row r="37" spans="2:2" x14ac:dyDescent="0.2">
      <c r="B37" s="16"/>
    </row>
    <row r="38" spans="2:2" x14ac:dyDescent="0.2">
      <c r="B38" s="16"/>
    </row>
    <row r="39" spans="2:2" x14ac:dyDescent="0.2">
      <c r="B39" s="16"/>
    </row>
    <row r="40" spans="2:2" x14ac:dyDescent="0.2">
      <c r="B40" s="16"/>
    </row>
    <row r="41" spans="2:2" x14ac:dyDescent="0.2">
      <c r="B41" s="16"/>
    </row>
    <row r="42" spans="2:2" x14ac:dyDescent="0.2">
      <c r="B42" s="16"/>
    </row>
    <row r="43" spans="2:2" x14ac:dyDescent="0.2">
      <c r="B43" s="16"/>
    </row>
    <row r="44" spans="2:2" x14ac:dyDescent="0.2">
      <c r="B44" s="16"/>
    </row>
    <row r="45" spans="2:2" x14ac:dyDescent="0.2">
      <c r="B45" s="16"/>
    </row>
    <row r="46" spans="2:2" x14ac:dyDescent="0.2">
      <c r="B46" s="16"/>
    </row>
    <row r="47" spans="2:2" x14ac:dyDescent="0.2">
      <c r="B47" s="16"/>
    </row>
    <row r="48" spans="2:2" x14ac:dyDescent="0.2">
      <c r="B48" s="16"/>
    </row>
  </sheetData>
  <pageMargins left="0.75" right="0.75" top="1" bottom="1" header="0" footer="0"/>
  <pageSetup paperSize="9" scale="95" orientation="landscape" r:id="rId1"/>
  <headerFooter alignWithMargins="0"/>
  <ignoredErrors>
    <ignoredError sqref="A5:A15 A16:A1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>
    <tabColor rgb="FFCC99FF"/>
    <pageSetUpPr fitToPage="1"/>
  </sheetPr>
  <dimension ref="A1:S53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31.7109375" style="97" customWidth="1"/>
    <col min="2" max="3" width="9.7109375" style="1" customWidth="1"/>
    <col min="4" max="4" width="9.7109375" style="39" customWidth="1"/>
    <col min="5" max="6" width="9.7109375" style="1" customWidth="1"/>
    <col min="7" max="7" width="9.7109375" style="39" customWidth="1"/>
    <col min="8" max="9" width="9.7109375" style="1" customWidth="1"/>
    <col min="10" max="10" width="9.7109375" style="39" customWidth="1"/>
    <col min="11" max="12" width="9.7109375" style="1" customWidth="1"/>
    <col min="13" max="13" width="9.7109375" style="39" customWidth="1"/>
    <col min="14" max="15" width="9.7109375" style="1" customWidth="1"/>
    <col min="16" max="16" width="9.7109375" style="39" customWidth="1"/>
    <col min="17" max="17" width="9.140625" style="1" customWidth="1"/>
    <col min="18" max="19" width="2.5703125" style="1" bestFit="1" customWidth="1"/>
    <col min="20" max="16384" width="9.140625" style="1"/>
  </cols>
  <sheetData>
    <row r="1" spans="1:19" s="17" customFormat="1" ht="42" customHeight="1" thickTop="1" x14ac:dyDescent="0.3">
      <c r="A1" s="83" t="s">
        <v>242</v>
      </c>
      <c r="B1" s="91"/>
      <c r="C1" s="91"/>
      <c r="D1" s="91"/>
      <c r="E1" s="92"/>
      <c r="F1" s="92"/>
      <c r="G1" s="91"/>
      <c r="H1" s="92"/>
      <c r="I1" s="92"/>
      <c r="J1" s="91"/>
      <c r="K1" s="92"/>
      <c r="L1" s="92"/>
      <c r="M1" s="91"/>
      <c r="N1" s="92"/>
      <c r="O1" s="92"/>
      <c r="P1" s="91"/>
    </row>
    <row r="2" spans="1:19" ht="20.25" x14ac:dyDescent="0.2">
      <c r="A2" s="71" t="s">
        <v>264</v>
      </c>
      <c r="B2" s="72"/>
      <c r="C2" s="73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</row>
    <row r="3" spans="1:19" ht="26.25" customHeight="1" thickBot="1" x14ac:dyDescent="0.25">
      <c r="A3" s="55" t="s">
        <v>105</v>
      </c>
      <c r="B3" s="23"/>
      <c r="C3" s="23"/>
      <c r="D3" s="23"/>
      <c r="E3" s="23"/>
      <c r="F3" s="23"/>
      <c r="G3" s="56"/>
      <c r="H3" s="2"/>
      <c r="I3" s="2"/>
      <c r="J3" s="57"/>
      <c r="K3" s="2"/>
      <c r="L3" s="2"/>
      <c r="M3" s="57"/>
      <c r="N3" s="2"/>
      <c r="O3" s="2"/>
      <c r="P3" s="57"/>
    </row>
    <row r="4" spans="1:19" s="97" customFormat="1" ht="24" customHeight="1" thickBot="1" x14ac:dyDescent="0.25">
      <c r="A4" s="192"/>
      <c r="B4" s="188"/>
      <c r="C4" s="188"/>
      <c r="D4" s="193"/>
      <c r="E4" s="186"/>
      <c r="F4" s="40"/>
      <c r="G4" s="189" t="s">
        <v>234</v>
      </c>
      <c r="H4" s="189"/>
      <c r="I4" s="40"/>
      <c r="J4" s="187"/>
      <c r="K4" s="186"/>
      <c r="L4" s="40"/>
      <c r="M4" s="185" t="s">
        <v>235</v>
      </c>
      <c r="N4" s="188"/>
      <c r="O4" s="40"/>
      <c r="P4" s="190"/>
      <c r="Q4" s="191"/>
    </row>
    <row r="5" spans="1:19" s="97" customFormat="1" ht="24" customHeight="1" x14ac:dyDescent="0.2">
      <c r="A5" s="41" t="s">
        <v>77</v>
      </c>
      <c r="B5" s="186"/>
      <c r="C5" s="40" t="s">
        <v>0</v>
      </c>
      <c r="D5" s="187"/>
      <c r="E5" s="186"/>
      <c r="F5" s="40" t="s">
        <v>1</v>
      </c>
      <c r="G5" s="187"/>
      <c r="H5" s="186"/>
      <c r="I5" s="40" t="s">
        <v>2</v>
      </c>
      <c r="J5" s="187"/>
      <c r="K5" s="186"/>
      <c r="L5" s="40" t="s">
        <v>3</v>
      </c>
      <c r="M5" s="187"/>
      <c r="N5" s="186"/>
      <c r="O5" s="40" t="s">
        <v>132</v>
      </c>
      <c r="P5" s="190"/>
      <c r="Q5" s="191"/>
    </row>
    <row r="6" spans="1:19" s="97" customFormat="1" ht="36" customHeight="1" x14ac:dyDescent="0.2">
      <c r="A6" s="42" t="s">
        <v>79</v>
      </c>
      <c r="B6" s="49" t="s">
        <v>0</v>
      </c>
      <c r="C6" s="205" t="s">
        <v>81</v>
      </c>
      <c r="D6" s="204" t="s">
        <v>82</v>
      </c>
      <c r="E6" s="49" t="s">
        <v>236</v>
      </c>
      <c r="F6" s="205" t="s">
        <v>81</v>
      </c>
      <c r="G6" s="204" t="s">
        <v>82</v>
      </c>
      <c r="H6" s="49" t="s">
        <v>237</v>
      </c>
      <c r="I6" s="205" t="s">
        <v>81</v>
      </c>
      <c r="J6" s="204" t="s">
        <v>82</v>
      </c>
      <c r="K6" s="49" t="s">
        <v>238</v>
      </c>
      <c r="L6" s="205" t="s">
        <v>81</v>
      </c>
      <c r="M6" s="204" t="s">
        <v>82</v>
      </c>
      <c r="N6" s="49" t="s">
        <v>239</v>
      </c>
      <c r="O6" s="205" t="s">
        <v>81</v>
      </c>
      <c r="P6" s="50" t="s">
        <v>82</v>
      </c>
      <c r="Q6" s="191"/>
    </row>
    <row r="7" spans="1:19" s="208" customFormat="1" ht="15" customHeight="1" x14ac:dyDescent="0.2">
      <c r="A7" s="43" t="s">
        <v>14</v>
      </c>
      <c r="B7" s="278">
        <v>9.42</v>
      </c>
      <c r="C7" s="285">
        <v>0</v>
      </c>
      <c r="D7" s="286">
        <v>9.42</v>
      </c>
      <c r="E7" s="278">
        <v>9.42</v>
      </c>
      <c r="F7" s="285">
        <v>0</v>
      </c>
      <c r="G7" s="286">
        <v>9.42</v>
      </c>
      <c r="H7" s="278">
        <v>0</v>
      </c>
      <c r="I7" s="285">
        <v>0</v>
      </c>
      <c r="J7" s="286">
        <v>0</v>
      </c>
      <c r="K7" s="278">
        <v>0</v>
      </c>
      <c r="L7" s="285">
        <v>0</v>
      </c>
      <c r="M7" s="286">
        <v>0</v>
      </c>
      <c r="N7" s="278">
        <v>0</v>
      </c>
      <c r="O7" s="285">
        <v>0</v>
      </c>
      <c r="P7" s="287">
        <v>0</v>
      </c>
      <c r="Q7" s="206"/>
      <c r="R7" s="207"/>
      <c r="S7" s="207"/>
    </row>
    <row r="8" spans="1:19" s="208" customFormat="1" ht="15" customHeight="1" x14ac:dyDescent="0.2">
      <c r="A8" s="44" t="s">
        <v>15</v>
      </c>
      <c r="B8" s="278">
        <v>3.2</v>
      </c>
      <c r="C8" s="285">
        <v>3.2</v>
      </c>
      <c r="D8" s="286">
        <v>0</v>
      </c>
      <c r="E8" s="278">
        <v>3.2</v>
      </c>
      <c r="F8" s="285">
        <v>3.2</v>
      </c>
      <c r="G8" s="286">
        <v>0</v>
      </c>
      <c r="H8" s="278">
        <v>0</v>
      </c>
      <c r="I8" s="285">
        <v>0</v>
      </c>
      <c r="J8" s="286">
        <v>0</v>
      </c>
      <c r="K8" s="278">
        <v>0</v>
      </c>
      <c r="L8" s="285">
        <v>0</v>
      </c>
      <c r="M8" s="286">
        <v>0</v>
      </c>
      <c r="N8" s="278">
        <v>0</v>
      </c>
      <c r="O8" s="285">
        <v>0</v>
      </c>
      <c r="P8" s="287">
        <v>0</v>
      </c>
      <c r="Q8" s="206"/>
      <c r="R8" s="207"/>
      <c r="S8" s="207"/>
    </row>
    <row r="9" spans="1:19" s="208" customFormat="1" ht="15" customHeight="1" x14ac:dyDescent="0.2">
      <c r="A9" s="44" t="s">
        <v>251</v>
      </c>
      <c r="B9" s="278">
        <v>1.38</v>
      </c>
      <c r="C9" s="285">
        <v>1.38</v>
      </c>
      <c r="D9" s="286">
        <v>0</v>
      </c>
      <c r="E9" s="278">
        <v>1.38</v>
      </c>
      <c r="F9" s="285">
        <v>1.38</v>
      </c>
      <c r="G9" s="286">
        <v>0</v>
      </c>
      <c r="H9" s="278">
        <v>0</v>
      </c>
      <c r="I9" s="285">
        <v>0</v>
      </c>
      <c r="J9" s="286">
        <v>0</v>
      </c>
      <c r="K9" s="278">
        <v>0</v>
      </c>
      <c r="L9" s="285">
        <v>0</v>
      </c>
      <c r="M9" s="286">
        <v>0</v>
      </c>
      <c r="N9" s="278">
        <v>0</v>
      </c>
      <c r="O9" s="285">
        <v>0</v>
      </c>
      <c r="P9" s="287">
        <v>0</v>
      </c>
      <c r="Q9" s="206"/>
      <c r="R9" s="207"/>
      <c r="S9" s="207"/>
    </row>
    <row r="10" spans="1:19" s="208" customFormat="1" ht="15" customHeight="1" x14ac:dyDescent="0.2">
      <c r="A10" s="44" t="s">
        <v>252</v>
      </c>
      <c r="B10" s="278">
        <v>0</v>
      </c>
      <c r="C10" s="285">
        <v>0</v>
      </c>
      <c r="D10" s="286">
        <v>0</v>
      </c>
      <c r="E10" s="278">
        <v>0</v>
      </c>
      <c r="F10" s="285">
        <v>0</v>
      </c>
      <c r="G10" s="286">
        <v>0</v>
      </c>
      <c r="H10" s="278">
        <v>0</v>
      </c>
      <c r="I10" s="285">
        <v>0</v>
      </c>
      <c r="J10" s="286">
        <v>0</v>
      </c>
      <c r="K10" s="278">
        <v>0</v>
      </c>
      <c r="L10" s="285">
        <v>0</v>
      </c>
      <c r="M10" s="286">
        <v>0</v>
      </c>
      <c r="N10" s="278">
        <v>0</v>
      </c>
      <c r="O10" s="285">
        <v>0</v>
      </c>
      <c r="P10" s="287">
        <v>0</v>
      </c>
      <c r="Q10" s="206"/>
      <c r="R10" s="207"/>
      <c r="S10" s="207"/>
    </row>
    <row r="11" spans="1:19" s="208" customFormat="1" ht="15" customHeight="1" x14ac:dyDescent="0.2">
      <c r="A11" s="45" t="s">
        <v>17</v>
      </c>
      <c r="B11" s="279">
        <v>2578.96</v>
      </c>
      <c r="C11" s="288">
        <v>86.96</v>
      </c>
      <c r="D11" s="289">
        <v>2492</v>
      </c>
      <c r="E11" s="279">
        <v>0.33</v>
      </c>
      <c r="F11" s="288">
        <v>0</v>
      </c>
      <c r="G11" s="289">
        <v>0.33</v>
      </c>
      <c r="H11" s="279">
        <v>0</v>
      </c>
      <c r="I11" s="288">
        <v>0</v>
      </c>
      <c r="J11" s="289">
        <v>0</v>
      </c>
      <c r="K11" s="279">
        <v>2489.15</v>
      </c>
      <c r="L11" s="288">
        <v>0</v>
      </c>
      <c r="M11" s="289">
        <v>2489.15</v>
      </c>
      <c r="N11" s="279">
        <v>89.48</v>
      </c>
      <c r="O11" s="288">
        <v>86.96</v>
      </c>
      <c r="P11" s="290">
        <v>2.52</v>
      </c>
      <c r="Q11" s="206"/>
      <c r="R11" s="207"/>
      <c r="S11" s="207"/>
    </row>
    <row r="12" spans="1:19" s="208" customFormat="1" ht="15" customHeight="1" x14ac:dyDescent="0.2">
      <c r="A12" s="44" t="s">
        <v>253</v>
      </c>
      <c r="B12" s="280">
        <v>1515.19</v>
      </c>
      <c r="C12" s="285">
        <v>861.08</v>
      </c>
      <c r="D12" s="286">
        <v>654.11</v>
      </c>
      <c r="E12" s="280">
        <v>1465.42</v>
      </c>
      <c r="F12" s="285">
        <v>829.55</v>
      </c>
      <c r="G12" s="286">
        <v>635.87</v>
      </c>
      <c r="H12" s="280">
        <v>0</v>
      </c>
      <c r="I12" s="285">
        <v>0</v>
      </c>
      <c r="J12" s="286">
        <v>0</v>
      </c>
      <c r="K12" s="280">
        <v>49.77</v>
      </c>
      <c r="L12" s="285">
        <v>31.53</v>
      </c>
      <c r="M12" s="286">
        <v>18.25</v>
      </c>
      <c r="N12" s="280">
        <v>0</v>
      </c>
      <c r="O12" s="285">
        <v>0</v>
      </c>
      <c r="P12" s="287">
        <v>0</v>
      </c>
      <c r="Q12" s="206"/>
      <c r="R12" s="207"/>
      <c r="S12" s="207"/>
    </row>
    <row r="13" spans="1:19" s="208" customFormat="1" ht="15" customHeight="1" x14ac:dyDescent="0.2">
      <c r="A13" s="44" t="s">
        <v>254</v>
      </c>
      <c r="B13" s="280">
        <v>4119.8999999999996</v>
      </c>
      <c r="C13" s="285">
        <v>1592.96</v>
      </c>
      <c r="D13" s="286">
        <v>2526.94</v>
      </c>
      <c r="E13" s="280">
        <v>2310.4699999999998</v>
      </c>
      <c r="F13" s="285">
        <v>749.77</v>
      </c>
      <c r="G13" s="286">
        <v>1560.69</v>
      </c>
      <c r="H13" s="280">
        <v>0</v>
      </c>
      <c r="I13" s="285">
        <v>0</v>
      </c>
      <c r="J13" s="286">
        <v>0</v>
      </c>
      <c r="K13" s="280">
        <v>1385.93</v>
      </c>
      <c r="L13" s="285">
        <v>843.18</v>
      </c>
      <c r="M13" s="286">
        <v>542.75</v>
      </c>
      <c r="N13" s="280">
        <v>423.5</v>
      </c>
      <c r="O13" s="285">
        <v>0</v>
      </c>
      <c r="P13" s="287">
        <v>423.5</v>
      </c>
      <c r="Q13" s="206"/>
      <c r="R13" s="207"/>
      <c r="S13" s="207"/>
    </row>
    <row r="14" spans="1:19" s="208" customFormat="1" ht="15" customHeight="1" x14ac:dyDescent="0.2">
      <c r="A14" s="44" t="s">
        <v>20</v>
      </c>
      <c r="B14" s="280">
        <v>6067.6</v>
      </c>
      <c r="C14" s="291">
        <v>3244.3</v>
      </c>
      <c r="D14" s="292">
        <v>2823.3</v>
      </c>
      <c r="E14" s="280">
        <v>2697.67</v>
      </c>
      <c r="F14" s="291">
        <v>1420.01</v>
      </c>
      <c r="G14" s="292">
        <v>1277.6500000000001</v>
      </c>
      <c r="H14" s="280">
        <v>0</v>
      </c>
      <c r="I14" s="291">
        <v>0</v>
      </c>
      <c r="J14" s="292">
        <v>0</v>
      </c>
      <c r="K14" s="280">
        <v>3369.93</v>
      </c>
      <c r="L14" s="291">
        <v>1824.29</v>
      </c>
      <c r="M14" s="292">
        <v>1545.64</v>
      </c>
      <c r="N14" s="280">
        <v>0</v>
      </c>
      <c r="O14" s="291">
        <v>0</v>
      </c>
      <c r="P14" s="293">
        <v>0</v>
      </c>
      <c r="Q14" s="206"/>
      <c r="R14" s="207"/>
      <c r="S14" s="207"/>
    </row>
    <row r="15" spans="1:19" s="208" customFormat="1" ht="15" customHeight="1" x14ac:dyDescent="0.2">
      <c r="A15" s="44" t="s">
        <v>255</v>
      </c>
      <c r="B15" s="281">
        <v>304.33999999999997</v>
      </c>
      <c r="C15" s="291">
        <v>259.08999999999997</v>
      </c>
      <c r="D15" s="292">
        <v>45.25</v>
      </c>
      <c r="E15" s="281">
        <v>219.9</v>
      </c>
      <c r="F15" s="291">
        <v>176.1</v>
      </c>
      <c r="G15" s="292">
        <v>43.79</v>
      </c>
      <c r="H15" s="281">
        <v>0</v>
      </c>
      <c r="I15" s="291">
        <v>0</v>
      </c>
      <c r="J15" s="292">
        <v>0</v>
      </c>
      <c r="K15" s="281">
        <v>84.44</v>
      </c>
      <c r="L15" s="291">
        <v>82.98</v>
      </c>
      <c r="M15" s="292">
        <v>1.45</v>
      </c>
      <c r="N15" s="281">
        <v>0</v>
      </c>
      <c r="O15" s="291">
        <v>0</v>
      </c>
      <c r="P15" s="293">
        <v>0</v>
      </c>
      <c r="Q15" s="206"/>
      <c r="R15" s="207"/>
      <c r="S15" s="207"/>
    </row>
    <row r="16" spans="1:19" s="208" customFormat="1" ht="15" customHeight="1" x14ac:dyDescent="0.2">
      <c r="A16" s="45" t="s">
        <v>256</v>
      </c>
      <c r="B16" s="282">
        <v>140096.68</v>
      </c>
      <c r="C16" s="294">
        <v>60972.05</v>
      </c>
      <c r="D16" s="295">
        <v>79124.62</v>
      </c>
      <c r="E16" s="282">
        <v>5513.08</v>
      </c>
      <c r="F16" s="294">
        <v>2902.81</v>
      </c>
      <c r="G16" s="295">
        <v>2610.2800000000002</v>
      </c>
      <c r="H16" s="282">
        <v>0</v>
      </c>
      <c r="I16" s="294">
        <v>0</v>
      </c>
      <c r="J16" s="295">
        <v>0</v>
      </c>
      <c r="K16" s="282">
        <v>134583.59</v>
      </c>
      <c r="L16" s="294">
        <v>58069.25</v>
      </c>
      <c r="M16" s="295">
        <v>76514.350000000006</v>
      </c>
      <c r="N16" s="282">
        <v>0</v>
      </c>
      <c r="O16" s="294">
        <v>0</v>
      </c>
      <c r="P16" s="296">
        <v>0</v>
      </c>
      <c r="Q16" s="206"/>
      <c r="R16" s="207"/>
      <c r="S16" s="207"/>
    </row>
    <row r="17" spans="1:19" s="208" customFormat="1" ht="15" customHeight="1" x14ac:dyDescent="0.2">
      <c r="A17" s="44" t="s">
        <v>257</v>
      </c>
      <c r="B17" s="281">
        <v>40068.67</v>
      </c>
      <c r="C17" s="291">
        <v>24398.79</v>
      </c>
      <c r="D17" s="292">
        <v>15669.88</v>
      </c>
      <c r="E17" s="281">
        <v>21942.35</v>
      </c>
      <c r="F17" s="291">
        <v>9761.2199999999993</v>
      </c>
      <c r="G17" s="292">
        <v>12181.13</v>
      </c>
      <c r="H17" s="281">
        <v>0</v>
      </c>
      <c r="I17" s="291">
        <v>0</v>
      </c>
      <c r="J17" s="292">
        <v>0</v>
      </c>
      <c r="K17" s="281">
        <v>18126.310000000001</v>
      </c>
      <c r="L17" s="291">
        <v>14637.56</v>
      </c>
      <c r="M17" s="292">
        <v>3488.75</v>
      </c>
      <c r="N17" s="281">
        <v>0</v>
      </c>
      <c r="O17" s="291">
        <v>0</v>
      </c>
      <c r="P17" s="293">
        <v>0</v>
      </c>
      <c r="Q17" s="206"/>
      <c r="R17" s="207"/>
      <c r="S17" s="207"/>
    </row>
    <row r="18" spans="1:19" s="208" customFormat="1" ht="15" customHeight="1" x14ac:dyDescent="0.2">
      <c r="A18" s="44" t="s">
        <v>258</v>
      </c>
      <c r="B18" s="281">
        <v>25559.4</v>
      </c>
      <c r="C18" s="291">
        <v>13104.71</v>
      </c>
      <c r="D18" s="292">
        <v>12454.69</v>
      </c>
      <c r="E18" s="281">
        <v>19957.349999999999</v>
      </c>
      <c r="F18" s="291">
        <v>9497.42</v>
      </c>
      <c r="G18" s="292">
        <v>10459.93</v>
      </c>
      <c r="H18" s="281">
        <v>228.25</v>
      </c>
      <c r="I18" s="291">
        <v>0</v>
      </c>
      <c r="J18" s="292">
        <v>228.25</v>
      </c>
      <c r="K18" s="281">
        <v>3638.94</v>
      </c>
      <c r="L18" s="291">
        <v>1942.77</v>
      </c>
      <c r="M18" s="292">
        <v>1696.17</v>
      </c>
      <c r="N18" s="281">
        <v>1734.86</v>
      </c>
      <c r="O18" s="291">
        <v>1664.52</v>
      </c>
      <c r="P18" s="293">
        <v>70.34</v>
      </c>
      <c r="Q18" s="206"/>
      <c r="R18" s="207"/>
      <c r="S18" s="207"/>
    </row>
    <row r="19" spans="1:19" s="208" customFormat="1" ht="15" customHeight="1" x14ac:dyDescent="0.2">
      <c r="A19" s="44" t="s">
        <v>30</v>
      </c>
      <c r="B19" s="281">
        <v>35407.440000000002</v>
      </c>
      <c r="C19" s="291">
        <v>21564.95</v>
      </c>
      <c r="D19" s="292">
        <v>13842.49</v>
      </c>
      <c r="E19" s="281">
        <v>11971.49</v>
      </c>
      <c r="F19" s="291">
        <v>3393.2</v>
      </c>
      <c r="G19" s="292">
        <v>8578.2900000000009</v>
      </c>
      <c r="H19" s="281">
        <v>123.4</v>
      </c>
      <c r="I19" s="291">
        <v>0</v>
      </c>
      <c r="J19" s="292">
        <v>123.4</v>
      </c>
      <c r="K19" s="281">
        <v>22774.77</v>
      </c>
      <c r="L19" s="291">
        <v>17770.78</v>
      </c>
      <c r="M19" s="292">
        <v>5004</v>
      </c>
      <c r="N19" s="281">
        <v>537.77</v>
      </c>
      <c r="O19" s="291">
        <v>400.98</v>
      </c>
      <c r="P19" s="293">
        <v>136.80000000000001</v>
      </c>
      <c r="Q19" s="206"/>
      <c r="R19" s="207"/>
      <c r="S19" s="207"/>
    </row>
    <row r="20" spans="1:19" s="208" customFormat="1" ht="15" customHeight="1" x14ac:dyDescent="0.2">
      <c r="A20" s="44" t="s">
        <v>29</v>
      </c>
      <c r="B20" s="281">
        <v>2818.19</v>
      </c>
      <c r="C20" s="291">
        <v>1486.03</v>
      </c>
      <c r="D20" s="292">
        <v>1332.16</v>
      </c>
      <c r="E20" s="281">
        <v>29.54</v>
      </c>
      <c r="F20" s="291">
        <v>25.74</v>
      </c>
      <c r="G20" s="292">
        <v>3.8</v>
      </c>
      <c r="H20" s="281">
        <v>27.04</v>
      </c>
      <c r="I20" s="291">
        <v>0</v>
      </c>
      <c r="J20" s="292">
        <v>27.04</v>
      </c>
      <c r="K20" s="281">
        <v>2510.41</v>
      </c>
      <c r="L20" s="291">
        <v>1460.29</v>
      </c>
      <c r="M20" s="292">
        <v>1050.1199999999999</v>
      </c>
      <c r="N20" s="281">
        <v>251.2</v>
      </c>
      <c r="O20" s="291">
        <v>0</v>
      </c>
      <c r="P20" s="293">
        <v>251.2</v>
      </c>
      <c r="Q20" s="206"/>
      <c r="R20" s="207"/>
      <c r="S20" s="207"/>
    </row>
    <row r="21" spans="1:19" s="208" customFormat="1" ht="15" customHeight="1" x14ac:dyDescent="0.2">
      <c r="A21" s="45" t="s">
        <v>33</v>
      </c>
      <c r="B21" s="282">
        <v>10351.030000000001</v>
      </c>
      <c r="C21" s="294">
        <v>5051.08</v>
      </c>
      <c r="D21" s="295">
        <v>5299.96</v>
      </c>
      <c r="E21" s="282">
        <v>3556.3</v>
      </c>
      <c r="F21" s="294">
        <v>1373.85</v>
      </c>
      <c r="G21" s="295">
        <v>2182.44</v>
      </c>
      <c r="H21" s="282">
        <v>8.43</v>
      </c>
      <c r="I21" s="294">
        <v>0</v>
      </c>
      <c r="J21" s="295">
        <v>8.43</v>
      </c>
      <c r="K21" s="282">
        <v>6748.5</v>
      </c>
      <c r="L21" s="294">
        <v>3663.41</v>
      </c>
      <c r="M21" s="295">
        <v>3085.09</v>
      </c>
      <c r="N21" s="282">
        <v>37.81</v>
      </c>
      <c r="O21" s="294">
        <v>13.81</v>
      </c>
      <c r="P21" s="296">
        <v>24</v>
      </c>
      <c r="Q21" s="206"/>
      <c r="R21" s="207"/>
      <c r="S21" s="207"/>
    </row>
    <row r="22" spans="1:19" s="208" customFormat="1" ht="15" customHeight="1" x14ac:dyDescent="0.2">
      <c r="A22" s="44" t="s">
        <v>28</v>
      </c>
      <c r="B22" s="281">
        <v>15194.07</v>
      </c>
      <c r="C22" s="291">
        <v>5989.49</v>
      </c>
      <c r="D22" s="292">
        <v>9204.58</v>
      </c>
      <c r="E22" s="281">
        <v>5416.57</v>
      </c>
      <c r="F22" s="291">
        <v>2797.63</v>
      </c>
      <c r="G22" s="292">
        <v>2618.94</v>
      </c>
      <c r="H22" s="281">
        <v>310.42</v>
      </c>
      <c r="I22" s="291">
        <v>0</v>
      </c>
      <c r="J22" s="292">
        <v>310.42</v>
      </c>
      <c r="K22" s="281">
        <v>9465.86</v>
      </c>
      <c r="L22" s="291">
        <v>3191.86</v>
      </c>
      <c r="M22" s="292">
        <v>6274.01</v>
      </c>
      <c r="N22" s="281">
        <v>1.21</v>
      </c>
      <c r="O22" s="291">
        <v>0</v>
      </c>
      <c r="P22" s="293">
        <v>1.21</v>
      </c>
      <c r="Q22" s="206"/>
      <c r="R22" s="207"/>
      <c r="S22" s="207"/>
    </row>
    <row r="23" spans="1:19" s="208" customFormat="1" ht="15" customHeight="1" x14ac:dyDescent="0.2">
      <c r="A23" s="44" t="s">
        <v>27</v>
      </c>
      <c r="B23" s="281">
        <v>15875.16</v>
      </c>
      <c r="C23" s="291">
        <v>7017.72</v>
      </c>
      <c r="D23" s="292">
        <v>8857.44</v>
      </c>
      <c r="E23" s="281">
        <v>15163.93</v>
      </c>
      <c r="F23" s="291">
        <v>7017.66</v>
      </c>
      <c r="G23" s="292">
        <v>8146.28</v>
      </c>
      <c r="H23" s="281">
        <v>540.97</v>
      </c>
      <c r="I23" s="291">
        <v>0</v>
      </c>
      <c r="J23" s="292">
        <v>540.97</v>
      </c>
      <c r="K23" s="281">
        <v>170.25</v>
      </c>
      <c r="L23" s="291">
        <v>0.06</v>
      </c>
      <c r="M23" s="292">
        <v>170.19</v>
      </c>
      <c r="N23" s="281">
        <v>0</v>
      </c>
      <c r="O23" s="291">
        <v>0</v>
      </c>
      <c r="P23" s="293">
        <v>0</v>
      </c>
      <c r="Q23" s="206"/>
      <c r="R23" s="207"/>
      <c r="S23" s="207"/>
    </row>
    <row r="24" spans="1:19" s="208" customFormat="1" ht="15" customHeight="1" x14ac:dyDescent="0.2">
      <c r="A24" s="44" t="s">
        <v>26</v>
      </c>
      <c r="B24" s="281">
        <v>1633.33</v>
      </c>
      <c r="C24" s="291">
        <v>1470.15</v>
      </c>
      <c r="D24" s="292">
        <v>163.18</v>
      </c>
      <c r="E24" s="281">
        <v>1390.52</v>
      </c>
      <c r="F24" s="291">
        <v>1384.82</v>
      </c>
      <c r="G24" s="292">
        <v>5.71</v>
      </c>
      <c r="H24" s="281">
        <v>155.99</v>
      </c>
      <c r="I24" s="291">
        <v>0</v>
      </c>
      <c r="J24" s="292">
        <v>155.99</v>
      </c>
      <c r="K24" s="281">
        <v>86.74</v>
      </c>
      <c r="L24" s="291">
        <v>85.26</v>
      </c>
      <c r="M24" s="292">
        <v>1.48</v>
      </c>
      <c r="N24" s="281">
        <v>0.08</v>
      </c>
      <c r="O24" s="291">
        <v>0.08</v>
      </c>
      <c r="P24" s="293">
        <v>0</v>
      </c>
      <c r="Q24" s="206"/>
      <c r="R24" s="207"/>
      <c r="S24" s="207"/>
    </row>
    <row r="25" spans="1:19" s="208" customFormat="1" ht="15" customHeight="1" x14ac:dyDescent="0.2">
      <c r="A25" s="44" t="s">
        <v>259</v>
      </c>
      <c r="B25" s="281">
        <v>12459.42</v>
      </c>
      <c r="C25" s="291">
        <v>10360.549999999999</v>
      </c>
      <c r="D25" s="292">
        <v>2098.87</v>
      </c>
      <c r="E25" s="281">
        <v>11769.66</v>
      </c>
      <c r="F25" s="291">
        <v>9775.49</v>
      </c>
      <c r="G25" s="292">
        <v>1994.17</v>
      </c>
      <c r="H25" s="281">
        <v>0</v>
      </c>
      <c r="I25" s="291">
        <v>0</v>
      </c>
      <c r="J25" s="292">
        <v>0</v>
      </c>
      <c r="K25" s="281">
        <v>689.76</v>
      </c>
      <c r="L25" s="291">
        <v>585.05999999999995</v>
      </c>
      <c r="M25" s="292">
        <v>104.7</v>
      </c>
      <c r="N25" s="281">
        <v>0</v>
      </c>
      <c r="O25" s="291">
        <v>0</v>
      </c>
      <c r="P25" s="293">
        <v>0</v>
      </c>
      <c r="Q25" s="206"/>
      <c r="R25" s="207"/>
      <c r="S25" s="207"/>
    </row>
    <row r="26" spans="1:19" s="208" customFormat="1" ht="15" customHeight="1" x14ac:dyDescent="0.2">
      <c r="A26" s="46" t="s">
        <v>25</v>
      </c>
      <c r="B26" s="283">
        <v>7564.86</v>
      </c>
      <c r="C26" s="297">
        <v>5634.2</v>
      </c>
      <c r="D26" s="298">
        <v>1930.66</v>
      </c>
      <c r="E26" s="283">
        <v>83.1</v>
      </c>
      <c r="F26" s="297">
        <v>76.55</v>
      </c>
      <c r="G26" s="298">
        <v>6.55</v>
      </c>
      <c r="H26" s="283">
        <v>1047.27</v>
      </c>
      <c r="I26" s="297">
        <v>0</v>
      </c>
      <c r="J26" s="298">
        <v>1047.27</v>
      </c>
      <c r="K26" s="283">
        <v>6431.43</v>
      </c>
      <c r="L26" s="297">
        <v>5554.6</v>
      </c>
      <c r="M26" s="298">
        <v>876.83</v>
      </c>
      <c r="N26" s="283">
        <v>3.05</v>
      </c>
      <c r="O26" s="297">
        <v>3.05</v>
      </c>
      <c r="P26" s="299">
        <v>0</v>
      </c>
      <c r="Q26" s="206"/>
      <c r="R26" s="207"/>
      <c r="S26" s="207"/>
    </row>
    <row r="27" spans="1:19" s="97" customFormat="1" ht="33" customHeight="1" x14ac:dyDescent="0.2">
      <c r="A27" s="47" t="s">
        <v>0</v>
      </c>
      <c r="B27" s="284">
        <v>321628.23</v>
      </c>
      <c r="C27" s="300">
        <v>163098.69</v>
      </c>
      <c r="D27" s="301">
        <v>158529.54</v>
      </c>
      <c r="E27" s="284">
        <v>103501.68</v>
      </c>
      <c r="F27" s="300">
        <v>51186.41</v>
      </c>
      <c r="G27" s="301">
        <v>52315.27</v>
      </c>
      <c r="H27" s="284">
        <v>2441.7800000000002</v>
      </c>
      <c r="I27" s="300">
        <v>0</v>
      </c>
      <c r="J27" s="301">
        <v>2441.7800000000002</v>
      </c>
      <c r="K27" s="284">
        <v>212605.8</v>
      </c>
      <c r="L27" s="300">
        <v>109742.87</v>
      </c>
      <c r="M27" s="301">
        <v>102862.93</v>
      </c>
      <c r="N27" s="284">
        <v>3078.97</v>
      </c>
      <c r="O27" s="300">
        <v>2169.4</v>
      </c>
      <c r="P27" s="302">
        <v>909.57</v>
      </c>
      <c r="Q27" s="209"/>
      <c r="R27" s="210"/>
      <c r="S27" s="210"/>
    </row>
    <row r="28" spans="1:19" s="97" customFormat="1" ht="33" customHeight="1" thickBot="1" x14ac:dyDescent="0.25">
      <c r="A28" s="48" t="s">
        <v>106</v>
      </c>
      <c r="B28" s="211">
        <v>309837.65000000002</v>
      </c>
      <c r="C28" s="212">
        <v>156087.07</v>
      </c>
      <c r="D28" s="213">
        <v>153750.59</v>
      </c>
      <c r="E28" s="211">
        <v>92343.1</v>
      </c>
      <c r="F28" s="212">
        <v>44174.79</v>
      </c>
      <c r="G28" s="213">
        <v>48168.31</v>
      </c>
      <c r="H28" s="211">
        <v>1880.37</v>
      </c>
      <c r="I28" s="212">
        <v>0</v>
      </c>
      <c r="J28" s="213">
        <v>1880.37</v>
      </c>
      <c r="K28" s="211">
        <v>212535.21</v>
      </c>
      <c r="L28" s="212">
        <v>109742.87</v>
      </c>
      <c r="M28" s="213">
        <v>102792.33</v>
      </c>
      <c r="N28" s="211">
        <v>3078.97</v>
      </c>
      <c r="O28" s="212">
        <v>2169.4</v>
      </c>
      <c r="P28" s="214">
        <v>909.57</v>
      </c>
      <c r="Q28" s="209"/>
      <c r="R28" s="210"/>
      <c r="S28" s="210"/>
    </row>
    <row r="29" spans="1:19" ht="7.5" customHeight="1" thickBot="1" x14ac:dyDescent="0.25">
      <c r="A29" s="105"/>
      <c r="B29" s="51"/>
      <c r="C29" s="53"/>
      <c r="D29" s="54"/>
      <c r="E29" s="53"/>
      <c r="F29" s="53"/>
      <c r="G29" s="54"/>
      <c r="H29" s="53"/>
      <c r="I29" s="51"/>
      <c r="J29" s="52"/>
      <c r="K29" s="51"/>
      <c r="L29" s="51"/>
      <c r="M29" s="52"/>
      <c r="N29" s="51"/>
      <c r="O29" s="51"/>
      <c r="P29" s="52"/>
    </row>
    <row r="30" spans="1:19" ht="13.5" thickTop="1" x14ac:dyDescent="0.2">
      <c r="A30" s="113" t="s">
        <v>112</v>
      </c>
      <c r="B30" s="114"/>
      <c r="C30" s="114"/>
      <c r="D30" s="114"/>
      <c r="E30" s="114"/>
      <c r="F30" s="115"/>
      <c r="G30" s="116"/>
      <c r="H30" s="117"/>
      <c r="I30" s="117"/>
      <c r="J30" s="117"/>
      <c r="K30" s="117"/>
      <c r="L30" s="117"/>
      <c r="M30" s="117"/>
      <c r="N30" s="117"/>
      <c r="O30" s="117"/>
      <c r="P30" s="117"/>
    </row>
    <row r="31" spans="1:19" ht="13.5" thickBot="1" x14ac:dyDescent="0.25">
      <c r="A31" s="106" t="s">
        <v>111</v>
      </c>
      <c r="B31" s="103"/>
      <c r="C31" s="103"/>
      <c r="D31" s="103"/>
      <c r="E31" s="103"/>
      <c r="F31" s="104"/>
      <c r="G31" s="107"/>
      <c r="H31" s="2"/>
      <c r="I31" s="2"/>
      <c r="J31" s="2"/>
      <c r="K31" s="2"/>
      <c r="L31" s="2"/>
      <c r="M31" s="2"/>
      <c r="N31" s="2"/>
      <c r="O31" s="2"/>
      <c r="P31" s="2"/>
    </row>
    <row r="32" spans="1:19" ht="14.25" customHeight="1" thickTop="1" thickBot="1" x14ac:dyDescent="0.25">
      <c r="A32" s="108" t="s">
        <v>107</v>
      </c>
      <c r="B32" s="109"/>
      <c r="C32" s="109"/>
      <c r="D32" s="109"/>
      <c r="E32" s="109"/>
      <c r="F32" s="110"/>
      <c r="G32" s="111"/>
      <c r="H32" s="112"/>
      <c r="I32" s="112"/>
      <c r="J32" s="112"/>
      <c r="K32" s="112"/>
      <c r="L32" s="112"/>
      <c r="M32" s="112"/>
      <c r="N32" s="112"/>
      <c r="O32" s="112"/>
      <c r="P32" s="112"/>
    </row>
    <row r="33" spans="1:16" ht="13.5" thickTop="1" x14ac:dyDescent="0.2">
      <c r="A33" s="307"/>
      <c r="B33" s="307"/>
      <c r="C33" s="307"/>
      <c r="D33" s="38"/>
      <c r="E33" s="5"/>
      <c r="F33" s="5"/>
      <c r="G33" s="38"/>
      <c r="H33" s="5"/>
      <c r="I33" s="5"/>
      <c r="J33" s="38"/>
      <c r="K33" s="5"/>
      <c r="L33" s="5"/>
      <c r="M33" s="38"/>
      <c r="N33" s="5"/>
      <c r="O33" s="5"/>
      <c r="P33" s="38"/>
    </row>
    <row r="34" spans="1:16" x14ac:dyDescent="0.2">
      <c r="A34" s="307"/>
      <c r="B34" s="307"/>
      <c r="C34" s="307"/>
    </row>
    <row r="35" spans="1:16" x14ac:dyDescent="0.2">
      <c r="A35" s="307"/>
      <c r="B35" s="307"/>
      <c r="C35" s="307"/>
    </row>
    <row r="36" spans="1:16" x14ac:dyDescent="0.2">
      <c r="A36" s="307"/>
      <c r="B36" s="307"/>
      <c r="C36" s="307"/>
    </row>
    <row r="37" spans="1:16" x14ac:dyDescent="0.2">
      <c r="A37" s="307"/>
      <c r="B37" s="307"/>
      <c r="C37" s="307"/>
    </row>
    <row r="38" spans="1:16" x14ac:dyDescent="0.2">
      <c r="A38" s="307"/>
      <c r="B38" s="307"/>
      <c r="C38" s="307"/>
    </row>
    <row r="39" spans="1:16" x14ac:dyDescent="0.2">
      <c r="A39" s="307"/>
      <c r="B39" s="307"/>
      <c r="C39" s="307"/>
    </row>
    <row r="40" spans="1:16" x14ac:dyDescent="0.2">
      <c r="A40" s="307"/>
      <c r="B40" s="307"/>
      <c r="C40" s="307"/>
    </row>
    <row r="41" spans="1:16" x14ac:dyDescent="0.2">
      <c r="A41" s="307"/>
      <c r="B41" s="307"/>
      <c r="C41" s="307"/>
    </row>
    <row r="42" spans="1:16" x14ac:dyDescent="0.2">
      <c r="A42" s="307"/>
      <c r="B42" s="307"/>
      <c r="C42" s="307"/>
    </row>
    <row r="43" spans="1:16" x14ac:dyDescent="0.2">
      <c r="A43" s="307"/>
      <c r="B43" s="307"/>
      <c r="C43" s="307"/>
    </row>
    <row r="44" spans="1:16" x14ac:dyDescent="0.2">
      <c r="A44" s="307"/>
      <c r="B44" s="307"/>
      <c r="C44" s="307"/>
    </row>
    <row r="45" spans="1:16" x14ac:dyDescent="0.2">
      <c r="A45" s="307"/>
      <c r="B45" s="307"/>
      <c r="C45" s="307"/>
    </row>
    <row r="46" spans="1:16" x14ac:dyDescent="0.2">
      <c r="A46" s="307"/>
      <c r="B46" s="307"/>
      <c r="C46" s="307"/>
    </row>
    <row r="47" spans="1:16" x14ac:dyDescent="0.2">
      <c r="A47" s="307"/>
      <c r="B47" s="307"/>
      <c r="C47" s="307"/>
    </row>
    <row r="48" spans="1:16" x14ac:dyDescent="0.2">
      <c r="A48" s="307"/>
      <c r="B48" s="307"/>
      <c r="C48" s="307"/>
    </row>
    <row r="49" spans="1:3" x14ac:dyDescent="0.2">
      <c r="A49" s="307"/>
      <c r="B49" s="307"/>
      <c r="C49" s="307"/>
    </row>
    <row r="50" spans="1:3" x14ac:dyDescent="0.2">
      <c r="A50" s="307"/>
      <c r="B50" s="307"/>
      <c r="C50" s="307"/>
    </row>
    <row r="51" spans="1:3" x14ac:dyDescent="0.2">
      <c r="A51" s="307"/>
      <c r="B51" s="307"/>
      <c r="C51" s="307"/>
    </row>
    <row r="52" spans="1:3" x14ac:dyDescent="0.2">
      <c r="A52" s="307"/>
      <c r="B52" s="307"/>
      <c r="C52" s="307"/>
    </row>
    <row r="53" spans="1:3" x14ac:dyDescent="0.2">
      <c r="A53" s="307"/>
      <c r="B53" s="307"/>
      <c r="C53" s="307"/>
    </row>
  </sheetData>
  <phoneticPr fontId="0" type="noConversion"/>
  <pageMargins left="0.75" right="0.75" top="1" bottom="1" header="0" footer="0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>
    <tabColor rgb="FFCC99FF"/>
    <pageSetUpPr fitToPage="1"/>
  </sheetPr>
  <dimension ref="A1:S33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31.7109375" style="97" customWidth="1"/>
    <col min="2" max="3" width="9.7109375" style="1" customWidth="1"/>
    <col min="4" max="4" width="9.7109375" style="39" customWidth="1"/>
    <col min="5" max="6" width="9.7109375" style="1" customWidth="1"/>
    <col min="7" max="7" width="9.7109375" style="39" customWidth="1"/>
    <col min="8" max="9" width="9.7109375" style="1" customWidth="1"/>
    <col min="10" max="10" width="9.7109375" style="39" customWidth="1"/>
    <col min="11" max="12" width="9.7109375" style="1" customWidth="1"/>
    <col min="13" max="13" width="9.7109375" style="39" customWidth="1"/>
    <col min="14" max="15" width="9.7109375" style="1" customWidth="1"/>
    <col min="16" max="16" width="9.7109375" style="39" customWidth="1"/>
    <col min="17" max="16384" width="9.140625" style="1"/>
  </cols>
  <sheetData>
    <row r="1" spans="1:19" s="17" customFormat="1" ht="42" customHeight="1" thickTop="1" x14ac:dyDescent="0.3">
      <c r="A1" s="88" t="s">
        <v>243</v>
      </c>
      <c r="B1" s="91"/>
      <c r="C1" s="91"/>
      <c r="D1" s="91"/>
      <c r="E1" s="92"/>
      <c r="F1" s="92"/>
      <c r="G1" s="91"/>
      <c r="H1" s="92"/>
      <c r="I1" s="92"/>
      <c r="J1" s="91"/>
      <c r="K1" s="92"/>
      <c r="L1" s="92"/>
      <c r="M1" s="91"/>
      <c r="N1" s="92"/>
      <c r="O1" s="92"/>
      <c r="P1" s="91"/>
    </row>
    <row r="2" spans="1:19" ht="20.25" x14ac:dyDescent="0.2">
      <c r="A2" s="71" t="s">
        <v>271</v>
      </c>
      <c r="B2" s="72"/>
      <c r="C2" s="73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</row>
    <row r="3" spans="1:19" ht="26.25" customHeight="1" thickBot="1" x14ac:dyDescent="0.25">
      <c r="A3" s="55" t="s">
        <v>105</v>
      </c>
      <c r="B3" s="23"/>
      <c r="C3" s="23"/>
      <c r="D3" s="23"/>
      <c r="E3" s="23"/>
      <c r="F3" s="23"/>
      <c r="G3" s="56"/>
      <c r="H3" s="2"/>
      <c r="I3" s="2"/>
      <c r="J3" s="57"/>
      <c r="K3" s="2"/>
      <c r="L3" s="2"/>
      <c r="M3" s="57"/>
      <c r="N3" s="2"/>
      <c r="O3" s="2"/>
      <c r="P3" s="57"/>
    </row>
    <row r="4" spans="1:19" s="97" customFormat="1" ht="24" customHeight="1" thickBot="1" x14ac:dyDescent="0.25">
      <c r="A4" s="192"/>
      <c r="B4" s="188"/>
      <c r="C4" s="188"/>
      <c r="D4" s="193"/>
      <c r="E4" s="186"/>
      <c r="F4" s="40"/>
      <c r="G4" s="189" t="s">
        <v>234</v>
      </c>
      <c r="H4" s="189"/>
      <c r="I4" s="40"/>
      <c r="J4" s="187"/>
      <c r="K4" s="186"/>
      <c r="L4" s="40"/>
      <c r="M4" s="185" t="s">
        <v>235</v>
      </c>
      <c r="N4" s="188"/>
      <c r="O4" s="40"/>
      <c r="P4" s="190"/>
      <c r="Q4" s="191"/>
    </row>
    <row r="5" spans="1:19" s="97" customFormat="1" ht="24" customHeight="1" x14ac:dyDescent="0.2">
      <c r="A5" s="41" t="s">
        <v>77</v>
      </c>
      <c r="B5" s="186"/>
      <c r="C5" s="40" t="s">
        <v>0</v>
      </c>
      <c r="D5" s="187"/>
      <c r="E5" s="186"/>
      <c r="F5" s="40" t="s">
        <v>1</v>
      </c>
      <c r="G5" s="187"/>
      <c r="H5" s="186"/>
      <c r="I5" s="40" t="s">
        <v>2</v>
      </c>
      <c r="J5" s="187"/>
      <c r="K5" s="186"/>
      <c r="L5" s="40" t="s">
        <v>3</v>
      </c>
      <c r="M5" s="187"/>
      <c r="N5" s="186"/>
      <c r="O5" s="40" t="s">
        <v>132</v>
      </c>
      <c r="P5" s="190"/>
      <c r="Q5" s="191"/>
    </row>
    <row r="6" spans="1:19" s="97" customFormat="1" ht="36" customHeight="1" x14ac:dyDescent="0.2">
      <c r="A6" s="42" t="s">
        <v>79</v>
      </c>
      <c r="B6" s="49" t="s">
        <v>0</v>
      </c>
      <c r="C6" s="205" t="s">
        <v>81</v>
      </c>
      <c r="D6" s="204" t="s">
        <v>82</v>
      </c>
      <c r="E6" s="49" t="s">
        <v>236</v>
      </c>
      <c r="F6" s="205" t="s">
        <v>81</v>
      </c>
      <c r="G6" s="204" t="s">
        <v>82</v>
      </c>
      <c r="H6" s="49" t="s">
        <v>237</v>
      </c>
      <c r="I6" s="205" t="s">
        <v>81</v>
      </c>
      <c r="J6" s="204" t="s">
        <v>82</v>
      </c>
      <c r="K6" s="49" t="s">
        <v>238</v>
      </c>
      <c r="L6" s="205" t="s">
        <v>81</v>
      </c>
      <c r="M6" s="204" t="s">
        <v>82</v>
      </c>
      <c r="N6" s="49" t="s">
        <v>239</v>
      </c>
      <c r="O6" s="205" t="s">
        <v>81</v>
      </c>
      <c r="P6" s="50" t="s">
        <v>82</v>
      </c>
      <c r="Q6" s="191"/>
    </row>
    <row r="7" spans="1:19" s="208" customFormat="1" ht="15" customHeight="1" x14ac:dyDescent="0.2">
      <c r="A7" s="43" t="s">
        <v>14</v>
      </c>
      <c r="B7" s="278">
        <v>0</v>
      </c>
      <c r="C7" s="285">
        <v>0</v>
      </c>
      <c r="D7" s="286">
        <v>0</v>
      </c>
      <c r="E7" s="278">
        <v>0</v>
      </c>
      <c r="F7" s="285">
        <v>0</v>
      </c>
      <c r="G7" s="286">
        <v>0</v>
      </c>
      <c r="H7" s="278">
        <v>0</v>
      </c>
      <c r="I7" s="285">
        <v>0</v>
      </c>
      <c r="J7" s="286">
        <v>0</v>
      </c>
      <c r="K7" s="278">
        <v>0</v>
      </c>
      <c r="L7" s="285">
        <v>0</v>
      </c>
      <c r="M7" s="286">
        <v>0</v>
      </c>
      <c r="N7" s="278">
        <v>0</v>
      </c>
      <c r="O7" s="285">
        <v>0</v>
      </c>
      <c r="P7" s="287">
        <v>0</v>
      </c>
      <c r="Q7" s="206"/>
      <c r="R7" s="207"/>
      <c r="S7" s="207"/>
    </row>
    <row r="8" spans="1:19" s="208" customFormat="1" ht="15" customHeight="1" x14ac:dyDescent="0.2">
      <c r="A8" s="44" t="s">
        <v>15</v>
      </c>
      <c r="B8" s="278">
        <v>2.0299999999999998</v>
      </c>
      <c r="C8" s="285">
        <v>2.0299999999999998</v>
      </c>
      <c r="D8" s="286">
        <v>0</v>
      </c>
      <c r="E8" s="278">
        <v>2.0299999999999998</v>
      </c>
      <c r="F8" s="285">
        <v>2.0299999999999998</v>
      </c>
      <c r="G8" s="286">
        <v>0</v>
      </c>
      <c r="H8" s="278">
        <v>0</v>
      </c>
      <c r="I8" s="285">
        <v>0</v>
      </c>
      <c r="J8" s="286">
        <v>0</v>
      </c>
      <c r="K8" s="278">
        <v>0</v>
      </c>
      <c r="L8" s="285">
        <v>0</v>
      </c>
      <c r="M8" s="286">
        <v>0</v>
      </c>
      <c r="N8" s="278">
        <v>0</v>
      </c>
      <c r="O8" s="285">
        <v>0</v>
      </c>
      <c r="P8" s="287">
        <v>0</v>
      </c>
      <c r="Q8" s="206"/>
      <c r="R8" s="207"/>
      <c r="S8" s="207"/>
    </row>
    <row r="9" spans="1:19" s="208" customFormat="1" ht="15" customHeight="1" x14ac:dyDescent="0.2">
      <c r="A9" s="44" t="s">
        <v>251</v>
      </c>
      <c r="B9" s="278">
        <v>1.38</v>
      </c>
      <c r="C9" s="285">
        <v>1.38</v>
      </c>
      <c r="D9" s="286">
        <v>0</v>
      </c>
      <c r="E9" s="278">
        <v>1.38</v>
      </c>
      <c r="F9" s="285">
        <v>1.38</v>
      </c>
      <c r="G9" s="286">
        <v>0</v>
      </c>
      <c r="H9" s="278">
        <v>0</v>
      </c>
      <c r="I9" s="285">
        <v>0</v>
      </c>
      <c r="J9" s="286">
        <v>0</v>
      </c>
      <c r="K9" s="278">
        <v>0</v>
      </c>
      <c r="L9" s="285">
        <v>0</v>
      </c>
      <c r="M9" s="286">
        <v>0</v>
      </c>
      <c r="N9" s="278">
        <v>0</v>
      </c>
      <c r="O9" s="285">
        <v>0</v>
      </c>
      <c r="P9" s="287">
        <v>0</v>
      </c>
      <c r="Q9" s="206"/>
      <c r="R9" s="207"/>
      <c r="S9" s="207"/>
    </row>
    <row r="10" spans="1:19" s="208" customFormat="1" ht="15" customHeight="1" x14ac:dyDescent="0.2">
      <c r="A10" s="44" t="s">
        <v>252</v>
      </c>
      <c r="B10" s="278">
        <v>0</v>
      </c>
      <c r="C10" s="285">
        <v>0</v>
      </c>
      <c r="D10" s="286">
        <v>0</v>
      </c>
      <c r="E10" s="278">
        <v>0</v>
      </c>
      <c r="F10" s="285">
        <v>0</v>
      </c>
      <c r="G10" s="286">
        <v>0</v>
      </c>
      <c r="H10" s="278">
        <v>0</v>
      </c>
      <c r="I10" s="285">
        <v>0</v>
      </c>
      <c r="J10" s="286">
        <v>0</v>
      </c>
      <c r="K10" s="278">
        <v>0</v>
      </c>
      <c r="L10" s="285">
        <v>0</v>
      </c>
      <c r="M10" s="286">
        <v>0</v>
      </c>
      <c r="N10" s="278">
        <v>0</v>
      </c>
      <c r="O10" s="285">
        <v>0</v>
      </c>
      <c r="P10" s="287">
        <v>0</v>
      </c>
      <c r="Q10" s="206"/>
      <c r="R10" s="207"/>
      <c r="S10" s="207"/>
    </row>
    <row r="11" spans="1:19" s="208" customFormat="1" ht="15" customHeight="1" x14ac:dyDescent="0.2">
      <c r="A11" s="45" t="s">
        <v>17</v>
      </c>
      <c r="B11" s="279">
        <v>0.33</v>
      </c>
      <c r="C11" s="288">
        <v>0</v>
      </c>
      <c r="D11" s="289">
        <v>0.33</v>
      </c>
      <c r="E11" s="279">
        <v>0.33</v>
      </c>
      <c r="F11" s="288">
        <v>0</v>
      </c>
      <c r="G11" s="289">
        <v>0.33</v>
      </c>
      <c r="H11" s="279">
        <v>0</v>
      </c>
      <c r="I11" s="288">
        <v>0</v>
      </c>
      <c r="J11" s="289">
        <v>0</v>
      </c>
      <c r="K11" s="279">
        <v>0</v>
      </c>
      <c r="L11" s="288">
        <v>0</v>
      </c>
      <c r="M11" s="289">
        <v>0</v>
      </c>
      <c r="N11" s="279">
        <v>0</v>
      </c>
      <c r="O11" s="288">
        <v>0</v>
      </c>
      <c r="P11" s="290">
        <v>0</v>
      </c>
      <c r="Q11" s="206"/>
      <c r="R11" s="207"/>
      <c r="S11" s="207"/>
    </row>
    <row r="12" spans="1:19" s="208" customFormat="1" ht="15" customHeight="1" x14ac:dyDescent="0.2">
      <c r="A12" s="44" t="s">
        <v>253</v>
      </c>
      <c r="B12" s="280">
        <v>94.58</v>
      </c>
      <c r="C12" s="285">
        <v>29</v>
      </c>
      <c r="D12" s="286">
        <v>65.58</v>
      </c>
      <c r="E12" s="280">
        <v>73.430000000000007</v>
      </c>
      <c r="F12" s="285">
        <v>25.67</v>
      </c>
      <c r="G12" s="286">
        <v>47.76</v>
      </c>
      <c r="H12" s="280">
        <v>0</v>
      </c>
      <c r="I12" s="285">
        <v>0</v>
      </c>
      <c r="J12" s="286">
        <v>0</v>
      </c>
      <c r="K12" s="280">
        <v>21.15</v>
      </c>
      <c r="L12" s="285">
        <v>3.33</v>
      </c>
      <c r="M12" s="286">
        <v>17.82</v>
      </c>
      <c r="N12" s="280">
        <v>0</v>
      </c>
      <c r="O12" s="285">
        <v>0</v>
      </c>
      <c r="P12" s="287">
        <v>0</v>
      </c>
      <c r="Q12" s="206"/>
      <c r="R12" s="207"/>
      <c r="S12" s="207"/>
    </row>
    <row r="13" spans="1:19" s="208" customFormat="1" ht="15" customHeight="1" x14ac:dyDescent="0.2">
      <c r="A13" s="44" t="s">
        <v>254</v>
      </c>
      <c r="B13" s="280">
        <v>2362.2800000000002</v>
      </c>
      <c r="C13" s="285">
        <v>920.2</v>
      </c>
      <c r="D13" s="286">
        <v>1442.08</v>
      </c>
      <c r="E13" s="280">
        <v>1102.52</v>
      </c>
      <c r="F13" s="285">
        <v>112.36</v>
      </c>
      <c r="G13" s="286">
        <v>990.16</v>
      </c>
      <c r="H13" s="280">
        <v>0</v>
      </c>
      <c r="I13" s="285">
        <v>0</v>
      </c>
      <c r="J13" s="286">
        <v>0</v>
      </c>
      <c r="K13" s="280">
        <v>1259.75</v>
      </c>
      <c r="L13" s="285">
        <v>807.84</v>
      </c>
      <c r="M13" s="286">
        <v>451.92</v>
      </c>
      <c r="N13" s="280">
        <v>0</v>
      </c>
      <c r="O13" s="285">
        <v>0</v>
      </c>
      <c r="P13" s="287">
        <v>0</v>
      </c>
      <c r="Q13" s="206"/>
      <c r="R13" s="207"/>
      <c r="S13" s="207"/>
    </row>
    <row r="14" spans="1:19" s="208" customFormat="1" ht="15" customHeight="1" x14ac:dyDescent="0.2">
      <c r="A14" s="44" t="s">
        <v>20</v>
      </c>
      <c r="B14" s="280">
        <v>2116.79</v>
      </c>
      <c r="C14" s="291">
        <v>839.54</v>
      </c>
      <c r="D14" s="292">
        <v>1277.25</v>
      </c>
      <c r="E14" s="280">
        <v>601.70000000000005</v>
      </c>
      <c r="F14" s="291">
        <v>162.72</v>
      </c>
      <c r="G14" s="292">
        <v>438.98</v>
      </c>
      <c r="H14" s="280">
        <v>0</v>
      </c>
      <c r="I14" s="291">
        <v>0</v>
      </c>
      <c r="J14" s="292">
        <v>0</v>
      </c>
      <c r="K14" s="280">
        <v>1515.08</v>
      </c>
      <c r="L14" s="291">
        <v>676.81</v>
      </c>
      <c r="M14" s="292">
        <v>838.27</v>
      </c>
      <c r="N14" s="280">
        <v>0</v>
      </c>
      <c r="O14" s="291">
        <v>0</v>
      </c>
      <c r="P14" s="293">
        <v>0</v>
      </c>
      <c r="Q14" s="206"/>
      <c r="R14" s="207"/>
      <c r="S14" s="207"/>
    </row>
    <row r="15" spans="1:19" s="208" customFormat="1" ht="15" customHeight="1" x14ac:dyDescent="0.2">
      <c r="A15" s="44" t="s">
        <v>255</v>
      </c>
      <c r="B15" s="281">
        <v>18.21</v>
      </c>
      <c r="C15" s="291">
        <v>11.66</v>
      </c>
      <c r="D15" s="292">
        <v>6.55</v>
      </c>
      <c r="E15" s="281">
        <v>14.96</v>
      </c>
      <c r="F15" s="291">
        <v>9.5399999999999991</v>
      </c>
      <c r="G15" s="292">
        <v>5.42</v>
      </c>
      <c r="H15" s="281">
        <v>0</v>
      </c>
      <c r="I15" s="291">
        <v>0</v>
      </c>
      <c r="J15" s="292">
        <v>0</v>
      </c>
      <c r="K15" s="281">
        <v>3.24</v>
      </c>
      <c r="L15" s="291">
        <v>2.12</v>
      </c>
      <c r="M15" s="292">
        <v>1.1299999999999999</v>
      </c>
      <c r="N15" s="281">
        <v>0</v>
      </c>
      <c r="O15" s="291">
        <v>0</v>
      </c>
      <c r="P15" s="293">
        <v>0</v>
      </c>
      <c r="Q15" s="206"/>
      <c r="R15" s="207"/>
      <c r="S15" s="207"/>
    </row>
    <row r="16" spans="1:19" s="208" customFormat="1" ht="15" customHeight="1" x14ac:dyDescent="0.2">
      <c r="A16" s="45" t="s">
        <v>256</v>
      </c>
      <c r="B16" s="282">
        <v>16314.82</v>
      </c>
      <c r="C16" s="294">
        <v>10494.39</v>
      </c>
      <c r="D16" s="295">
        <v>5820.42</v>
      </c>
      <c r="E16" s="282">
        <v>1418.31</v>
      </c>
      <c r="F16" s="294">
        <v>371.85</v>
      </c>
      <c r="G16" s="295">
        <v>1046.46</v>
      </c>
      <c r="H16" s="282">
        <v>0</v>
      </c>
      <c r="I16" s="294">
        <v>0</v>
      </c>
      <c r="J16" s="295">
        <v>0</v>
      </c>
      <c r="K16" s="282">
        <v>14896.51</v>
      </c>
      <c r="L16" s="294">
        <v>10122.540000000001</v>
      </c>
      <c r="M16" s="295">
        <v>4773.96</v>
      </c>
      <c r="N16" s="282">
        <v>0</v>
      </c>
      <c r="O16" s="294">
        <v>0</v>
      </c>
      <c r="P16" s="296">
        <v>0</v>
      </c>
      <c r="Q16" s="206"/>
      <c r="R16" s="207"/>
      <c r="S16" s="207"/>
    </row>
    <row r="17" spans="1:19" s="208" customFormat="1" ht="15" customHeight="1" x14ac:dyDescent="0.2">
      <c r="A17" s="44" t="s">
        <v>257</v>
      </c>
      <c r="B17" s="281">
        <v>10304.17</v>
      </c>
      <c r="C17" s="291">
        <v>1775.88</v>
      </c>
      <c r="D17" s="292">
        <v>8528.2900000000009</v>
      </c>
      <c r="E17" s="281">
        <v>8249.35</v>
      </c>
      <c r="F17" s="291">
        <v>983.5</v>
      </c>
      <c r="G17" s="292">
        <v>7265.85</v>
      </c>
      <c r="H17" s="281">
        <v>0</v>
      </c>
      <c r="I17" s="291">
        <v>0</v>
      </c>
      <c r="J17" s="292">
        <v>0</v>
      </c>
      <c r="K17" s="281">
        <v>2054.8200000000002</v>
      </c>
      <c r="L17" s="291">
        <v>792.38</v>
      </c>
      <c r="M17" s="292">
        <v>1262.44</v>
      </c>
      <c r="N17" s="281">
        <v>0</v>
      </c>
      <c r="O17" s="291">
        <v>0</v>
      </c>
      <c r="P17" s="293">
        <v>0</v>
      </c>
      <c r="Q17" s="206"/>
      <c r="R17" s="207"/>
      <c r="S17" s="207"/>
    </row>
    <row r="18" spans="1:19" s="208" customFormat="1" ht="15" customHeight="1" x14ac:dyDescent="0.2">
      <c r="A18" s="44" t="s">
        <v>258</v>
      </c>
      <c r="B18" s="281">
        <v>4734.71</v>
      </c>
      <c r="C18" s="291">
        <v>1293.8699999999999</v>
      </c>
      <c r="D18" s="292">
        <v>3440.84</v>
      </c>
      <c r="E18" s="281">
        <v>4416.1099999999997</v>
      </c>
      <c r="F18" s="291">
        <v>1236.33</v>
      </c>
      <c r="G18" s="292">
        <v>3179.78</v>
      </c>
      <c r="H18" s="281">
        <v>214.01</v>
      </c>
      <c r="I18" s="291">
        <v>0</v>
      </c>
      <c r="J18" s="292">
        <v>214.01</v>
      </c>
      <c r="K18" s="281">
        <v>76.099999999999994</v>
      </c>
      <c r="L18" s="291">
        <v>29.06</v>
      </c>
      <c r="M18" s="292">
        <v>47.04</v>
      </c>
      <c r="N18" s="281">
        <v>28.48</v>
      </c>
      <c r="O18" s="291">
        <v>28.48</v>
      </c>
      <c r="P18" s="293">
        <v>0</v>
      </c>
      <c r="Q18" s="206"/>
      <c r="R18" s="207"/>
      <c r="S18" s="207"/>
    </row>
    <row r="19" spans="1:19" s="208" customFormat="1" ht="15" customHeight="1" x14ac:dyDescent="0.2">
      <c r="A19" s="44" t="s">
        <v>30</v>
      </c>
      <c r="B19" s="281">
        <v>4128.43</v>
      </c>
      <c r="C19" s="291">
        <v>1609.05</v>
      </c>
      <c r="D19" s="292">
        <v>2519.39</v>
      </c>
      <c r="E19" s="281">
        <v>1026.68</v>
      </c>
      <c r="F19" s="291">
        <v>240.95</v>
      </c>
      <c r="G19" s="292">
        <v>785.73</v>
      </c>
      <c r="H19" s="281">
        <v>4.75</v>
      </c>
      <c r="I19" s="291">
        <v>0</v>
      </c>
      <c r="J19" s="292">
        <v>4.75</v>
      </c>
      <c r="K19" s="281">
        <v>3076.87</v>
      </c>
      <c r="L19" s="291">
        <v>1362.7</v>
      </c>
      <c r="M19" s="292">
        <v>1714.17</v>
      </c>
      <c r="N19" s="281">
        <v>20.14</v>
      </c>
      <c r="O19" s="291">
        <v>5.4</v>
      </c>
      <c r="P19" s="293">
        <v>14.74</v>
      </c>
      <c r="Q19" s="206"/>
      <c r="R19" s="207"/>
      <c r="S19" s="207"/>
    </row>
    <row r="20" spans="1:19" s="208" customFormat="1" ht="15" customHeight="1" x14ac:dyDescent="0.2">
      <c r="A20" s="44" t="s">
        <v>29</v>
      </c>
      <c r="B20" s="281">
        <v>833.55</v>
      </c>
      <c r="C20" s="291">
        <v>294.06</v>
      </c>
      <c r="D20" s="292">
        <v>539.48</v>
      </c>
      <c r="E20" s="281">
        <v>1.95</v>
      </c>
      <c r="F20" s="291">
        <v>1.95</v>
      </c>
      <c r="G20" s="292">
        <v>0</v>
      </c>
      <c r="H20" s="281">
        <v>1.99</v>
      </c>
      <c r="I20" s="291">
        <v>0</v>
      </c>
      <c r="J20" s="292">
        <v>1.99</v>
      </c>
      <c r="K20" s="281">
        <v>578.4</v>
      </c>
      <c r="L20" s="291">
        <v>292.11</v>
      </c>
      <c r="M20" s="292">
        <v>286.29000000000002</v>
      </c>
      <c r="N20" s="281">
        <v>251.2</v>
      </c>
      <c r="O20" s="291">
        <v>0</v>
      </c>
      <c r="P20" s="293">
        <v>251.2</v>
      </c>
      <c r="Q20" s="206"/>
      <c r="R20" s="207"/>
      <c r="S20" s="207"/>
    </row>
    <row r="21" spans="1:19" s="208" customFormat="1" ht="15" customHeight="1" x14ac:dyDescent="0.2">
      <c r="A21" s="45" t="s">
        <v>33</v>
      </c>
      <c r="B21" s="282">
        <v>2781.99</v>
      </c>
      <c r="C21" s="294">
        <v>1330.4</v>
      </c>
      <c r="D21" s="295">
        <v>1451.59</v>
      </c>
      <c r="E21" s="282">
        <v>865.12</v>
      </c>
      <c r="F21" s="294">
        <v>228.69</v>
      </c>
      <c r="G21" s="295">
        <v>636.44000000000005</v>
      </c>
      <c r="H21" s="282">
        <v>0.01</v>
      </c>
      <c r="I21" s="294">
        <v>0</v>
      </c>
      <c r="J21" s="295">
        <v>0.01</v>
      </c>
      <c r="K21" s="282">
        <v>1916.86</v>
      </c>
      <c r="L21" s="294">
        <v>1101.71</v>
      </c>
      <c r="M21" s="295">
        <v>815.15</v>
      </c>
      <c r="N21" s="282">
        <v>0</v>
      </c>
      <c r="O21" s="294">
        <v>0</v>
      </c>
      <c r="P21" s="296">
        <v>0</v>
      </c>
      <c r="Q21" s="206"/>
      <c r="R21" s="207"/>
      <c r="S21" s="207"/>
    </row>
    <row r="22" spans="1:19" s="208" customFormat="1" ht="15" customHeight="1" x14ac:dyDescent="0.2">
      <c r="A22" s="44" t="s">
        <v>28</v>
      </c>
      <c r="B22" s="281">
        <v>2353.1</v>
      </c>
      <c r="C22" s="291">
        <v>1202.1600000000001</v>
      </c>
      <c r="D22" s="292">
        <v>1150.94</v>
      </c>
      <c r="E22" s="281">
        <v>1121.93</v>
      </c>
      <c r="F22" s="291">
        <v>728.56</v>
      </c>
      <c r="G22" s="292">
        <v>393.37</v>
      </c>
      <c r="H22" s="281">
        <v>1.88</v>
      </c>
      <c r="I22" s="291">
        <v>0</v>
      </c>
      <c r="J22" s="292">
        <v>1.88</v>
      </c>
      <c r="K22" s="281">
        <v>1229.28</v>
      </c>
      <c r="L22" s="291">
        <v>473.6</v>
      </c>
      <c r="M22" s="292">
        <v>755.68</v>
      </c>
      <c r="N22" s="281">
        <v>0</v>
      </c>
      <c r="O22" s="291">
        <v>0</v>
      </c>
      <c r="P22" s="293">
        <v>0</v>
      </c>
      <c r="Q22" s="206"/>
      <c r="R22" s="207"/>
      <c r="S22" s="207"/>
    </row>
    <row r="23" spans="1:19" s="208" customFormat="1" ht="15" customHeight="1" x14ac:dyDescent="0.2">
      <c r="A23" s="44" t="s">
        <v>27</v>
      </c>
      <c r="B23" s="281">
        <v>751.89</v>
      </c>
      <c r="C23" s="291">
        <v>221.41</v>
      </c>
      <c r="D23" s="292">
        <v>530.49</v>
      </c>
      <c r="E23" s="281">
        <v>578.80999999999995</v>
      </c>
      <c r="F23" s="291">
        <v>221.41</v>
      </c>
      <c r="G23" s="292">
        <v>357.4</v>
      </c>
      <c r="H23" s="281">
        <v>4.66</v>
      </c>
      <c r="I23" s="291">
        <v>0</v>
      </c>
      <c r="J23" s="292">
        <v>4.66</v>
      </c>
      <c r="K23" s="281">
        <v>168.42</v>
      </c>
      <c r="L23" s="291">
        <v>0</v>
      </c>
      <c r="M23" s="292">
        <v>168.42</v>
      </c>
      <c r="N23" s="281">
        <v>0</v>
      </c>
      <c r="O23" s="291">
        <v>0</v>
      </c>
      <c r="P23" s="293">
        <v>0</v>
      </c>
      <c r="Q23" s="206"/>
      <c r="R23" s="207"/>
      <c r="S23" s="207"/>
    </row>
    <row r="24" spans="1:19" s="208" customFormat="1" ht="15" customHeight="1" x14ac:dyDescent="0.2">
      <c r="A24" s="44" t="s">
        <v>26</v>
      </c>
      <c r="B24" s="281">
        <v>282.67</v>
      </c>
      <c r="C24" s="291">
        <v>255.2</v>
      </c>
      <c r="D24" s="292">
        <v>27.47</v>
      </c>
      <c r="E24" s="281">
        <v>223.17</v>
      </c>
      <c r="F24" s="291">
        <v>222.97</v>
      </c>
      <c r="G24" s="292">
        <v>0.19</v>
      </c>
      <c r="H24" s="281">
        <v>27.28</v>
      </c>
      <c r="I24" s="291">
        <v>0</v>
      </c>
      <c r="J24" s="292">
        <v>27.28</v>
      </c>
      <c r="K24" s="281">
        <v>32.229999999999997</v>
      </c>
      <c r="L24" s="291">
        <v>32.229999999999997</v>
      </c>
      <c r="M24" s="292">
        <v>0</v>
      </c>
      <c r="N24" s="281">
        <v>0</v>
      </c>
      <c r="O24" s="291">
        <v>0</v>
      </c>
      <c r="P24" s="293">
        <v>0</v>
      </c>
      <c r="Q24" s="206"/>
      <c r="R24" s="207"/>
      <c r="S24" s="207"/>
    </row>
    <row r="25" spans="1:19" s="208" customFormat="1" ht="15" customHeight="1" x14ac:dyDescent="0.2">
      <c r="A25" s="44" t="s">
        <v>259</v>
      </c>
      <c r="B25" s="281">
        <v>3510.1</v>
      </c>
      <c r="C25" s="291">
        <v>1716.15</v>
      </c>
      <c r="D25" s="292">
        <v>1793.95</v>
      </c>
      <c r="E25" s="281">
        <v>3139.8</v>
      </c>
      <c r="F25" s="291">
        <v>1345.85</v>
      </c>
      <c r="G25" s="292">
        <v>1793.95</v>
      </c>
      <c r="H25" s="281">
        <v>0</v>
      </c>
      <c r="I25" s="291">
        <v>0</v>
      </c>
      <c r="J25" s="292">
        <v>0</v>
      </c>
      <c r="K25" s="281">
        <v>370.29</v>
      </c>
      <c r="L25" s="291">
        <v>370.29</v>
      </c>
      <c r="M25" s="292">
        <v>0</v>
      </c>
      <c r="N25" s="281">
        <v>0</v>
      </c>
      <c r="O25" s="291">
        <v>0</v>
      </c>
      <c r="P25" s="293">
        <v>0</v>
      </c>
      <c r="Q25" s="206"/>
      <c r="R25" s="207"/>
      <c r="S25" s="207"/>
    </row>
    <row r="26" spans="1:19" s="208" customFormat="1" ht="15" customHeight="1" x14ac:dyDescent="0.2">
      <c r="A26" s="46" t="s">
        <v>25</v>
      </c>
      <c r="B26" s="283">
        <v>1386.43</v>
      </c>
      <c r="C26" s="297">
        <v>1047.3499999999999</v>
      </c>
      <c r="D26" s="298">
        <v>339.08</v>
      </c>
      <c r="E26" s="283">
        <v>32.479999999999997</v>
      </c>
      <c r="F26" s="297">
        <v>31.95</v>
      </c>
      <c r="G26" s="298">
        <v>0.53</v>
      </c>
      <c r="H26" s="283">
        <v>77.849999999999994</v>
      </c>
      <c r="I26" s="297">
        <v>0</v>
      </c>
      <c r="J26" s="298">
        <v>77.849999999999994</v>
      </c>
      <c r="K26" s="283">
        <v>1276.0999999999999</v>
      </c>
      <c r="L26" s="297">
        <v>1015.4</v>
      </c>
      <c r="M26" s="298">
        <v>260.70999999999998</v>
      </c>
      <c r="N26" s="283">
        <v>0</v>
      </c>
      <c r="O26" s="297">
        <v>0</v>
      </c>
      <c r="P26" s="299">
        <v>0</v>
      </c>
      <c r="Q26" s="206"/>
      <c r="R26" s="207"/>
      <c r="S26" s="207"/>
    </row>
    <row r="27" spans="1:19" s="97" customFormat="1" ht="33" customHeight="1" x14ac:dyDescent="0.2">
      <c r="A27" s="47" t="s">
        <v>0</v>
      </c>
      <c r="B27" s="284">
        <v>51977.42</v>
      </c>
      <c r="C27" s="300">
        <v>23043.71</v>
      </c>
      <c r="D27" s="301">
        <v>28933.72</v>
      </c>
      <c r="E27" s="284">
        <v>22870.07</v>
      </c>
      <c r="F27" s="300">
        <v>5927.72</v>
      </c>
      <c r="G27" s="301">
        <v>16942.349999999999</v>
      </c>
      <c r="H27" s="284">
        <v>332.43</v>
      </c>
      <c r="I27" s="300">
        <v>0</v>
      </c>
      <c r="J27" s="301">
        <v>332.43</v>
      </c>
      <c r="K27" s="284">
        <v>28475.11</v>
      </c>
      <c r="L27" s="300">
        <v>17082.11</v>
      </c>
      <c r="M27" s="301">
        <v>11393</v>
      </c>
      <c r="N27" s="284">
        <v>299.82</v>
      </c>
      <c r="O27" s="300">
        <v>33.880000000000003</v>
      </c>
      <c r="P27" s="302">
        <v>265.94</v>
      </c>
      <c r="Q27" s="209"/>
      <c r="R27" s="210"/>
      <c r="S27" s="210"/>
    </row>
    <row r="28" spans="1:19" s="97" customFormat="1" ht="33" customHeight="1" thickBot="1" x14ac:dyDescent="0.25">
      <c r="A28" s="48" t="s">
        <v>106</v>
      </c>
      <c r="B28" s="303">
        <v>51355.88</v>
      </c>
      <c r="C28" s="304">
        <v>22826.2</v>
      </c>
      <c r="D28" s="305">
        <v>28529.68</v>
      </c>
      <c r="E28" s="303">
        <v>22315.599999999999</v>
      </c>
      <c r="F28" s="304">
        <v>5710.21</v>
      </c>
      <c r="G28" s="305">
        <v>16605.39</v>
      </c>
      <c r="H28" s="303">
        <v>324.11</v>
      </c>
      <c r="I28" s="304">
        <v>0</v>
      </c>
      <c r="J28" s="305">
        <v>324.11</v>
      </c>
      <c r="K28" s="303">
        <v>28416.35</v>
      </c>
      <c r="L28" s="304">
        <v>17082.11</v>
      </c>
      <c r="M28" s="305">
        <v>11334.25</v>
      </c>
      <c r="N28" s="303">
        <v>299.82</v>
      </c>
      <c r="O28" s="304">
        <v>33.880000000000003</v>
      </c>
      <c r="P28" s="306">
        <v>265.94</v>
      </c>
      <c r="Q28" s="209"/>
      <c r="R28" s="210"/>
      <c r="S28" s="210"/>
    </row>
    <row r="29" spans="1:19" ht="7.5" customHeight="1" thickBot="1" x14ac:dyDescent="0.25">
      <c r="A29" s="98"/>
      <c r="B29" s="51"/>
      <c r="C29" s="53"/>
      <c r="D29" s="54"/>
      <c r="E29" s="53"/>
      <c r="F29" s="53"/>
      <c r="G29" s="54"/>
      <c r="H29" s="53"/>
      <c r="I29" s="51"/>
      <c r="J29" s="52"/>
      <c r="K29" s="51"/>
      <c r="L29" s="51"/>
      <c r="M29" s="52"/>
      <c r="N29" s="51"/>
      <c r="O29" s="51"/>
      <c r="P29" s="52"/>
    </row>
    <row r="30" spans="1:19" ht="13.5" thickTop="1" x14ac:dyDescent="0.2">
      <c r="A30" s="113" t="s">
        <v>112</v>
      </c>
      <c r="B30" s="114"/>
      <c r="C30" s="114"/>
      <c r="D30" s="114"/>
      <c r="E30" s="114"/>
      <c r="F30" s="115"/>
      <c r="G30" s="116"/>
      <c r="H30" s="117"/>
      <c r="I30" s="117"/>
      <c r="J30" s="117"/>
      <c r="K30" s="117"/>
      <c r="L30" s="117"/>
      <c r="M30" s="117"/>
      <c r="N30" s="117"/>
      <c r="O30" s="117"/>
      <c r="P30" s="117"/>
    </row>
    <row r="31" spans="1:19" ht="13.5" thickBot="1" x14ac:dyDescent="0.25">
      <c r="A31" s="106" t="s">
        <v>111</v>
      </c>
      <c r="B31" s="103"/>
      <c r="C31" s="103"/>
      <c r="D31" s="103"/>
      <c r="E31" s="103"/>
      <c r="F31" s="104"/>
      <c r="G31" s="107"/>
      <c r="H31" s="2"/>
      <c r="I31" s="2"/>
      <c r="J31" s="2"/>
      <c r="K31" s="2"/>
      <c r="L31" s="2"/>
      <c r="M31" s="2"/>
      <c r="N31" s="2"/>
      <c r="O31" s="2"/>
      <c r="P31" s="2"/>
    </row>
    <row r="32" spans="1:19" ht="14.25" customHeight="1" thickTop="1" thickBot="1" x14ac:dyDescent="0.25">
      <c r="A32" s="108" t="s">
        <v>107</v>
      </c>
      <c r="B32" s="109"/>
      <c r="C32" s="109"/>
      <c r="D32" s="109"/>
      <c r="E32" s="109"/>
      <c r="F32" s="110"/>
      <c r="G32" s="111"/>
      <c r="H32" s="112"/>
      <c r="I32" s="112"/>
      <c r="J32" s="112"/>
      <c r="K32" s="112"/>
      <c r="L32" s="112"/>
      <c r="M32" s="112"/>
      <c r="N32" s="112"/>
      <c r="O32" s="112"/>
      <c r="P32" s="112"/>
    </row>
    <row r="33" spans="2:16" ht="13.5" thickTop="1" x14ac:dyDescent="0.2">
      <c r="B33" s="5"/>
      <c r="C33" s="5"/>
      <c r="D33" s="38"/>
      <c r="E33" s="5"/>
      <c r="F33" s="5"/>
      <c r="G33" s="38"/>
      <c r="H33" s="5"/>
      <c r="I33" s="5"/>
      <c r="J33" s="38"/>
      <c r="K33" s="5"/>
      <c r="L33" s="5"/>
      <c r="M33" s="38"/>
      <c r="N33" s="5"/>
      <c r="O33" s="5"/>
      <c r="P33" s="38"/>
    </row>
  </sheetData>
  <phoneticPr fontId="0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tabColor rgb="FFCC99FF"/>
    <pageSetUpPr fitToPage="1"/>
  </sheetPr>
  <dimension ref="A1:S33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31.7109375" style="97" customWidth="1"/>
    <col min="2" max="2" width="10.7109375" style="1" customWidth="1"/>
    <col min="3" max="3" width="9.7109375" style="1" customWidth="1"/>
    <col min="4" max="4" width="9.7109375" style="39" customWidth="1"/>
    <col min="5" max="5" width="10.7109375" style="1" customWidth="1"/>
    <col min="6" max="6" width="9.7109375" style="1" customWidth="1"/>
    <col min="7" max="7" width="9.7109375" style="39" customWidth="1"/>
    <col min="8" max="8" width="10.7109375" style="1" customWidth="1"/>
    <col min="9" max="9" width="9.7109375" style="1" customWidth="1"/>
    <col min="10" max="10" width="9.7109375" style="39" customWidth="1"/>
    <col min="11" max="11" width="10.7109375" style="1" customWidth="1"/>
    <col min="12" max="12" width="9.7109375" style="1" customWidth="1"/>
    <col min="13" max="13" width="9.7109375" style="39" customWidth="1"/>
    <col min="14" max="14" width="10.7109375" style="1" customWidth="1"/>
    <col min="15" max="15" width="9.7109375" style="1" customWidth="1"/>
    <col min="16" max="16" width="9.7109375" style="39" customWidth="1"/>
    <col min="17" max="16384" width="9.140625" style="1"/>
  </cols>
  <sheetData>
    <row r="1" spans="1:19" s="17" customFormat="1" ht="42" customHeight="1" thickTop="1" x14ac:dyDescent="0.3">
      <c r="A1" s="89" t="s">
        <v>244</v>
      </c>
      <c r="B1" s="91"/>
      <c r="C1" s="91"/>
      <c r="D1" s="91"/>
      <c r="E1" s="92"/>
      <c r="F1" s="92"/>
      <c r="G1" s="91"/>
      <c r="H1" s="92"/>
      <c r="I1" s="92"/>
      <c r="J1" s="91"/>
      <c r="K1" s="92"/>
      <c r="L1" s="92"/>
      <c r="M1" s="91"/>
      <c r="N1" s="92"/>
      <c r="O1" s="92"/>
      <c r="P1" s="91"/>
    </row>
    <row r="2" spans="1:19" ht="20.25" x14ac:dyDescent="0.2">
      <c r="A2" s="71" t="s">
        <v>273</v>
      </c>
      <c r="B2" s="72"/>
      <c r="C2" s="73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</row>
    <row r="3" spans="1:19" ht="26.25" customHeight="1" thickBot="1" x14ac:dyDescent="0.25">
      <c r="A3" s="55" t="s">
        <v>105</v>
      </c>
      <c r="B3" s="23"/>
      <c r="C3" s="23"/>
      <c r="D3" s="23"/>
      <c r="E3" s="23"/>
      <c r="F3" s="23"/>
      <c r="G3" s="56"/>
      <c r="H3" s="2"/>
      <c r="I3" s="2"/>
      <c r="J3" s="57"/>
      <c r="K3" s="2"/>
      <c r="L3" s="2"/>
      <c r="M3" s="57"/>
      <c r="N3" s="2"/>
      <c r="O3" s="2"/>
      <c r="P3" s="57"/>
    </row>
    <row r="4" spans="1:19" s="97" customFormat="1" ht="24" customHeight="1" thickBot="1" x14ac:dyDescent="0.25">
      <c r="A4" s="192"/>
      <c r="B4" s="188"/>
      <c r="C4" s="188"/>
      <c r="D4" s="193"/>
      <c r="E4" s="186"/>
      <c r="F4" s="40"/>
      <c r="G4" s="189" t="s">
        <v>234</v>
      </c>
      <c r="H4" s="189"/>
      <c r="I4" s="40"/>
      <c r="J4" s="187"/>
      <c r="K4" s="186"/>
      <c r="L4" s="40"/>
      <c r="M4" s="185" t="s">
        <v>235</v>
      </c>
      <c r="N4" s="188"/>
      <c r="O4" s="40"/>
      <c r="P4" s="190"/>
      <c r="Q4" s="191"/>
    </row>
    <row r="5" spans="1:19" s="97" customFormat="1" ht="24" customHeight="1" x14ac:dyDescent="0.2">
      <c r="A5" s="41" t="s">
        <v>77</v>
      </c>
      <c r="B5" s="186"/>
      <c r="C5" s="40" t="s">
        <v>0</v>
      </c>
      <c r="D5" s="187"/>
      <c r="E5" s="186"/>
      <c r="F5" s="40" t="s">
        <v>1</v>
      </c>
      <c r="G5" s="187"/>
      <c r="H5" s="186"/>
      <c r="I5" s="40" t="s">
        <v>2</v>
      </c>
      <c r="J5" s="187"/>
      <c r="K5" s="186"/>
      <c r="L5" s="40" t="s">
        <v>3</v>
      </c>
      <c r="M5" s="187"/>
      <c r="N5" s="186"/>
      <c r="O5" s="40" t="s">
        <v>132</v>
      </c>
      <c r="P5" s="190"/>
      <c r="Q5" s="191"/>
    </row>
    <row r="6" spans="1:19" s="97" customFormat="1" ht="36" customHeight="1" x14ac:dyDescent="0.2">
      <c r="A6" s="42" t="s">
        <v>79</v>
      </c>
      <c r="B6" s="49" t="s">
        <v>0</v>
      </c>
      <c r="C6" s="205" t="s">
        <v>81</v>
      </c>
      <c r="D6" s="204" t="s">
        <v>82</v>
      </c>
      <c r="E6" s="49" t="s">
        <v>236</v>
      </c>
      <c r="F6" s="205" t="s">
        <v>81</v>
      </c>
      <c r="G6" s="204" t="s">
        <v>82</v>
      </c>
      <c r="H6" s="49" t="s">
        <v>237</v>
      </c>
      <c r="I6" s="205" t="s">
        <v>81</v>
      </c>
      <c r="J6" s="204" t="s">
        <v>82</v>
      </c>
      <c r="K6" s="49" t="s">
        <v>238</v>
      </c>
      <c r="L6" s="205" t="s">
        <v>81</v>
      </c>
      <c r="M6" s="204" t="s">
        <v>82</v>
      </c>
      <c r="N6" s="49" t="s">
        <v>239</v>
      </c>
      <c r="O6" s="205" t="s">
        <v>81</v>
      </c>
      <c r="P6" s="50" t="s">
        <v>82</v>
      </c>
      <c r="Q6" s="191"/>
    </row>
    <row r="7" spans="1:19" s="208" customFormat="1" ht="15" customHeight="1" x14ac:dyDescent="0.2">
      <c r="A7" s="43" t="s">
        <v>14</v>
      </c>
      <c r="B7" s="278">
        <v>9.42</v>
      </c>
      <c r="C7" s="285">
        <v>0</v>
      </c>
      <c r="D7" s="286">
        <v>9.42</v>
      </c>
      <c r="E7" s="278">
        <v>9.42</v>
      </c>
      <c r="F7" s="285">
        <v>0</v>
      </c>
      <c r="G7" s="286">
        <v>9.42</v>
      </c>
      <c r="H7" s="278">
        <v>0</v>
      </c>
      <c r="I7" s="285">
        <v>0</v>
      </c>
      <c r="J7" s="286">
        <v>0</v>
      </c>
      <c r="K7" s="278">
        <v>0</v>
      </c>
      <c r="L7" s="285">
        <v>0</v>
      </c>
      <c r="M7" s="286">
        <v>0</v>
      </c>
      <c r="N7" s="278">
        <v>0</v>
      </c>
      <c r="O7" s="285">
        <v>0</v>
      </c>
      <c r="P7" s="287">
        <v>0</v>
      </c>
      <c r="Q7" s="206"/>
      <c r="R7" s="207"/>
      <c r="S7" s="207"/>
    </row>
    <row r="8" spans="1:19" s="208" customFormat="1" ht="15" customHeight="1" x14ac:dyDescent="0.2">
      <c r="A8" s="44" t="s">
        <v>15</v>
      </c>
      <c r="B8" s="278">
        <v>0.74</v>
      </c>
      <c r="C8" s="285">
        <v>0.74</v>
      </c>
      <c r="D8" s="286">
        <v>0</v>
      </c>
      <c r="E8" s="278">
        <v>0.74</v>
      </c>
      <c r="F8" s="285">
        <v>0.74</v>
      </c>
      <c r="G8" s="286">
        <v>0</v>
      </c>
      <c r="H8" s="278">
        <v>0</v>
      </c>
      <c r="I8" s="285">
        <v>0</v>
      </c>
      <c r="J8" s="286">
        <v>0</v>
      </c>
      <c r="K8" s="278">
        <v>0</v>
      </c>
      <c r="L8" s="285">
        <v>0</v>
      </c>
      <c r="M8" s="286">
        <v>0</v>
      </c>
      <c r="N8" s="278">
        <v>0</v>
      </c>
      <c r="O8" s="285">
        <v>0</v>
      </c>
      <c r="P8" s="287">
        <v>0</v>
      </c>
      <c r="Q8" s="206"/>
      <c r="R8" s="207"/>
      <c r="S8" s="207"/>
    </row>
    <row r="9" spans="1:19" s="208" customFormat="1" ht="15" customHeight="1" x14ac:dyDescent="0.2">
      <c r="A9" s="44" t="s">
        <v>251</v>
      </c>
      <c r="B9" s="278">
        <v>0</v>
      </c>
      <c r="C9" s="285">
        <v>0</v>
      </c>
      <c r="D9" s="286">
        <v>0</v>
      </c>
      <c r="E9" s="278">
        <v>0</v>
      </c>
      <c r="F9" s="285">
        <v>0</v>
      </c>
      <c r="G9" s="286">
        <v>0</v>
      </c>
      <c r="H9" s="278">
        <v>0</v>
      </c>
      <c r="I9" s="285">
        <v>0</v>
      </c>
      <c r="J9" s="286">
        <v>0</v>
      </c>
      <c r="K9" s="278">
        <v>0</v>
      </c>
      <c r="L9" s="285">
        <v>0</v>
      </c>
      <c r="M9" s="286">
        <v>0</v>
      </c>
      <c r="N9" s="278">
        <v>0</v>
      </c>
      <c r="O9" s="285">
        <v>0</v>
      </c>
      <c r="P9" s="287">
        <v>0</v>
      </c>
      <c r="Q9" s="206"/>
      <c r="R9" s="207"/>
      <c r="S9" s="207"/>
    </row>
    <row r="10" spans="1:19" s="208" customFormat="1" ht="15" customHeight="1" x14ac:dyDescent="0.2">
      <c r="A10" s="44" t="s">
        <v>252</v>
      </c>
      <c r="B10" s="278">
        <v>0</v>
      </c>
      <c r="C10" s="285">
        <v>0</v>
      </c>
      <c r="D10" s="286">
        <v>0</v>
      </c>
      <c r="E10" s="278">
        <v>0</v>
      </c>
      <c r="F10" s="285">
        <v>0</v>
      </c>
      <c r="G10" s="286">
        <v>0</v>
      </c>
      <c r="H10" s="278">
        <v>0</v>
      </c>
      <c r="I10" s="285">
        <v>0</v>
      </c>
      <c r="J10" s="286">
        <v>0</v>
      </c>
      <c r="K10" s="278">
        <v>0</v>
      </c>
      <c r="L10" s="285">
        <v>0</v>
      </c>
      <c r="M10" s="286">
        <v>0</v>
      </c>
      <c r="N10" s="278">
        <v>0</v>
      </c>
      <c r="O10" s="285">
        <v>0</v>
      </c>
      <c r="P10" s="287">
        <v>0</v>
      </c>
      <c r="Q10" s="206"/>
      <c r="R10" s="207"/>
      <c r="S10" s="207"/>
    </row>
    <row r="11" spans="1:19" s="208" customFormat="1" ht="15" customHeight="1" x14ac:dyDescent="0.2">
      <c r="A11" s="45" t="s">
        <v>17</v>
      </c>
      <c r="B11" s="279">
        <v>2578.63</v>
      </c>
      <c r="C11" s="288">
        <v>86.96</v>
      </c>
      <c r="D11" s="289">
        <v>2491.67</v>
      </c>
      <c r="E11" s="279">
        <v>0</v>
      </c>
      <c r="F11" s="288">
        <v>0</v>
      </c>
      <c r="G11" s="289">
        <v>0</v>
      </c>
      <c r="H11" s="279">
        <v>0</v>
      </c>
      <c r="I11" s="288">
        <v>0</v>
      </c>
      <c r="J11" s="289">
        <v>0</v>
      </c>
      <c r="K11" s="279">
        <v>2489.15</v>
      </c>
      <c r="L11" s="288">
        <v>0</v>
      </c>
      <c r="M11" s="289">
        <v>2489.15</v>
      </c>
      <c r="N11" s="279">
        <v>89.48</v>
      </c>
      <c r="O11" s="288">
        <v>86.96</v>
      </c>
      <c r="P11" s="290">
        <v>2.52</v>
      </c>
      <c r="Q11" s="206"/>
      <c r="R11" s="207"/>
      <c r="S11" s="207"/>
    </row>
    <row r="12" spans="1:19" s="208" customFormat="1" ht="15" customHeight="1" x14ac:dyDescent="0.2">
      <c r="A12" s="44" t="s">
        <v>253</v>
      </c>
      <c r="B12" s="280">
        <v>1124.1500000000001</v>
      </c>
      <c r="C12" s="285">
        <v>666.76</v>
      </c>
      <c r="D12" s="286">
        <v>457.38</v>
      </c>
      <c r="E12" s="280">
        <v>1095.79</v>
      </c>
      <c r="F12" s="285">
        <v>638.83000000000004</v>
      </c>
      <c r="G12" s="286">
        <v>456.96</v>
      </c>
      <c r="H12" s="280">
        <v>0</v>
      </c>
      <c r="I12" s="285">
        <v>0</v>
      </c>
      <c r="J12" s="286">
        <v>0</v>
      </c>
      <c r="K12" s="280">
        <v>28.36</v>
      </c>
      <c r="L12" s="285">
        <v>27.93</v>
      </c>
      <c r="M12" s="286">
        <v>0.43</v>
      </c>
      <c r="N12" s="280">
        <v>0</v>
      </c>
      <c r="O12" s="285">
        <v>0</v>
      </c>
      <c r="P12" s="287">
        <v>0</v>
      </c>
      <c r="Q12" s="206"/>
      <c r="R12" s="207"/>
      <c r="S12" s="207"/>
    </row>
    <row r="13" spans="1:19" s="208" customFormat="1" ht="15" customHeight="1" x14ac:dyDescent="0.2">
      <c r="A13" s="44" t="s">
        <v>254</v>
      </c>
      <c r="B13" s="280">
        <v>825.44</v>
      </c>
      <c r="C13" s="285">
        <v>191.24</v>
      </c>
      <c r="D13" s="286">
        <v>634.20000000000005</v>
      </c>
      <c r="E13" s="280">
        <v>318.13</v>
      </c>
      <c r="F13" s="285">
        <v>171.75</v>
      </c>
      <c r="G13" s="286">
        <v>146.38</v>
      </c>
      <c r="H13" s="280">
        <v>0</v>
      </c>
      <c r="I13" s="285">
        <v>0</v>
      </c>
      <c r="J13" s="286">
        <v>0</v>
      </c>
      <c r="K13" s="280">
        <v>83.81</v>
      </c>
      <c r="L13" s="285">
        <v>19.489999999999998</v>
      </c>
      <c r="M13" s="286">
        <v>64.319999999999993</v>
      </c>
      <c r="N13" s="280">
        <v>423.5</v>
      </c>
      <c r="O13" s="285">
        <v>0</v>
      </c>
      <c r="P13" s="287">
        <v>423.5</v>
      </c>
      <c r="Q13" s="206"/>
      <c r="R13" s="207"/>
      <c r="S13" s="207"/>
    </row>
    <row r="14" spans="1:19" s="208" customFormat="1" ht="15" customHeight="1" x14ac:dyDescent="0.2">
      <c r="A14" s="44" t="s">
        <v>20</v>
      </c>
      <c r="B14" s="280">
        <v>1905.5</v>
      </c>
      <c r="C14" s="291">
        <v>1241.42</v>
      </c>
      <c r="D14" s="292">
        <v>664.09</v>
      </c>
      <c r="E14" s="280">
        <v>877.4</v>
      </c>
      <c r="F14" s="291">
        <v>604.82000000000005</v>
      </c>
      <c r="G14" s="292">
        <v>272.58</v>
      </c>
      <c r="H14" s="280">
        <v>0</v>
      </c>
      <c r="I14" s="291">
        <v>0</v>
      </c>
      <c r="J14" s="292">
        <v>0</v>
      </c>
      <c r="K14" s="280">
        <v>1028.0999999999999</v>
      </c>
      <c r="L14" s="291">
        <v>636.6</v>
      </c>
      <c r="M14" s="292">
        <v>391.51</v>
      </c>
      <c r="N14" s="280">
        <v>0</v>
      </c>
      <c r="O14" s="291">
        <v>0</v>
      </c>
      <c r="P14" s="293">
        <v>0</v>
      </c>
      <c r="Q14" s="206"/>
      <c r="R14" s="207"/>
      <c r="S14" s="207"/>
    </row>
    <row r="15" spans="1:19" s="208" customFormat="1" ht="15" customHeight="1" x14ac:dyDescent="0.2">
      <c r="A15" s="44" t="s">
        <v>255</v>
      </c>
      <c r="B15" s="281">
        <v>223.82</v>
      </c>
      <c r="C15" s="291">
        <v>185.34</v>
      </c>
      <c r="D15" s="292">
        <v>38.49</v>
      </c>
      <c r="E15" s="281">
        <v>156.72</v>
      </c>
      <c r="F15" s="291">
        <v>118.52</v>
      </c>
      <c r="G15" s="292">
        <v>38.200000000000003</v>
      </c>
      <c r="H15" s="281">
        <v>0</v>
      </c>
      <c r="I15" s="291">
        <v>0</v>
      </c>
      <c r="J15" s="292">
        <v>0</v>
      </c>
      <c r="K15" s="281">
        <v>67.099999999999994</v>
      </c>
      <c r="L15" s="291">
        <v>66.819999999999993</v>
      </c>
      <c r="M15" s="292">
        <v>0.28000000000000003</v>
      </c>
      <c r="N15" s="281">
        <v>0</v>
      </c>
      <c r="O15" s="291">
        <v>0</v>
      </c>
      <c r="P15" s="293">
        <v>0</v>
      </c>
      <c r="Q15" s="206"/>
      <c r="R15" s="207"/>
      <c r="S15" s="207"/>
    </row>
    <row r="16" spans="1:19" s="208" customFormat="1" ht="15" customHeight="1" x14ac:dyDescent="0.2">
      <c r="A16" s="45" t="s">
        <v>256</v>
      </c>
      <c r="B16" s="282">
        <v>99817.57</v>
      </c>
      <c r="C16" s="294">
        <v>34632.85</v>
      </c>
      <c r="D16" s="295">
        <v>65184.72</v>
      </c>
      <c r="E16" s="282">
        <v>2684.56</v>
      </c>
      <c r="F16" s="294">
        <v>1790.31</v>
      </c>
      <c r="G16" s="295">
        <v>894.24</v>
      </c>
      <c r="H16" s="282">
        <v>0</v>
      </c>
      <c r="I16" s="294">
        <v>0</v>
      </c>
      <c r="J16" s="295">
        <v>0</v>
      </c>
      <c r="K16" s="282">
        <v>97133.01</v>
      </c>
      <c r="L16" s="294">
        <v>32842.53</v>
      </c>
      <c r="M16" s="295">
        <v>64290.47</v>
      </c>
      <c r="N16" s="282">
        <v>0</v>
      </c>
      <c r="O16" s="294">
        <v>0</v>
      </c>
      <c r="P16" s="296">
        <v>0</v>
      </c>
      <c r="Q16" s="206"/>
      <c r="R16" s="207"/>
      <c r="S16" s="207"/>
    </row>
    <row r="17" spans="1:19" s="208" customFormat="1" ht="15" customHeight="1" x14ac:dyDescent="0.2">
      <c r="A17" s="44" t="s">
        <v>257</v>
      </c>
      <c r="B17" s="281">
        <v>23214.01</v>
      </c>
      <c r="C17" s="291">
        <v>19390.84</v>
      </c>
      <c r="D17" s="292">
        <v>3823.17</v>
      </c>
      <c r="E17" s="281">
        <v>8632.17</v>
      </c>
      <c r="F17" s="291">
        <v>6159.46</v>
      </c>
      <c r="G17" s="292">
        <v>2472.71</v>
      </c>
      <c r="H17" s="281">
        <v>0</v>
      </c>
      <c r="I17" s="291">
        <v>0</v>
      </c>
      <c r="J17" s="292">
        <v>0</v>
      </c>
      <c r="K17" s="281">
        <v>14581.84</v>
      </c>
      <c r="L17" s="291">
        <v>13231.38</v>
      </c>
      <c r="M17" s="292">
        <v>1350.46</v>
      </c>
      <c r="N17" s="281">
        <v>0</v>
      </c>
      <c r="O17" s="291">
        <v>0</v>
      </c>
      <c r="P17" s="293">
        <v>0</v>
      </c>
      <c r="Q17" s="206"/>
      <c r="R17" s="207"/>
      <c r="S17" s="207"/>
    </row>
    <row r="18" spans="1:19" s="208" customFormat="1" ht="15" customHeight="1" x14ac:dyDescent="0.2">
      <c r="A18" s="44" t="s">
        <v>258</v>
      </c>
      <c r="B18" s="281">
        <v>10274.18</v>
      </c>
      <c r="C18" s="291">
        <v>7412.75</v>
      </c>
      <c r="D18" s="292">
        <v>2861.44</v>
      </c>
      <c r="E18" s="281">
        <v>6538.35</v>
      </c>
      <c r="F18" s="291">
        <v>4094.03</v>
      </c>
      <c r="G18" s="292">
        <v>2444.3200000000002</v>
      </c>
      <c r="H18" s="281">
        <v>6.24</v>
      </c>
      <c r="I18" s="291">
        <v>0</v>
      </c>
      <c r="J18" s="292">
        <v>6.24</v>
      </c>
      <c r="K18" s="281">
        <v>2133.85</v>
      </c>
      <c r="L18" s="291">
        <v>1793.31</v>
      </c>
      <c r="M18" s="292">
        <v>340.54</v>
      </c>
      <c r="N18" s="281">
        <v>1595.74</v>
      </c>
      <c r="O18" s="291">
        <v>1525.4</v>
      </c>
      <c r="P18" s="293">
        <v>70.34</v>
      </c>
      <c r="Q18" s="206"/>
      <c r="R18" s="207"/>
      <c r="S18" s="207"/>
    </row>
    <row r="19" spans="1:19" s="208" customFormat="1" ht="15" customHeight="1" x14ac:dyDescent="0.2">
      <c r="A19" s="44" t="s">
        <v>30</v>
      </c>
      <c r="B19" s="281">
        <v>25426.51</v>
      </c>
      <c r="C19" s="291">
        <v>16936.490000000002</v>
      </c>
      <c r="D19" s="292">
        <v>8490.02</v>
      </c>
      <c r="E19" s="281">
        <v>9936.99</v>
      </c>
      <c r="F19" s="291">
        <v>2536.5</v>
      </c>
      <c r="G19" s="292">
        <v>7400.5</v>
      </c>
      <c r="H19" s="281">
        <v>39.49</v>
      </c>
      <c r="I19" s="291">
        <v>0</v>
      </c>
      <c r="J19" s="292">
        <v>39.49</v>
      </c>
      <c r="K19" s="281">
        <v>15074.63</v>
      </c>
      <c r="L19" s="291">
        <v>14059.35</v>
      </c>
      <c r="M19" s="292">
        <v>1015.27</v>
      </c>
      <c r="N19" s="281">
        <v>375.4</v>
      </c>
      <c r="O19" s="291">
        <v>340.64</v>
      </c>
      <c r="P19" s="293">
        <v>34.76</v>
      </c>
      <c r="Q19" s="206"/>
      <c r="R19" s="207"/>
      <c r="S19" s="207"/>
    </row>
    <row r="20" spans="1:19" s="208" customFormat="1" ht="15" customHeight="1" x14ac:dyDescent="0.2">
      <c r="A20" s="44" t="s">
        <v>29</v>
      </c>
      <c r="B20" s="281">
        <v>1034.6300000000001</v>
      </c>
      <c r="C20" s="291">
        <v>766.07</v>
      </c>
      <c r="D20" s="292">
        <v>268.56</v>
      </c>
      <c r="E20" s="281">
        <v>26.06</v>
      </c>
      <c r="F20" s="291">
        <v>23.2</v>
      </c>
      <c r="G20" s="292">
        <v>2.86</v>
      </c>
      <c r="H20" s="281">
        <v>12.39</v>
      </c>
      <c r="I20" s="291">
        <v>0</v>
      </c>
      <c r="J20" s="292">
        <v>12.39</v>
      </c>
      <c r="K20" s="281">
        <v>996.18</v>
      </c>
      <c r="L20" s="291">
        <v>742.87</v>
      </c>
      <c r="M20" s="292">
        <v>253.3</v>
      </c>
      <c r="N20" s="281">
        <v>0</v>
      </c>
      <c r="O20" s="291">
        <v>0</v>
      </c>
      <c r="P20" s="293">
        <v>0</v>
      </c>
      <c r="Q20" s="206"/>
      <c r="R20" s="207"/>
      <c r="S20" s="207"/>
    </row>
    <row r="21" spans="1:19" s="208" customFormat="1" ht="15" customHeight="1" x14ac:dyDescent="0.2">
      <c r="A21" s="45" t="s">
        <v>33</v>
      </c>
      <c r="B21" s="282">
        <v>3462.28</v>
      </c>
      <c r="C21" s="294">
        <v>2080.37</v>
      </c>
      <c r="D21" s="295">
        <v>1381.9</v>
      </c>
      <c r="E21" s="282">
        <v>1001.09</v>
      </c>
      <c r="F21" s="294">
        <v>617.44000000000005</v>
      </c>
      <c r="G21" s="295">
        <v>383.65</v>
      </c>
      <c r="H21" s="282">
        <v>6.52</v>
      </c>
      <c r="I21" s="294">
        <v>0</v>
      </c>
      <c r="J21" s="295">
        <v>6.52</v>
      </c>
      <c r="K21" s="282">
        <v>2416.86</v>
      </c>
      <c r="L21" s="294">
        <v>1449.13</v>
      </c>
      <c r="M21" s="295">
        <v>967.73</v>
      </c>
      <c r="N21" s="282">
        <v>37.81</v>
      </c>
      <c r="O21" s="294">
        <v>13.81</v>
      </c>
      <c r="P21" s="296">
        <v>24</v>
      </c>
      <c r="Q21" s="206"/>
      <c r="R21" s="207"/>
      <c r="S21" s="207"/>
    </row>
    <row r="22" spans="1:19" s="208" customFormat="1" ht="15" customHeight="1" x14ac:dyDescent="0.2">
      <c r="A22" s="44" t="s">
        <v>28</v>
      </c>
      <c r="B22" s="281">
        <v>9469.5300000000007</v>
      </c>
      <c r="C22" s="291">
        <v>3328.16</v>
      </c>
      <c r="D22" s="292">
        <v>6141.37</v>
      </c>
      <c r="E22" s="281">
        <v>3102.85</v>
      </c>
      <c r="F22" s="291">
        <v>1477.6</v>
      </c>
      <c r="G22" s="292">
        <v>1625.25</v>
      </c>
      <c r="H22" s="281">
        <v>62.78</v>
      </c>
      <c r="I22" s="291">
        <v>0</v>
      </c>
      <c r="J22" s="292">
        <v>62.78</v>
      </c>
      <c r="K22" s="281">
        <v>6302.69</v>
      </c>
      <c r="L22" s="291">
        <v>1850.57</v>
      </c>
      <c r="M22" s="292">
        <v>4452.12</v>
      </c>
      <c r="N22" s="281">
        <v>1.21</v>
      </c>
      <c r="O22" s="291">
        <v>0</v>
      </c>
      <c r="P22" s="293">
        <v>1.21</v>
      </c>
      <c r="Q22" s="206"/>
      <c r="R22" s="207"/>
      <c r="S22" s="207"/>
    </row>
    <row r="23" spans="1:19" s="208" customFormat="1" ht="15" customHeight="1" x14ac:dyDescent="0.2">
      <c r="A23" s="44" t="s">
        <v>27</v>
      </c>
      <c r="B23" s="281">
        <v>13423.93</v>
      </c>
      <c r="C23" s="291">
        <v>6728.29</v>
      </c>
      <c r="D23" s="292">
        <v>6695.64</v>
      </c>
      <c r="E23" s="281">
        <v>13200.23</v>
      </c>
      <c r="F23" s="291">
        <v>6728.23</v>
      </c>
      <c r="G23" s="292">
        <v>6472</v>
      </c>
      <c r="H23" s="281">
        <v>221.87</v>
      </c>
      <c r="I23" s="291">
        <v>0</v>
      </c>
      <c r="J23" s="292">
        <v>221.87</v>
      </c>
      <c r="K23" s="281">
        <v>1.83</v>
      </c>
      <c r="L23" s="291">
        <v>0.06</v>
      </c>
      <c r="M23" s="292">
        <v>1.77</v>
      </c>
      <c r="N23" s="281">
        <v>0</v>
      </c>
      <c r="O23" s="291">
        <v>0</v>
      </c>
      <c r="P23" s="293">
        <v>0</v>
      </c>
      <c r="Q23" s="206"/>
      <c r="R23" s="207"/>
      <c r="S23" s="207"/>
    </row>
    <row r="24" spans="1:19" s="208" customFormat="1" ht="15" customHeight="1" x14ac:dyDescent="0.2">
      <c r="A24" s="44" t="s">
        <v>26</v>
      </c>
      <c r="B24" s="281">
        <v>966.21</v>
      </c>
      <c r="C24" s="291">
        <v>881.76</v>
      </c>
      <c r="D24" s="292">
        <v>84.45</v>
      </c>
      <c r="E24" s="281">
        <v>846.52</v>
      </c>
      <c r="F24" s="291">
        <v>845.64</v>
      </c>
      <c r="G24" s="292">
        <v>0.87</v>
      </c>
      <c r="H24" s="281">
        <v>83.18</v>
      </c>
      <c r="I24" s="291">
        <v>0</v>
      </c>
      <c r="J24" s="292">
        <v>83.18</v>
      </c>
      <c r="K24" s="281">
        <v>36.43</v>
      </c>
      <c r="L24" s="291">
        <v>36.04</v>
      </c>
      <c r="M24" s="292">
        <v>0.4</v>
      </c>
      <c r="N24" s="281">
        <v>0.08</v>
      </c>
      <c r="O24" s="291">
        <v>0.08</v>
      </c>
      <c r="P24" s="293">
        <v>0</v>
      </c>
      <c r="Q24" s="206"/>
      <c r="R24" s="207"/>
      <c r="S24" s="207"/>
    </row>
    <row r="25" spans="1:19" s="208" customFormat="1" ht="15" customHeight="1" x14ac:dyDescent="0.2">
      <c r="A25" s="44" t="s">
        <v>259</v>
      </c>
      <c r="B25" s="281">
        <v>8227.3700000000008</v>
      </c>
      <c r="C25" s="291">
        <v>8209.02</v>
      </c>
      <c r="D25" s="292">
        <v>18.350000000000001</v>
      </c>
      <c r="E25" s="281">
        <v>8217.5400000000009</v>
      </c>
      <c r="F25" s="291">
        <v>8199.19</v>
      </c>
      <c r="G25" s="292">
        <v>18.350000000000001</v>
      </c>
      <c r="H25" s="281">
        <v>0</v>
      </c>
      <c r="I25" s="291">
        <v>0</v>
      </c>
      <c r="J25" s="292">
        <v>0</v>
      </c>
      <c r="K25" s="281">
        <v>9.83</v>
      </c>
      <c r="L25" s="291">
        <v>9.83</v>
      </c>
      <c r="M25" s="292">
        <v>0</v>
      </c>
      <c r="N25" s="281">
        <v>0</v>
      </c>
      <c r="O25" s="291">
        <v>0</v>
      </c>
      <c r="P25" s="293">
        <v>0</v>
      </c>
      <c r="Q25" s="206"/>
      <c r="R25" s="207"/>
      <c r="S25" s="207"/>
    </row>
    <row r="26" spans="1:19" s="208" customFormat="1" ht="15" customHeight="1" x14ac:dyDescent="0.2">
      <c r="A26" s="46" t="s">
        <v>25</v>
      </c>
      <c r="B26" s="283">
        <v>3406.96</v>
      </c>
      <c r="C26" s="297">
        <v>2693.32</v>
      </c>
      <c r="D26" s="298">
        <v>713.64</v>
      </c>
      <c r="E26" s="283">
        <v>45.07</v>
      </c>
      <c r="F26" s="297">
        <v>44.47</v>
      </c>
      <c r="G26" s="298">
        <v>0.6</v>
      </c>
      <c r="H26" s="283">
        <v>377.93</v>
      </c>
      <c r="I26" s="297">
        <v>0</v>
      </c>
      <c r="J26" s="298">
        <v>377.93</v>
      </c>
      <c r="K26" s="283">
        <v>2980.91</v>
      </c>
      <c r="L26" s="297">
        <v>2645.8</v>
      </c>
      <c r="M26" s="298">
        <v>335.11</v>
      </c>
      <c r="N26" s="283">
        <v>3.05</v>
      </c>
      <c r="O26" s="297">
        <v>3.05</v>
      </c>
      <c r="P26" s="299">
        <v>0</v>
      </c>
      <c r="Q26" s="206"/>
      <c r="R26" s="207"/>
      <c r="S26" s="207"/>
    </row>
    <row r="27" spans="1:19" s="97" customFormat="1" ht="33" customHeight="1" x14ac:dyDescent="0.2">
      <c r="A27" s="47" t="s">
        <v>0</v>
      </c>
      <c r="B27" s="284">
        <v>205390.88</v>
      </c>
      <c r="C27" s="300">
        <v>105432.38</v>
      </c>
      <c r="D27" s="301">
        <v>99958.5</v>
      </c>
      <c r="E27" s="284">
        <v>56689.62</v>
      </c>
      <c r="F27" s="300">
        <v>34050.720000000001</v>
      </c>
      <c r="G27" s="301">
        <v>22638.9</v>
      </c>
      <c r="H27" s="284">
        <v>810.4</v>
      </c>
      <c r="I27" s="300">
        <v>0</v>
      </c>
      <c r="J27" s="301">
        <v>810.4</v>
      </c>
      <c r="K27" s="284">
        <v>145364.59</v>
      </c>
      <c r="L27" s="300">
        <v>69411.710000000006</v>
      </c>
      <c r="M27" s="301">
        <v>75952.87</v>
      </c>
      <c r="N27" s="284">
        <v>2526.2800000000002</v>
      </c>
      <c r="O27" s="300">
        <v>1969.94</v>
      </c>
      <c r="P27" s="302">
        <v>556.33000000000004</v>
      </c>
      <c r="Q27" s="209"/>
      <c r="R27" s="210"/>
      <c r="S27" s="210"/>
    </row>
    <row r="28" spans="1:19" s="97" customFormat="1" ht="33" customHeight="1" thickBot="1" x14ac:dyDescent="0.25">
      <c r="A28" s="48" t="s">
        <v>106</v>
      </c>
      <c r="B28" s="303">
        <v>195882.84</v>
      </c>
      <c r="C28" s="304">
        <v>98704.2</v>
      </c>
      <c r="D28" s="305">
        <v>97178.65</v>
      </c>
      <c r="E28" s="303">
        <v>47422.86</v>
      </c>
      <c r="F28" s="304">
        <v>27322.54</v>
      </c>
      <c r="G28" s="305">
        <v>20100.32</v>
      </c>
      <c r="H28" s="303">
        <v>578.41999999999996</v>
      </c>
      <c r="I28" s="304">
        <v>0</v>
      </c>
      <c r="J28" s="305">
        <v>578.41999999999996</v>
      </c>
      <c r="K28" s="303">
        <v>145355.29</v>
      </c>
      <c r="L28" s="304">
        <v>69411.710000000006</v>
      </c>
      <c r="M28" s="305">
        <v>75943.58</v>
      </c>
      <c r="N28" s="303">
        <v>2526.2800000000002</v>
      </c>
      <c r="O28" s="304">
        <v>1969.94</v>
      </c>
      <c r="P28" s="306">
        <v>556.33000000000004</v>
      </c>
      <c r="Q28" s="209"/>
      <c r="R28" s="210"/>
      <c r="S28" s="210"/>
    </row>
    <row r="29" spans="1:19" ht="13.5" thickBot="1" x14ac:dyDescent="0.25">
      <c r="A29" s="98"/>
      <c r="B29" s="51"/>
      <c r="C29" s="53"/>
      <c r="D29" s="54"/>
      <c r="E29" s="53"/>
      <c r="F29" s="53"/>
      <c r="G29" s="54"/>
      <c r="H29" s="53"/>
      <c r="I29" s="51"/>
      <c r="J29" s="52"/>
      <c r="K29" s="51"/>
      <c r="L29" s="51"/>
      <c r="M29" s="52"/>
      <c r="N29" s="51"/>
      <c r="O29" s="51"/>
      <c r="P29" s="52"/>
    </row>
    <row r="30" spans="1:19" ht="13.5" thickTop="1" x14ac:dyDescent="0.2">
      <c r="A30" s="113" t="s">
        <v>112</v>
      </c>
      <c r="B30" s="114"/>
      <c r="C30" s="114"/>
      <c r="D30" s="114"/>
      <c r="E30" s="114"/>
      <c r="F30" s="115"/>
      <c r="G30" s="116"/>
      <c r="H30" s="117"/>
      <c r="I30" s="117"/>
      <c r="J30" s="117"/>
      <c r="K30" s="117"/>
      <c r="L30" s="117"/>
      <c r="M30" s="117"/>
      <c r="N30" s="117"/>
      <c r="O30" s="117"/>
      <c r="P30" s="117"/>
    </row>
    <row r="31" spans="1:19" ht="13.5" thickBot="1" x14ac:dyDescent="0.25">
      <c r="A31" s="106" t="s">
        <v>111</v>
      </c>
      <c r="B31" s="103"/>
      <c r="C31" s="103"/>
      <c r="D31" s="103"/>
      <c r="E31" s="103"/>
      <c r="F31" s="104"/>
      <c r="G31" s="107"/>
      <c r="H31" s="2"/>
      <c r="I31" s="2"/>
      <c r="J31" s="2"/>
      <c r="K31" s="2"/>
      <c r="L31" s="2"/>
      <c r="M31" s="2"/>
      <c r="N31" s="2"/>
      <c r="O31" s="2"/>
      <c r="P31" s="2"/>
    </row>
    <row r="32" spans="1:19" ht="14.25" customHeight="1" thickTop="1" thickBot="1" x14ac:dyDescent="0.25">
      <c r="A32" s="108" t="s">
        <v>107</v>
      </c>
      <c r="B32" s="109"/>
      <c r="C32" s="109"/>
      <c r="D32" s="109"/>
      <c r="E32" s="109"/>
      <c r="F32" s="110"/>
      <c r="G32" s="111"/>
      <c r="H32" s="112"/>
      <c r="I32" s="112"/>
      <c r="J32" s="112"/>
      <c r="K32" s="112"/>
      <c r="L32" s="112"/>
      <c r="M32" s="112"/>
      <c r="N32" s="112"/>
      <c r="O32" s="112"/>
      <c r="P32" s="112"/>
    </row>
    <row r="33" spans="2:16" ht="13.5" thickTop="1" x14ac:dyDescent="0.2">
      <c r="B33" s="5"/>
      <c r="C33" s="5"/>
      <c r="D33" s="38"/>
      <c r="E33" s="5"/>
      <c r="F33" s="5"/>
      <c r="G33" s="38"/>
      <c r="H33" s="5"/>
      <c r="I33" s="5"/>
      <c r="J33" s="38"/>
      <c r="K33" s="5"/>
      <c r="L33" s="5"/>
      <c r="M33" s="38"/>
      <c r="N33" s="5"/>
      <c r="O33" s="5"/>
      <c r="P33" s="38"/>
    </row>
  </sheetData>
  <phoneticPr fontId="3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 enableFormatConditionsCalculation="0">
    <tabColor rgb="FFCC99FF"/>
    <pageSetUpPr fitToPage="1"/>
  </sheetPr>
  <dimension ref="A1:S33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31.7109375" style="97" customWidth="1"/>
    <col min="2" max="3" width="9.7109375" style="1" customWidth="1"/>
    <col min="4" max="4" width="9.7109375" style="39" customWidth="1"/>
    <col min="5" max="6" width="9.7109375" style="1" customWidth="1"/>
    <col min="7" max="7" width="9.7109375" style="39" customWidth="1"/>
    <col min="8" max="9" width="9.7109375" style="1" customWidth="1"/>
    <col min="10" max="10" width="9.7109375" style="39" customWidth="1"/>
    <col min="11" max="12" width="9.7109375" style="1" customWidth="1"/>
    <col min="13" max="13" width="9.7109375" style="39" customWidth="1"/>
    <col min="14" max="15" width="9.7109375" style="1" customWidth="1"/>
    <col min="16" max="16" width="9.7109375" style="39" customWidth="1"/>
    <col min="17" max="16384" width="9.140625" style="1"/>
  </cols>
  <sheetData>
    <row r="1" spans="1:19" s="17" customFormat="1" ht="42" customHeight="1" thickTop="1" x14ac:dyDescent="0.3">
      <c r="A1" s="89" t="s">
        <v>245</v>
      </c>
      <c r="B1" s="91"/>
      <c r="C1" s="91"/>
      <c r="D1" s="91"/>
      <c r="E1" s="92"/>
      <c r="F1" s="92"/>
      <c r="G1" s="91"/>
      <c r="H1" s="92"/>
      <c r="I1" s="92"/>
      <c r="J1" s="91"/>
      <c r="K1" s="92"/>
      <c r="L1" s="92"/>
      <c r="M1" s="91"/>
      <c r="N1" s="92"/>
      <c r="O1" s="92"/>
      <c r="P1" s="91"/>
    </row>
    <row r="2" spans="1:19" ht="20.25" x14ac:dyDescent="0.2">
      <c r="A2" s="71" t="s">
        <v>272</v>
      </c>
      <c r="B2" s="72"/>
      <c r="C2" s="73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</row>
    <row r="3" spans="1:19" ht="26.25" customHeight="1" thickBot="1" x14ac:dyDescent="0.25">
      <c r="A3" s="55" t="s">
        <v>105</v>
      </c>
      <c r="B3" s="23"/>
      <c r="C3" s="23"/>
      <c r="D3" s="23"/>
      <c r="E3" s="23"/>
      <c r="F3" s="23"/>
      <c r="G3" s="56"/>
      <c r="H3" s="2"/>
      <c r="I3" s="2"/>
      <c r="J3" s="57"/>
      <c r="K3" s="2"/>
      <c r="L3" s="2"/>
      <c r="M3" s="57"/>
      <c r="N3" s="2"/>
      <c r="O3" s="2"/>
      <c r="P3" s="57"/>
    </row>
    <row r="4" spans="1:19" s="97" customFormat="1" ht="24" customHeight="1" thickBot="1" x14ac:dyDescent="0.25">
      <c r="A4" s="192"/>
      <c r="B4" s="188"/>
      <c r="C4" s="188"/>
      <c r="D4" s="193"/>
      <c r="E4" s="186"/>
      <c r="F4" s="40"/>
      <c r="G4" s="189" t="s">
        <v>234</v>
      </c>
      <c r="H4" s="189"/>
      <c r="I4" s="40"/>
      <c r="J4" s="187"/>
      <c r="K4" s="186"/>
      <c r="L4" s="40"/>
      <c r="M4" s="185" t="s">
        <v>235</v>
      </c>
      <c r="N4" s="188"/>
      <c r="O4" s="40"/>
      <c r="P4" s="190"/>
      <c r="Q4" s="191"/>
    </row>
    <row r="5" spans="1:19" s="97" customFormat="1" ht="24" customHeight="1" x14ac:dyDescent="0.2">
      <c r="A5" s="41" t="s">
        <v>77</v>
      </c>
      <c r="B5" s="186"/>
      <c r="C5" s="40" t="s">
        <v>0</v>
      </c>
      <c r="D5" s="187"/>
      <c r="E5" s="186"/>
      <c r="F5" s="40" t="s">
        <v>1</v>
      </c>
      <c r="G5" s="187"/>
      <c r="H5" s="186"/>
      <c r="I5" s="40" t="s">
        <v>2</v>
      </c>
      <c r="J5" s="187"/>
      <c r="K5" s="186"/>
      <c r="L5" s="40" t="s">
        <v>3</v>
      </c>
      <c r="M5" s="187"/>
      <c r="N5" s="186"/>
      <c r="O5" s="40" t="s">
        <v>132</v>
      </c>
      <c r="P5" s="190"/>
      <c r="Q5" s="191"/>
    </row>
    <row r="6" spans="1:19" s="97" customFormat="1" ht="36" customHeight="1" x14ac:dyDescent="0.2">
      <c r="A6" s="42" t="s">
        <v>79</v>
      </c>
      <c r="B6" s="49" t="s">
        <v>0</v>
      </c>
      <c r="C6" s="205" t="s">
        <v>81</v>
      </c>
      <c r="D6" s="204" t="s">
        <v>82</v>
      </c>
      <c r="E6" s="49" t="s">
        <v>236</v>
      </c>
      <c r="F6" s="205" t="s">
        <v>81</v>
      </c>
      <c r="G6" s="204" t="s">
        <v>82</v>
      </c>
      <c r="H6" s="49" t="s">
        <v>237</v>
      </c>
      <c r="I6" s="205" t="s">
        <v>81</v>
      </c>
      <c r="J6" s="204" t="s">
        <v>82</v>
      </c>
      <c r="K6" s="49" t="s">
        <v>238</v>
      </c>
      <c r="L6" s="205" t="s">
        <v>81</v>
      </c>
      <c r="M6" s="204" t="s">
        <v>82</v>
      </c>
      <c r="N6" s="49" t="s">
        <v>239</v>
      </c>
      <c r="O6" s="205" t="s">
        <v>81</v>
      </c>
      <c r="P6" s="50" t="s">
        <v>82</v>
      </c>
      <c r="Q6" s="191"/>
    </row>
    <row r="7" spans="1:19" s="208" customFormat="1" ht="15" customHeight="1" x14ac:dyDescent="0.2">
      <c r="A7" s="43" t="s">
        <v>14</v>
      </c>
      <c r="B7" s="278">
        <v>0</v>
      </c>
      <c r="C7" s="285">
        <v>0</v>
      </c>
      <c r="D7" s="286">
        <v>0</v>
      </c>
      <c r="E7" s="278">
        <v>0</v>
      </c>
      <c r="F7" s="285">
        <v>0</v>
      </c>
      <c r="G7" s="286">
        <v>0</v>
      </c>
      <c r="H7" s="278">
        <v>0</v>
      </c>
      <c r="I7" s="285">
        <v>0</v>
      </c>
      <c r="J7" s="286">
        <v>0</v>
      </c>
      <c r="K7" s="278">
        <v>0</v>
      </c>
      <c r="L7" s="285">
        <v>0</v>
      </c>
      <c r="M7" s="286">
        <v>0</v>
      </c>
      <c r="N7" s="278">
        <v>0</v>
      </c>
      <c r="O7" s="285">
        <v>0</v>
      </c>
      <c r="P7" s="287">
        <v>0</v>
      </c>
      <c r="Q7" s="206"/>
      <c r="R7" s="207"/>
      <c r="S7" s="207"/>
    </row>
    <row r="8" spans="1:19" s="208" customFormat="1" ht="15" customHeight="1" x14ac:dyDescent="0.2">
      <c r="A8" s="44" t="s">
        <v>15</v>
      </c>
      <c r="B8" s="278">
        <v>0.44</v>
      </c>
      <c r="C8" s="285">
        <v>0.44</v>
      </c>
      <c r="D8" s="286">
        <v>0</v>
      </c>
      <c r="E8" s="278">
        <v>0.44</v>
      </c>
      <c r="F8" s="285">
        <v>0.44</v>
      </c>
      <c r="G8" s="286">
        <v>0</v>
      </c>
      <c r="H8" s="278">
        <v>0</v>
      </c>
      <c r="I8" s="285">
        <v>0</v>
      </c>
      <c r="J8" s="286">
        <v>0</v>
      </c>
      <c r="K8" s="278">
        <v>0</v>
      </c>
      <c r="L8" s="285">
        <v>0</v>
      </c>
      <c r="M8" s="286">
        <v>0</v>
      </c>
      <c r="N8" s="278">
        <v>0</v>
      </c>
      <c r="O8" s="285">
        <v>0</v>
      </c>
      <c r="P8" s="287">
        <v>0</v>
      </c>
      <c r="Q8" s="206"/>
      <c r="R8" s="207"/>
      <c r="S8" s="207"/>
    </row>
    <row r="9" spans="1:19" s="208" customFormat="1" ht="15" customHeight="1" x14ac:dyDescent="0.2">
      <c r="A9" s="44" t="s">
        <v>251</v>
      </c>
      <c r="B9" s="278">
        <v>0</v>
      </c>
      <c r="C9" s="285">
        <v>0</v>
      </c>
      <c r="D9" s="286">
        <v>0</v>
      </c>
      <c r="E9" s="278">
        <v>0</v>
      </c>
      <c r="F9" s="285">
        <v>0</v>
      </c>
      <c r="G9" s="286">
        <v>0</v>
      </c>
      <c r="H9" s="278">
        <v>0</v>
      </c>
      <c r="I9" s="285">
        <v>0</v>
      </c>
      <c r="J9" s="286">
        <v>0</v>
      </c>
      <c r="K9" s="278">
        <v>0</v>
      </c>
      <c r="L9" s="285">
        <v>0</v>
      </c>
      <c r="M9" s="286">
        <v>0</v>
      </c>
      <c r="N9" s="278">
        <v>0</v>
      </c>
      <c r="O9" s="285">
        <v>0</v>
      </c>
      <c r="P9" s="287">
        <v>0</v>
      </c>
      <c r="Q9" s="206"/>
      <c r="R9" s="207"/>
      <c r="S9" s="207"/>
    </row>
    <row r="10" spans="1:19" s="208" customFormat="1" ht="15" customHeight="1" x14ac:dyDescent="0.2">
      <c r="A10" s="44" t="s">
        <v>252</v>
      </c>
      <c r="B10" s="278">
        <v>0</v>
      </c>
      <c r="C10" s="285">
        <v>0</v>
      </c>
      <c r="D10" s="286">
        <v>0</v>
      </c>
      <c r="E10" s="278">
        <v>0</v>
      </c>
      <c r="F10" s="285">
        <v>0</v>
      </c>
      <c r="G10" s="286">
        <v>0</v>
      </c>
      <c r="H10" s="278">
        <v>0</v>
      </c>
      <c r="I10" s="285">
        <v>0</v>
      </c>
      <c r="J10" s="286">
        <v>0</v>
      </c>
      <c r="K10" s="278">
        <v>0</v>
      </c>
      <c r="L10" s="285">
        <v>0</v>
      </c>
      <c r="M10" s="286">
        <v>0</v>
      </c>
      <c r="N10" s="278">
        <v>0</v>
      </c>
      <c r="O10" s="285">
        <v>0</v>
      </c>
      <c r="P10" s="287">
        <v>0</v>
      </c>
      <c r="Q10" s="206"/>
      <c r="R10" s="207"/>
      <c r="S10" s="207"/>
    </row>
    <row r="11" spans="1:19" s="208" customFormat="1" ht="15" customHeight="1" x14ac:dyDescent="0.2">
      <c r="A11" s="45" t="s">
        <v>17</v>
      </c>
      <c r="B11" s="279">
        <v>0</v>
      </c>
      <c r="C11" s="288">
        <v>0</v>
      </c>
      <c r="D11" s="289">
        <v>0</v>
      </c>
      <c r="E11" s="279">
        <v>0</v>
      </c>
      <c r="F11" s="288">
        <v>0</v>
      </c>
      <c r="G11" s="289">
        <v>0</v>
      </c>
      <c r="H11" s="279">
        <v>0</v>
      </c>
      <c r="I11" s="288">
        <v>0</v>
      </c>
      <c r="J11" s="289">
        <v>0</v>
      </c>
      <c r="K11" s="279">
        <v>0</v>
      </c>
      <c r="L11" s="288">
        <v>0</v>
      </c>
      <c r="M11" s="289">
        <v>0</v>
      </c>
      <c r="N11" s="279">
        <v>0</v>
      </c>
      <c r="O11" s="288">
        <v>0</v>
      </c>
      <c r="P11" s="290">
        <v>0</v>
      </c>
      <c r="Q11" s="206"/>
      <c r="R11" s="207"/>
      <c r="S11" s="207"/>
    </row>
    <row r="12" spans="1:19" s="208" customFormat="1" ht="15" customHeight="1" x14ac:dyDescent="0.2">
      <c r="A12" s="44" t="s">
        <v>253</v>
      </c>
      <c r="B12" s="280">
        <v>296.47000000000003</v>
      </c>
      <c r="C12" s="285">
        <v>165.32</v>
      </c>
      <c r="D12" s="286">
        <v>131.15</v>
      </c>
      <c r="E12" s="280">
        <v>296.2</v>
      </c>
      <c r="F12" s="285">
        <v>165.05</v>
      </c>
      <c r="G12" s="286">
        <v>131.15</v>
      </c>
      <c r="H12" s="280">
        <v>0</v>
      </c>
      <c r="I12" s="285">
        <v>0</v>
      </c>
      <c r="J12" s="286">
        <v>0</v>
      </c>
      <c r="K12" s="280">
        <v>0.27</v>
      </c>
      <c r="L12" s="285">
        <v>0.27</v>
      </c>
      <c r="M12" s="286">
        <v>0</v>
      </c>
      <c r="N12" s="280">
        <v>0</v>
      </c>
      <c r="O12" s="285">
        <v>0</v>
      </c>
      <c r="P12" s="287">
        <v>0</v>
      </c>
      <c r="Q12" s="206"/>
      <c r="R12" s="207"/>
      <c r="S12" s="207"/>
    </row>
    <row r="13" spans="1:19" s="208" customFormat="1" ht="15" customHeight="1" x14ac:dyDescent="0.2">
      <c r="A13" s="44" t="s">
        <v>254</v>
      </c>
      <c r="B13" s="280">
        <v>932.19</v>
      </c>
      <c r="C13" s="285">
        <v>481.53</v>
      </c>
      <c r="D13" s="286">
        <v>450.66</v>
      </c>
      <c r="E13" s="280">
        <v>889.82</v>
      </c>
      <c r="F13" s="285">
        <v>465.67</v>
      </c>
      <c r="G13" s="286">
        <v>424.15</v>
      </c>
      <c r="H13" s="280">
        <v>0</v>
      </c>
      <c r="I13" s="285">
        <v>0</v>
      </c>
      <c r="J13" s="286">
        <v>0</v>
      </c>
      <c r="K13" s="280">
        <v>42.37</v>
      </c>
      <c r="L13" s="285">
        <v>15.86</v>
      </c>
      <c r="M13" s="286">
        <v>26.51</v>
      </c>
      <c r="N13" s="280">
        <v>0</v>
      </c>
      <c r="O13" s="285">
        <v>0</v>
      </c>
      <c r="P13" s="287">
        <v>0</v>
      </c>
      <c r="Q13" s="206"/>
      <c r="R13" s="207"/>
      <c r="S13" s="207"/>
    </row>
    <row r="14" spans="1:19" s="208" customFormat="1" ht="15" customHeight="1" x14ac:dyDescent="0.2">
      <c r="A14" s="44" t="s">
        <v>20</v>
      </c>
      <c r="B14" s="280">
        <v>2045.31</v>
      </c>
      <c r="C14" s="291">
        <v>1163.3499999999999</v>
      </c>
      <c r="D14" s="292">
        <v>881.96</v>
      </c>
      <c r="E14" s="280">
        <v>1218.57</v>
      </c>
      <c r="F14" s="291">
        <v>652.47</v>
      </c>
      <c r="G14" s="292">
        <v>566.1</v>
      </c>
      <c r="H14" s="280">
        <v>0</v>
      </c>
      <c r="I14" s="291">
        <v>0</v>
      </c>
      <c r="J14" s="292">
        <v>0</v>
      </c>
      <c r="K14" s="280">
        <v>826.75</v>
      </c>
      <c r="L14" s="291">
        <v>510.88</v>
      </c>
      <c r="M14" s="292">
        <v>315.86</v>
      </c>
      <c r="N14" s="280">
        <v>0</v>
      </c>
      <c r="O14" s="291">
        <v>0</v>
      </c>
      <c r="P14" s="293">
        <v>0</v>
      </c>
      <c r="Q14" s="206"/>
      <c r="R14" s="207"/>
      <c r="S14" s="207"/>
    </row>
    <row r="15" spans="1:19" s="208" customFormat="1" ht="15" customHeight="1" x14ac:dyDescent="0.2">
      <c r="A15" s="44" t="s">
        <v>255</v>
      </c>
      <c r="B15" s="281">
        <v>62.31</v>
      </c>
      <c r="C15" s="291">
        <v>62.1</v>
      </c>
      <c r="D15" s="292">
        <v>0.21</v>
      </c>
      <c r="E15" s="281">
        <v>48.22</v>
      </c>
      <c r="F15" s="291">
        <v>48.05</v>
      </c>
      <c r="G15" s="292">
        <v>0.17</v>
      </c>
      <c r="H15" s="281">
        <v>0</v>
      </c>
      <c r="I15" s="291">
        <v>0</v>
      </c>
      <c r="J15" s="292">
        <v>0</v>
      </c>
      <c r="K15" s="281">
        <v>14.09</v>
      </c>
      <c r="L15" s="291">
        <v>14.05</v>
      </c>
      <c r="M15" s="292">
        <v>0.04</v>
      </c>
      <c r="N15" s="281">
        <v>0</v>
      </c>
      <c r="O15" s="291">
        <v>0</v>
      </c>
      <c r="P15" s="293">
        <v>0</v>
      </c>
      <c r="Q15" s="206"/>
      <c r="R15" s="207"/>
      <c r="S15" s="207"/>
    </row>
    <row r="16" spans="1:19" s="208" customFormat="1" ht="15" customHeight="1" x14ac:dyDescent="0.2">
      <c r="A16" s="45" t="s">
        <v>256</v>
      </c>
      <c r="B16" s="282">
        <v>23964.3</v>
      </c>
      <c r="C16" s="294">
        <v>15844.81</v>
      </c>
      <c r="D16" s="295">
        <v>8119.48</v>
      </c>
      <c r="E16" s="282">
        <v>1410.22</v>
      </c>
      <c r="F16" s="294">
        <v>740.64</v>
      </c>
      <c r="G16" s="295">
        <v>669.57</v>
      </c>
      <c r="H16" s="282">
        <v>0</v>
      </c>
      <c r="I16" s="294">
        <v>0</v>
      </c>
      <c r="J16" s="295">
        <v>0</v>
      </c>
      <c r="K16" s="282">
        <v>22554.080000000002</v>
      </c>
      <c r="L16" s="294">
        <v>15104.17</v>
      </c>
      <c r="M16" s="295">
        <v>7449.91</v>
      </c>
      <c r="N16" s="282">
        <v>0</v>
      </c>
      <c r="O16" s="294">
        <v>0</v>
      </c>
      <c r="P16" s="296">
        <v>0</v>
      </c>
      <c r="Q16" s="206"/>
      <c r="R16" s="207"/>
      <c r="S16" s="207"/>
    </row>
    <row r="17" spans="1:19" s="208" customFormat="1" ht="15" customHeight="1" x14ac:dyDescent="0.2">
      <c r="A17" s="44" t="s">
        <v>257</v>
      </c>
      <c r="B17" s="281">
        <v>6550.48</v>
      </c>
      <c r="C17" s="291">
        <v>3232.06</v>
      </c>
      <c r="D17" s="292">
        <v>3318.42</v>
      </c>
      <c r="E17" s="281">
        <v>5060.83</v>
      </c>
      <c r="F17" s="291">
        <v>2618.2600000000002</v>
      </c>
      <c r="G17" s="292">
        <v>2442.58</v>
      </c>
      <c r="H17" s="281">
        <v>0</v>
      </c>
      <c r="I17" s="291">
        <v>0</v>
      </c>
      <c r="J17" s="292">
        <v>0</v>
      </c>
      <c r="K17" s="281">
        <v>1489.65</v>
      </c>
      <c r="L17" s="291">
        <v>613.80999999999995</v>
      </c>
      <c r="M17" s="292">
        <v>875.85</v>
      </c>
      <c r="N17" s="281">
        <v>0</v>
      </c>
      <c r="O17" s="291">
        <v>0</v>
      </c>
      <c r="P17" s="293">
        <v>0</v>
      </c>
      <c r="Q17" s="206"/>
      <c r="R17" s="207"/>
      <c r="S17" s="207"/>
    </row>
    <row r="18" spans="1:19" s="208" customFormat="1" ht="15" customHeight="1" x14ac:dyDescent="0.2">
      <c r="A18" s="44" t="s">
        <v>258</v>
      </c>
      <c r="B18" s="281">
        <v>10550.51</v>
      </c>
      <c r="C18" s="291">
        <v>4398.1000000000004</v>
      </c>
      <c r="D18" s="292">
        <v>6152.41</v>
      </c>
      <c r="E18" s="281">
        <v>9002.8799999999992</v>
      </c>
      <c r="F18" s="291">
        <v>4167.0600000000004</v>
      </c>
      <c r="G18" s="292">
        <v>4835.83</v>
      </c>
      <c r="H18" s="281">
        <v>8</v>
      </c>
      <c r="I18" s="291">
        <v>0</v>
      </c>
      <c r="J18" s="292">
        <v>8</v>
      </c>
      <c r="K18" s="281">
        <v>1428.99</v>
      </c>
      <c r="L18" s="291">
        <v>120.4</v>
      </c>
      <c r="M18" s="292">
        <v>1308.58</v>
      </c>
      <c r="N18" s="281">
        <v>110.64</v>
      </c>
      <c r="O18" s="291">
        <v>110.64</v>
      </c>
      <c r="P18" s="293">
        <v>0</v>
      </c>
      <c r="Q18" s="206"/>
      <c r="R18" s="207"/>
      <c r="S18" s="207"/>
    </row>
    <row r="19" spans="1:19" s="208" customFormat="1" ht="15" customHeight="1" x14ac:dyDescent="0.2">
      <c r="A19" s="44" t="s">
        <v>30</v>
      </c>
      <c r="B19" s="281">
        <v>5852.5</v>
      </c>
      <c r="C19" s="291">
        <v>3019.42</v>
      </c>
      <c r="D19" s="292">
        <v>2833.08</v>
      </c>
      <c r="E19" s="281">
        <v>1007.82</v>
      </c>
      <c r="F19" s="291">
        <v>615.75</v>
      </c>
      <c r="G19" s="292">
        <v>392.06</v>
      </c>
      <c r="H19" s="281">
        <v>79.17</v>
      </c>
      <c r="I19" s="291">
        <v>0</v>
      </c>
      <c r="J19" s="292">
        <v>79.17</v>
      </c>
      <c r="K19" s="281">
        <v>4623.28</v>
      </c>
      <c r="L19" s="291">
        <v>2348.7199999999998</v>
      </c>
      <c r="M19" s="292">
        <v>2274.56</v>
      </c>
      <c r="N19" s="281">
        <v>142.24</v>
      </c>
      <c r="O19" s="291">
        <v>54.94</v>
      </c>
      <c r="P19" s="293">
        <v>87.3</v>
      </c>
      <c r="Q19" s="206"/>
      <c r="R19" s="207"/>
      <c r="S19" s="207"/>
    </row>
    <row r="20" spans="1:19" s="208" customFormat="1" ht="15" customHeight="1" x14ac:dyDescent="0.2">
      <c r="A20" s="44" t="s">
        <v>29</v>
      </c>
      <c r="B20" s="281">
        <v>950.02</v>
      </c>
      <c r="C20" s="291">
        <v>425.89</v>
      </c>
      <c r="D20" s="292">
        <v>524.13</v>
      </c>
      <c r="E20" s="281">
        <v>1.53</v>
      </c>
      <c r="F20" s="291">
        <v>0.59</v>
      </c>
      <c r="G20" s="292">
        <v>0.94</v>
      </c>
      <c r="H20" s="281">
        <v>12.66</v>
      </c>
      <c r="I20" s="291">
        <v>0</v>
      </c>
      <c r="J20" s="292">
        <v>12.66</v>
      </c>
      <c r="K20" s="281">
        <v>935.84</v>
      </c>
      <c r="L20" s="291">
        <v>425.31</v>
      </c>
      <c r="M20" s="292">
        <v>510.53</v>
      </c>
      <c r="N20" s="281">
        <v>0</v>
      </c>
      <c r="O20" s="291">
        <v>0</v>
      </c>
      <c r="P20" s="293">
        <v>0</v>
      </c>
      <c r="Q20" s="206"/>
      <c r="R20" s="207"/>
      <c r="S20" s="207"/>
    </row>
    <row r="21" spans="1:19" s="208" customFormat="1" ht="15" customHeight="1" x14ac:dyDescent="0.2">
      <c r="A21" s="45" t="s">
        <v>33</v>
      </c>
      <c r="B21" s="282">
        <v>4106.76</v>
      </c>
      <c r="C21" s="294">
        <v>1640.3</v>
      </c>
      <c r="D21" s="295">
        <v>2466.46</v>
      </c>
      <c r="E21" s="282">
        <v>1690.09</v>
      </c>
      <c r="F21" s="294">
        <v>527.73</v>
      </c>
      <c r="G21" s="295">
        <v>1162.3599999999999</v>
      </c>
      <c r="H21" s="282">
        <v>1.89</v>
      </c>
      <c r="I21" s="294">
        <v>0</v>
      </c>
      <c r="J21" s="295">
        <v>1.89</v>
      </c>
      <c r="K21" s="282">
        <v>2414.7800000000002</v>
      </c>
      <c r="L21" s="294">
        <v>1112.57</v>
      </c>
      <c r="M21" s="295">
        <v>1302.21</v>
      </c>
      <c r="N21" s="282">
        <v>0</v>
      </c>
      <c r="O21" s="294">
        <v>0</v>
      </c>
      <c r="P21" s="296">
        <v>0</v>
      </c>
      <c r="Q21" s="206"/>
      <c r="R21" s="207"/>
      <c r="S21" s="207"/>
    </row>
    <row r="22" spans="1:19" s="208" customFormat="1" ht="15" customHeight="1" x14ac:dyDescent="0.2">
      <c r="A22" s="44" t="s">
        <v>28</v>
      </c>
      <c r="B22" s="281">
        <v>3371.44</v>
      </c>
      <c r="C22" s="291">
        <v>1459.16</v>
      </c>
      <c r="D22" s="292">
        <v>1912.28</v>
      </c>
      <c r="E22" s="281">
        <v>1191.78</v>
      </c>
      <c r="F22" s="291">
        <v>591.47</v>
      </c>
      <c r="G22" s="292">
        <v>600.30999999999995</v>
      </c>
      <c r="H22" s="281">
        <v>245.76</v>
      </c>
      <c r="I22" s="291">
        <v>0</v>
      </c>
      <c r="J22" s="292">
        <v>245.76</v>
      </c>
      <c r="K22" s="281">
        <v>1933.89</v>
      </c>
      <c r="L22" s="291">
        <v>867.69</v>
      </c>
      <c r="M22" s="292">
        <v>1066.2</v>
      </c>
      <c r="N22" s="281">
        <v>0</v>
      </c>
      <c r="O22" s="291">
        <v>0</v>
      </c>
      <c r="P22" s="293">
        <v>0</v>
      </c>
      <c r="Q22" s="206"/>
      <c r="R22" s="207"/>
      <c r="S22" s="207"/>
    </row>
    <row r="23" spans="1:19" s="208" customFormat="1" ht="15" customHeight="1" x14ac:dyDescent="0.2">
      <c r="A23" s="44" t="s">
        <v>27</v>
      </c>
      <c r="B23" s="281">
        <v>1699.34</v>
      </c>
      <c r="C23" s="291">
        <v>68.03</v>
      </c>
      <c r="D23" s="292">
        <v>1631.31</v>
      </c>
      <c r="E23" s="281">
        <v>1384.9</v>
      </c>
      <c r="F23" s="291">
        <v>68.03</v>
      </c>
      <c r="G23" s="292">
        <v>1316.87</v>
      </c>
      <c r="H23" s="281">
        <v>314.44</v>
      </c>
      <c r="I23" s="291">
        <v>0</v>
      </c>
      <c r="J23" s="292">
        <v>314.44</v>
      </c>
      <c r="K23" s="281">
        <v>0</v>
      </c>
      <c r="L23" s="291">
        <v>0</v>
      </c>
      <c r="M23" s="292">
        <v>0</v>
      </c>
      <c r="N23" s="281">
        <v>0</v>
      </c>
      <c r="O23" s="291">
        <v>0</v>
      </c>
      <c r="P23" s="293">
        <v>0</v>
      </c>
      <c r="Q23" s="206"/>
      <c r="R23" s="207"/>
      <c r="S23" s="207"/>
    </row>
    <row r="24" spans="1:19" s="208" customFormat="1" ht="15" customHeight="1" x14ac:dyDescent="0.2">
      <c r="A24" s="44" t="s">
        <v>26</v>
      </c>
      <c r="B24" s="281">
        <v>384.44</v>
      </c>
      <c r="C24" s="291">
        <v>333.19</v>
      </c>
      <c r="D24" s="292">
        <v>51.25</v>
      </c>
      <c r="E24" s="281">
        <v>320.83999999999997</v>
      </c>
      <c r="F24" s="291">
        <v>316.2</v>
      </c>
      <c r="G24" s="292">
        <v>4.6399999999999997</v>
      </c>
      <c r="H24" s="281">
        <v>45.53</v>
      </c>
      <c r="I24" s="291">
        <v>0</v>
      </c>
      <c r="J24" s="292">
        <v>45.53</v>
      </c>
      <c r="K24" s="281">
        <v>18.07</v>
      </c>
      <c r="L24" s="291">
        <v>16.989999999999998</v>
      </c>
      <c r="M24" s="292">
        <v>1.0900000000000001</v>
      </c>
      <c r="N24" s="281">
        <v>0</v>
      </c>
      <c r="O24" s="291">
        <v>0</v>
      </c>
      <c r="P24" s="293">
        <v>0</v>
      </c>
      <c r="Q24" s="206"/>
      <c r="R24" s="207"/>
      <c r="S24" s="207"/>
    </row>
    <row r="25" spans="1:19" s="208" customFormat="1" ht="15" customHeight="1" x14ac:dyDescent="0.2">
      <c r="A25" s="44" t="s">
        <v>259</v>
      </c>
      <c r="B25" s="281">
        <v>721.95</v>
      </c>
      <c r="C25" s="291">
        <v>435.39</v>
      </c>
      <c r="D25" s="292">
        <v>286.57</v>
      </c>
      <c r="E25" s="281">
        <v>412.32</v>
      </c>
      <c r="F25" s="291">
        <v>230.45</v>
      </c>
      <c r="G25" s="292">
        <v>181.87</v>
      </c>
      <c r="H25" s="281">
        <v>0</v>
      </c>
      <c r="I25" s="291">
        <v>0</v>
      </c>
      <c r="J25" s="292">
        <v>0</v>
      </c>
      <c r="K25" s="281">
        <v>309.64</v>
      </c>
      <c r="L25" s="291">
        <v>204.94</v>
      </c>
      <c r="M25" s="292">
        <v>104.7</v>
      </c>
      <c r="N25" s="281">
        <v>0</v>
      </c>
      <c r="O25" s="291">
        <v>0</v>
      </c>
      <c r="P25" s="293">
        <v>0</v>
      </c>
      <c r="Q25" s="206"/>
      <c r="R25" s="207"/>
      <c r="S25" s="207"/>
    </row>
    <row r="26" spans="1:19" s="208" customFormat="1" ht="15" customHeight="1" x14ac:dyDescent="0.2">
      <c r="A26" s="46" t="s">
        <v>25</v>
      </c>
      <c r="B26" s="283">
        <v>2771.47</v>
      </c>
      <c r="C26" s="297">
        <v>1893.53</v>
      </c>
      <c r="D26" s="298">
        <v>877.94</v>
      </c>
      <c r="E26" s="283">
        <v>5.55</v>
      </c>
      <c r="F26" s="297">
        <v>0.13</v>
      </c>
      <c r="G26" s="298">
        <v>5.42</v>
      </c>
      <c r="H26" s="283">
        <v>591.5</v>
      </c>
      <c r="I26" s="297">
        <v>0</v>
      </c>
      <c r="J26" s="298">
        <v>591.5</v>
      </c>
      <c r="K26" s="283">
        <v>2174.42</v>
      </c>
      <c r="L26" s="297">
        <v>1893.4</v>
      </c>
      <c r="M26" s="298">
        <v>281.02</v>
      </c>
      <c r="N26" s="283">
        <v>0</v>
      </c>
      <c r="O26" s="297">
        <v>0</v>
      </c>
      <c r="P26" s="299">
        <v>0</v>
      </c>
      <c r="Q26" s="206"/>
      <c r="R26" s="207"/>
      <c r="S26" s="207"/>
    </row>
    <row r="27" spans="1:19" s="97" customFormat="1" ht="33" customHeight="1" x14ac:dyDescent="0.2">
      <c r="A27" s="47" t="s">
        <v>0</v>
      </c>
      <c r="B27" s="284">
        <v>64259.92</v>
      </c>
      <c r="C27" s="300">
        <v>34622.61</v>
      </c>
      <c r="D27" s="301">
        <v>29637.31</v>
      </c>
      <c r="E27" s="284">
        <v>23941.99</v>
      </c>
      <c r="F27" s="300">
        <v>11207.97</v>
      </c>
      <c r="G27" s="301">
        <v>12734.01</v>
      </c>
      <c r="H27" s="284">
        <v>1298.95</v>
      </c>
      <c r="I27" s="300">
        <v>0</v>
      </c>
      <c r="J27" s="301">
        <v>1298.95</v>
      </c>
      <c r="K27" s="284">
        <v>38766.11</v>
      </c>
      <c r="L27" s="300">
        <v>23249.06</v>
      </c>
      <c r="M27" s="301">
        <v>15517.05</v>
      </c>
      <c r="N27" s="284">
        <v>252.88</v>
      </c>
      <c r="O27" s="300">
        <v>165.58</v>
      </c>
      <c r="P27" s="302">
        <v>87.3</v>
      </c>
      <c r="Q27" s="209"/>
      <c r="R27" s="210"/>
      <c r="S27" s="210"/>
    </row>
    <row r="28" spans="1:19" s="97" customFormat="1" ht="33" customHeight="1" thickBot="1" x14ac:dyDescent="0.25">
      <c r="A28" s="48" t="s">
        <v>106</v>
      </c>
      <c r="B28" s="303">
        <v>62598.93</v>
      </c>
      <c r="C28" s="304">
        <v>34556.68</v>
      </c>
      <c r="D28" s="305">
        <v>28042.26</v>
      </c>
      <c r="E28" s="303">
        <v>22604.65</v>
      </c>
      <c r="F28" s="304">
        <v>11142.04</v>
      </c>
      <c r="G28" s="305">
        <v>11462.61</v>
      </c>
      <c r="H28" s="303">
        <v>977.84</v>
      </c>
      <c r="I28" s="304">
        <v>0</v>
      </c>
      <c r="J28" s="305">
        <v>977.84</v>
      </c>
      <c r="K28" s="303">
        <v>38763.57</v>
      </c>
      <c r="L28" s="304">
        <v>23249.06</v>
      </c>
      <c r="M28" s="305">
        <v>15514.51</v>
      </c>
      <c r="N28" s="303">
        <v>252.88</v>
      </c>
      <c r="O28" s="304">
        <v>165.58</v>
      </c>
      <c r="P28" s="306">
        <v>87.3</v>
      </c>
      <c r="Q28" s="209"/>
      <c r="R28" s="210"/>
      <c r="S28" s="210"/>
    </row>
    <row r="29" spans="1:19" ht="13.5" thickBot="1" x14ac:dyDescent="0.25">
      <c r="A29" s="98"/>
      <c r="B29" s="51"/>
      <c r="C29" s="53"/>
      <c r="D29" s="54"/>
      <c r="E29" s="53"/>
      <c r="F29" s="53"/>
      <c r="G29" s="54"/>
      <c r="H29" s="53"/>
      <c r="I29" s="51"/>
      <c r="J29" s="52"/>
      <c r="K29" s="51"/>
      <c r="L29" s="51"/>
      <c r="M29" s="52"/>
      <c r="N29" s="51"/>
      <c r="O29" s="51"/>
      <c r="P29" s="52"/>
    </row>
    <row r="30" spans="1:19" ht="13.5" thickTop="1" x14ac:dyDescent="0.2">
      <c r="A30" s="113" t="s">
        <v>112</v>
      </c>
      <c r="B30" s="114"/>
      <c r="C30" s="114"/>
      <c r="D30" s="114"/>
      <c r="E30" s="114"/>
      <c r="F30" s="115"/>
      <c r="G30" s="116"/>
      <c r="H30" s="117"/>
      <c r="I30" s="117"/>
      <c r="J30" s="117"/>
      <c r="K30" s="117"/>
      <c r="L30" s="117"/>
      <c r="M30" s="117"/>
      <c r="N30" s="117"/>
      <c r="O30" s="117"/>
      <c r="P30" s="117"/>
    </row>
    <row r="31" spans="1:19" ht="13.5" thickBot="1" x14ac:dyDescent="0.25">
      <c r="A31" s="106" t="s">
        <v>111</v>
      </c>
      <c r="B31" s="103"/>
      <c r="C31" s="103"/>
      <c r="D31" s="103"/>
      <c r="E31" s="103"/>
      <c r="F31" s="104"/>
      <c r="G31" s="107"/>
      <c r="H31" s="2"/>
      <c r="I31" s="2"/>
      <c r="J31" s="2"/>
      <c r="K31" s="2"/>
      <c r="L31" s="2"/>
      <c r="M31" s="2"/>
      <c r="N31" s="2"/>
      <c r="O31" s="2"/>
      <c r="P31" s="2"/>
    </row>
    <row r="32" spans="1:19" ht="14.25" customHeight="1" thickTop="1" thickBot="1" x14ac:dyDescent="0.25">
      <c r="A32" s="108" t="s">
        <v>107</v>
      </c>
      <c r="B32" s="109"/>
      <c r="C32" s="109"/>
      <c r="D32" s="109"/>
      <c r="E32" s="109"/>
      <c r="F32" s="110"/>
      <c r="G32" s="111"/>
      <c r="H32" s="112"/>
      <c r="I32" s="112"/>
      <c r="J32" s="112"/>
      <c r="K32" s="112"/>
      <c r="L32" s="112"/>
      <c r="M32" s="112"/>
      <c r="N32" s="112"/>
      <c r="O32" s="112"/>
      <c r="P32" s="112"/>
    </row>
    <row r="33" spans="2:16" ht="13.5" thickTop="1" x14ac:dyDescent="0.2">
      <c r="B33" s="5"/>
      <c r="C33" s="5"/>
      <c r="D33" s="38"/>
      <c r="E33" s="5"/>
      <c r="F33" s="5"/>
      <c r="G33" s="38"/>
      <c r="H33" s="5"/>
      <c r="I33" s="5"/>
      <c r="J33" s="38"/>
      <c r="K33" s="5"/>
      <c r="L33" s="5"/>
      <c r="M33" s="38"/>
      <c r="N33" s="5"/>
      <c r="O33" s="5"/>
      <c r="P33" s="38"/>
    </row>
  </sheetData>
  <phoneticPr fontId="0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indexed="46"/>
    <pageSetUpPr fitToPage="1"/>
  </sheetPr>
  <dimension ref="A1:AF39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25.7109375" style="97" customWidth="1"/>
    <col min="2" max="2" width="13.42578125" style="1" bestFit="1" customWidth="1"/>
    <col min="3" max="3" width="13.28515625" style="1" customWidth="1"/>
    <col min="4" max="15" width="7.28515625" style="1" customWidth="1"/>
    <col min="16" max="16" width="15.85546875" style="1" bestFit="1" customWidth="1"/>
    <col min="17" max="19" width="7.28515625" style="1" customWidth="1"/>
    <col min="20" max="20" width="8.140625" style="1" customWidth="1"/>
    <col min="21" max="29" width="7.28515625" style="1" customWidth="1"/>
    <col min="30" max="30" width="9.140625" style="1" customWidth="1"/>
    <col min="31" max="32" width="2.5703125" style="1" bestFit="1" customWidth="1"/>
    <col min="33" max="16384" width="9.140625" style="1"/>
  </cols>
  <sheetData>
    <row r="1" spans="1:32" s="17" customFormat="1" ht="42" customHeight="1" x14ac:dyDescent="0.3">
      <c r="A1" s="274" t="s">
        <v>261</v>
      </c>
      <c r="B1" s="276"/>
      <c r="C1" s="276"/>
      <c r="D1" s="276"/>
      <c r="E1" s="276"/>
      <c r="F1" s="276"/>
      <c r="G1" s="276"/>
      <c r="H1" s="277"/>
      <c r="I1" s="277"/>
      <c r="J1" s="277"/>
      <c r="K1" s="277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</row>
    <row r="2" spans="1:32" ht="20.25" x14ac:dyDescent="0.2">
      <c r="A2" s="71" t="s">
        <v>264</v>
      </c>
      <c r="B2" s="72"/>
      <c r="C2" s="73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5"/>
    </row>
    <row r="3" spans="1:32" ht="26.25" customHeight="1" x14ac:dyDescent="0.2">
      <c r="A3" s="55" t="s">
        <v>105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4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4" spans="1:32" ht="20.100000000000001" customHeight="1" x14ac:dyDescent="0.2">
      <c r="A4" s="138" t="s">
        <v>248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32" ht="51.75" customHeight="1" x14ac:dyDescent="0.2">
      <c r="A5" s="64" t="s">
        <v>79</v>
      </c>
      <c r="B5" s="30" t="s">
        <v>78</v>
      </c>
      <c r="C5" s="30" t="s">
        <v>262</v>
      </c>
      <c r="D5" s="30" t="s">
        <v>86</v>
      </c>
      <c r="E5" s="30" t="s">
        <v>87</v>
      </c>
      <c r="F5" s="30" t="s">
        <v>294</v>
      </c>
      <c r="G5" s="30" t="s">
        <v>88</v>
      </c>
      <c r="H5" s="30" t="s">
        <v>36</v>
      </c>
      <c r="I5" s="30" t="s">
        <v>83</v>
      </c>
      <c r="J5" s="30" t="s">
        <v>37</v>
      </c>
      <c r="K5" s="33" t="s">
        <v>38</v>
      </c>
      <c r="L5" s="30" t="s">
        <v>39</v>
      </c>
      <c r="M5" s="30" t="s">
        <v>40</v>
      </c>
      <c r="N5" s="33" t="s">
        <v>41</v>
      </c>
      <c r="O5" s="30" t="s">
        <v>42</v>
      </c>
      <c r="P5" s="30" t="s">
        <v>249</v>
      </c>
      <c r="Q5" s="30" t="s">
        <v>43</v>
      </c>
      <c r="R5" s="33" t="s">
        <v>44</v>
      </c>
      <c r="S5" s="30" t="s">
        <v>45</v>
      </c>
      <c r="T5" s="30" t="s">
        <v>46</v>
      </c>
      <c r="U5" s="33" t="s">
        <v>47</v>
      </c>
      <c r="V5" s="30" t="s">
        <v>48</v>
      </c>
      <c r="W5" s="30" t="s">
        <v>49</v>
      </c>
      <c r="X5" s="30" t="s">
        <v>263</v>
      </c>
      <c r="Y5" s="33" t="s">
        <v>50</v>
      </c>
      <c r="Z5" s="33" t="s">
        <v>84</v>
      </c>
      <c r="AA5" s="33" t="s">
        <v>85</v>
      </c>
      <c r="AB5" s="33" t="s">
        <v>51</v>
      </c>
      <c r="AC5" s="33" t="s">
        <v>52</v>
      </c>
    </row>
    <row r="6" spans="1:32" s="11" customFormat="1" ht="15" customHeight="1" x14ac:dyDescent="0.2">
      <c r="A6" s="34" t="s">
        <v>14</v>
      </c>
      <c r="B6" s="233">
        <f>C6+P6</f>
        <v>9.4209999999999994</v>
      </c>
      <c r="C6" s="233">
        <f t="shared" ref="C6:C25" si="0">D6+E6+G6+H6+I6+J6+K6+L6+M6+N6+O6</f>
        <v>9.4209999999999994</v>
      </c>
      <c r="D6" s="234">
        <v>0</v>
      </c>
      <c r="E6" s="234">
        <v>0</v>
      </c>
      <c r="F6" s="234">
        <v>0</v>
      </c>
      <c r="G6" s="234">
        <v>0</v>
      </c>
      <c r="H6" s="234">
        <v>0</v>
      </c>
      <c r="I6" s="234">
        <v>0</v>
      </c>
      <c r="J6" s="234">
        <v>9.4209999999999994</v>
      </c>
      <c r="K6" s="234">
        <v>0</v>
      </c>
      <c r="L6" s="234">
        <v>0</v>
      </c>
      <c r="M6" s="234">
        <v>0</v>
      </c>
      <c r="N6" s="234">
        <v>0</v>
      </c>
      <c r="O6" s="234">
        <v>0</v>
      </c>
      <c r="P6" s="235">
        <f>Q6+R6+S6+T6+U6+V6+W6+X6+Y6+Z6+AA6+AB6+AC6</f>
        <v>0</v>
      </c>
      <c r="Q6" s="234">
        <v>0</v>
      </c>
      <c r="R6" s="234">
        <v>0</v>
      </c>
      <c r="S6" s="234">
        <v>0</v>
      </c>
      <c r="T6" s="234">
        <v>0</v>
      </c>
      <c r="U6" s="234">
        <v>0</v>
      </c>
      <c r="V6" s="234">
        <v>0</v>
      </c>
      <c r="W6" s="234">
        <v>0</v>
      </c>
      <c r="X6" s="234">
        <v>0</v>
      </c>
      <c r="Y6" s="234">
        <v>0</v>
      </c>
      <c r="Z6" s="234">
        <v>0</v>
      </c>
      <c r="AA6" s="234">
        <v>0</v>
      </c>
      <c r="AB6" s="234">
        <v>0</v>
      </c>
      <c r="AC6" s="234">
        <v>0</v>
      </c>
      <c r="AD6" s="12"/>
      <c r="AE6" s="12"/>
      <c r="AF6" s="12"/>
    </row>
    <row r="7" spans="1:32" s="11" customFormat="1" ht="15" customHeight="1" x14ac:dyDescent="0.2">
      <c r="A7" s="35" t="s">
        <v>15</v>
      </c>
      <c r="B7" s="233">
        <f t="shared" ref="B7:B25" si="1">C7+P7</f>
        <v>3.202</v>
      </c>
      <c r="C7" s="233">
        <f t="shared" si="0"/>
        <v>3.202</v>
      </c>
      <c r="D7" s="236">
        <v>0</v>
      </c>
      <c r="E7" s="236">
        <v>0</v>
      </c>
      <c r="F7" s="236">
        <v>0</v>
      </c>
      <c r="G7" s="236">
        <v>0</v>
      </c>
      <c r="H7" s="236">
        <v>0</v>
      </c>
      <c r="I7" s="236">
        <v>0</v>
      </c>
      <c r="J7" s="236">
        <v>0</v>
      </c>
      <c r="K7" s="236">
        <v>0</v>
      </c>
      <c r="L7" s="236">
        <v>0</v>
      </c>
      <c r="M7" s="236">
        <v>0</v>
      </c>
      <c r="N7" s="236">
        <v>0</v>
      </c>
      <c r="O7" s="236">
        <v>3.202</v>
      </c>
      <c r="P7" s="233">
        <f t="shared" ref="P7:P25" si="2">Q7+R7+S7+T7+U7+V7+W7+X7+Y7+Z7+AA7+AB7+AC7</f>
        <v>0</v>
      </c>
      <c r="Q7" s="236">
        <v>0</v>
      </c>
      <c r="R7" s="236">
        <v>0</v>
      </c>
      <c r="S7" s="236">
        <v>0</v>
      </c>
      <c r="T7" s="236">
        <v>0</v>
      </c>
      <c r="U7" s="236">
        <v>0</v>
      </c>
      <c r="V7" s="236">
        <v>0</v>
      </c>
      <c r="W7" s="236">
        <v>0</v>
      </c>
      <c r="X7" s="236">
        <v>0</v>
      </c>
      <c r="Y7" s="236">
        <v>0</v>
      </c>
      <c r="Z7" s="236">
        <v>0</v>
      </c>
      <c r="AA7" s="236">
        <v>0</v>
      </c>
      <c r="AB7" s="236">
        <v>0</v>
      </c>
      <c r="AC7" s="236">
        <v>0</v>
      </c>
      <c r="AD7" s="12"/>
      <c r="AE7" s="12"/>
      <c r="AF7" s="12"/>
    </row>
    <row r="8" spans="1:32" s="11" customFormat="1" ht="15" customHeight="1" x14ac:dyDescent="0.2">
      <c r="A8" s="35" t="s">
        <v>16</v>
      </c>
      <c r="B8" s="233">
        <f t="shared" si="1"/>
        <v>1.381</v>
      </c>
      <c r="C8" s="233">
        <f t="shared" si="0"/>
        <v>1.381</v>
      </c>
      <c r="D8" s="236">
        <v>0</v>
      </c>
      <c r="E8" s="236">
        <v>0</v>
      </c>
      <c r="F8" s="236">
        <v>0</v>
      </c>
      <c r="G8" s="236">
        <v>0</v>
      </c>
      <c r="H8" s="236">
        <v>0</v>
      </c>
      <c r="I8" s="236">
        <v>0</v>
      </c>
      <c r="J8" s="236">
        <v>0</v>
      </c>
      <c r="K8" s="237">
        <v>0</v>
      </c>
      <c r="L8" s="236">
        <v>0</v>
      </c>
      <c r="M8" s="236">
        <v>0</v>
      </c>
      <c r="N8" s="237">
        <v>0</v>
      </c>
      <c r="O8" s="236">
        <v>1.381</v>
      </c>
      <c r="P8" s="233">
        <f t="shared" si="2"/>
        <v>0</v>
      </c>
      <c r="Q8" s="236">
        <v>0</v>
      </c>
      <c r="R8" s="237">
        <v>0</v>
      </c>
      <c r="S8" s="236">
        <v>0</v>
      </c>
      <c r="T8" s="236">
        <v>0</v>
      </c>
      <c r="U8" s="237">
        <v>0</v>
      </c>
      <c r="V8" s="236">
        <v>0</v>
      </c>
      <c r="W8" s="236">
        <v>0</v>
      </c>
      <c r="X8" s="236">
        <v>0</v>
      </c>
      <c r="Y8" s="236">
        <v>0</v>
      </c>
      <c r="Z8" s="236">
        <v>0</v>
      </c>
      <c r="AA8" s="236">
        <v>0</v>
      </c>
      <c r="AB8" s="236">
        <v>0</v>
      </c>
      <c r="AC8" s="236">
        <v>0</v>
      </c>
      <c r="AD8" s="12"/>
      <c r="AE8" s="12"/>
      <c r="AF8" s="12"/>
    </row>
    <row r="9" spans="1:32" s="11" customFormat="1" ht="15" customHeight="1" x14ac:dyDescent="0.2">
      <c r="A9" s="35" t="s">
        <v>31</v>
      </c>
      <c r="B9" s="233">
        <f t="shared" si="1"/>
        <v>0</v>
      </c>
      <c r="C9" s="233">
        <f t="shared" si="0"/>
        <v>0</v>
      </c>
      <c r="D9" s="236">
        <v>0</v>
      </c>
      <c r="E9" s="236">
        <v>0</v>
      </c>
      <c r="F9" s="236">
        <v>0</v>
      </c>
      <c r="G9" s="236">
        <v>0</v>
      </c>
      <c r="H9" s="236">
        <v>0</v>
      </c>
      <c r="I9" s="236">
        <v>0</v>
      </c>
      <c r="J9" s="236">
        <v>0</v>
      </c>
      <c r="K9" s="237">
        <v>0</v>
      </c>
      <c r="L9" s="236">
        <v>0</v>
      </c>
      <c r="M9" s="236">
        <v>0</v>
      </c>
      <c r="N9" s="237">
        <v>0</v>
      </c>
      <c r="O9" s="236">
        <v>0</v>
      </c>
      <c r="P9" s="233">
        <f t="shared" si="2"/>
        <v>0</v>
      </c>
      <c r="Q9" s="236">
        <v>0</v>
      </c>
      <c r="R9" s="237">
        <v>0</v>
      </c>
      <c r="S9" s="236">
        <v>0</v>
      </c>
      <c r="T9" s="236">
        <v>0</v>
      </c>
      <c r="U9" s="237">
        <v>0</v>
      </c>
      <c r="V9" s="236">
        <v>0</v>
      </c>
      <c r="W9" s="236">
        <v>0</v>
      </c>
      <c r="X9" s="236">
        <v>0</v>
      </c>
      <c r="Y9" s="236">
        <v>0</v>
      </c>
      <c r="Z9" s="236">
        <v>0</v>
      </c>
      <c r="AA9" s="236">
        <v>0</v>
      </c>
      <c r="AB9" s="236">
        <v>0</v>
      </c>
      <c r="AC9" s="236">
        <v>0</v>
      </c>
      <c r="AD9" s="12"/>
      <c r="AE9" s="12"/>
      <c r="AF9" s="12"/>
    </row>
    <row r="10" spans="1:32" s="11" customFormat="1" ht="15" customHeight="1" x14ac:dyDescent="0.2">
      <c r="A10" s="36" t="s">
        <v>17</v>
      </c>
      <c r="B10" s="238">
        <f t="shared" si="1"/>
        <v>2578.9589999999998</v>
      </c>
      <c r="C10" s="238">
        <f t="shared" si="0"/>
        <v>0.32500000000000001</v>
      </c>
      <c r="D10" s="239">
        <v>0</v>
      </c>
      <c r="E10" s="239">
        <v>0</v>
      </c>
      <c r="F10" s="239">
        <v>0</v>
      </c>
      <c r="G10" s="239">
        <v>0</v>
      </c>
      <c r="H10" s="239">
        <v>0</v>
      </c>
      <c r="I10" s="239">
        <v>0</v>
      </c>
      <c r="J10" s="239">
        <v>0</v>
      </c>
      <c r="K10" s="240">
        <v>0</v>
      </c>
      <c r="L10" s="239">
        <v>0</v>
      </c>
      <c r="M10" s="239">
        <v>0</v>
      </c>
      <c r="N10" s="240">
        <v>0</v>
      </c>
      <c r="O10" s="239">
        <v>0.32500000000000001</v>
      </c>
      <c r="P10" s="238">
        <f t="shared" si="2"/>
        <v>2578.634</v>
      </c>
      <c r="Q10" s="239">
        <v>89.48</v>
      </c>
      <c r="R10" s="240">
        <v>0</v>
      </c>
      <c r="S10" s="239">
        <v>0</v>
      </c>
      <c r="T10" s="239">
        <v>0</v>
      </c>
      <c r="U10" s="240">
        <v>0</v>
      </c>
      <c r="V10" s="239">
        <v>0</v>
      </c>
      <c r="W10" s="239">
        <v>0</v>
      </c>
      <c r="X10" s="239">
        <v>0</v>
      </c>
      <c r="Y10" s="239">
        <v>2489.154</v>
      </c>
      <c r="Z10" s="239">
        <v>0</v>
      </c>
      <c r="AA10" s="239">
        <v>0</v>
      </c>
      <c r="AB10" s="239">
        <v>0</v>
      </c>
      <c r="AC10" s="239">
        <v>0</v>
      </c>
      <c r="AD10" s="12"/>
      <c r="AE10" s="12"/>
      <c r="AF10" s="12"/>
    </row>
    <row r="11" spans="1:32" s="11" customFormat="1" ht="15" customHeight="1" x14ac:dyDescent="0.2">
      <c r="A11" s="35" t="s">
        <v>18</v>
      </c>
      <c r="B11" s="233">
        <f t="shared" si="1"/>
        <v>1515.191</v>
      </c>
      <c r="C11" s="233">
        <f t="shared" si="0"/>
        <v>1465.42</v>
      </c>
      <c r="D11" s="236">
        <v>0</v>
      </c>
      <c r="E11" s="236">
        <v>0</v>
      </c>
      <c r="F11" s="236">
        <v>0</v>
      </c>
      <c r="G11" s="236">
        <v>0</v>
      </c>
      <c r="H11" s="236">
        <v>3</v>
      </c>
      <c r="I11" s="236">
        <v>0</v>
      </c>
      <c r="J11" s="236">
        <v>584.50900000000001</v>
      </c>
      <c r="K11" s="237">
        <v>0</v>
      </c>
      <c r="L11" s="236">
        <v>0</v>
      </c>
      <c r="M11" s="236">
        <v>247.029</v>
      </c>
      <c r="N11" s="237">
        <v>0</v>
      </c>
      <c r="O11" s="236">
        <v>630.88199999999995</v>
      </c>
      <c r="P11" s="233">
        <f t="shared" si="2"/>
        <v>49.771000000000001</v>
      </c>
      <c r="Q11" s="236">
        <v>0</v>
      </c>
      <c r="R11" s="237">
        <v>0</v>
      </c>
      <c r="S11" s="236">
        <v>0</v>
      </c>
      <c r="T11" s="236">
        <v>2.7869999999999999</v>
      </c>
      <c r="U11" s="237">
        <v>0</v>
      </c>
      <c r="V11" s="236">
        <v>0</v>
      </c>
      <c r="W11" s="236">
        <v>0</v>
      </c>
      <c r="X11" s="236">
        <v>0</v>
      </c>
      <c r="Y11" s="236">
        <v>0</v>
      </c>
      <c r="Z11" s="236">
        <v>0</v>
      </c>
      <c r="AA11" s="236">
        <v>0</v>
      </c>
      <c r="AB11" s="236">
        <v>0</v>
      </c>
      <c r="AC11" s="236">
        <v>46.984000000000002</v>
      </c>
      <c r="AD11" s="12"/>
      <c r="AE11" s="12"/>
      <c r="AF11" s="12"/>
    </row>
    <row r="12" spans="1:32" s="11" customFormat="1" ht="15" customHeight="1" x14ac:dyDescent="0.2">
      <c r="A12" s="35" t="s">
        <v>19</v>
      </c>
      <c r="B12" s="233">
        <f t="shared" si="1"/>
        <v>4119.8969999999999</v>
      </c>
      <c r="C12" s="233">
        <f t="shared" si="0"/>
        <v>2310.4650000000001</v>
      </c>
      <c r="D12" s="236">
        <v>0</v>
      </c>
      <c r="E12" s="236">
        <v>0</v>
      </c>
      <c r="F12" s="236">
        <v>0</v>
      </c>
      <c r="G12" s="236">
        <v>0</v>
      </c>
      <c r="H12" s="236">
        <v>25.28</v>
      </c>
      <c r="I12" s="236">
        <v>0</v>
      </c>
      <c r="J12" s="236">
        <v>1121.9739999999999</v>
      </c>
      <c r="K12" s="237">
        <v>0</v>
      </c>
      <c r="L12" s="236">
        <v>0</v>
      </c>
      <c r="M12" s="236">
        <v>132.00200000000001</v>
      </c>
      <c r="N12" s="237">
        <v>0</v>
      </c>
      <c r="O12" s="236">
        <v>1031.2090000000001</v>
      </c>
      <c r="P12" s="233">
        <f t="shared" si="2"/>
        <v>1809.4319999999998</v>
      </c>
      <c r="Q12" s="236">
        <v>423.5</v>
      </c>
      <c r="R12" s="237">
        <v>114.01300000000001</v>
      </c>
      <c r="S12" s="236">
        <v>0</v>
      </c>
      <c r="T12" s="236">
        <v>0.111</v>
      </c>
      <c r="U12" s="237">
        <v>0</v>
      </c>
      <c r="V12" s="236">
        <v>0</v>
      </c>
      <c r="W12" s="236">
        <v>0</v>
      </c>
      <c r="X12" s="236">
        <v>0</v>
      </c>
      <c r="Y12" s="236">
        <v>38.689</v>
      </c>
      <c r="Z12" s="236">
        <v>0</v>
      </c>
      <c r="AA12" s="236">
        <v>0</v>
      </c>
      <c r="AB12" s="236">
        <v>760.61300000000006</v>
      </c>
      <c r="AC12" s="236">
        <v>472.50599999999997</v>
      </c>
      <c r="AD12" s="12"/>
      <c r="AE12" s="12"/>
      <c r="AF12" s="12"/>
    </row>
    <row r="13" spans="1:32" s="11" customFormat="1" ht="15" customHeight="1" x14ac:dyDescent="0.2">
      <c r="A13" s="35" t="s">
        <v>20</v>
      </c>
      <c r="B13" s="233">
        <f t="shared" si="1"/>
        <v>6067.6020000000008</v>
      </c>
      <c r="C13" s="241">
        <f t="shared" si="0"/>
        <v>2697.6680000000001</v>
      </c>
      <c r="D13" s="242">
        <v>0</v>
      </c>
      <c r="E13" s="242">
        <v>0</v>
      </c>
      <c r="F13" s="242">
        <v>0</v>
      </c>
      <c r="G13" s="242">
        <v>0</v>
      </c>
      <c r="H13" s="242">
        <v>39.743000000000002</v>
      </c>
      <c r="I13" s="242">
        <v>0</v>
      </c>
      <c r="J13" s="242">
        <v>635.08699999999999</v>
      </c>
      <c r="K13" s="237">
        <v>0</v>
      </c>
      <c r="L13" s="242">
        <v>0</v>
      </c>
      <c r="M13" s="242">
        <v>145.77099999999999</v>
      </c>
      <c r="N13" s="237">
        <v>0</v>
      </c>
      <c r="O13" s="242">
        <v>1877.067</v>
      </c>
      <c r="P13" s="233">
        <f t="shared" si="2"/>
        <v>3369.9340000000002</v>
      </c>
      <c r="Q13" s="242">
        <v>0</v>
      </c>
      <c r="R13" s="237">
        <v>840.96900000000005</v>
      </c>
      <c r="S13" s="242">
        <v>0</v>
      </c>
      <c r="T13" s="242">
        <v>49.406999999999996</v>
      </c>
      <c r="U13" s="237">
        <v>0</v>
      </c>
      <c r="V13" s="242">
        <v>0</v>
      </c>
      <c r="W13" s="242">
        <v>0</v>
      </c>
      <c r="X13" s="242">
        <v>0</v>
      </c>
      <c r="Y13" s="242">
        <v>0</v>
      </c>
      <c r="Z13" s="242">
        <v>0</v>
      </c>
      <c r="AA13" s="242">
        <v>0</v>
      </c>
      <c r="AB13" s="242">
        <v>222.05600000000001</v>
      </c>
      <c r="AC13" s="242">
        <v>2257.502</v>
      </c>
      <c r="AD13" s="12"/>
      <c r="AE13" s="12"/>
      <c r="AF13" s="12"/>
    </row>
    <row r="14" spans="1:32" s="11" customFormat="1" ht="15" customHeight="1" x14ac:dyDescent="0.2">
      <c r="A14" s="35" t="s">
        <v>21</v>
      </c>
      <c r="B14" s="233">
        <f t="shared" si="1"/>
        <v>304.33499999999998</v>
      </c>
      <c r="C14" s="241">
        <f t="shared" si="0"/>
        <v>219.898</v>
      </c>
      <c r="D14" s="242">
        <v>0</v>
      </c>
      <c r="E14" s="242">
        <v>0</v>
      </c>
      <c r="F14" s="242">
        <v>0</v>
      </c>
      <c r="G14" s="242">
        <v>0</v>
      </c>
      <c r="H14" s="242">
        <v>0</v>
      </c>
      <c r="I14" s="242">
        <v>0</v>
      </c>
      <c r="J14" s="242">
        <v>216.084</v>
      </c>
      <c r="K14" s="242">
        <v>0</v>
      </c>
      <c r="L14" s="242">
        <v>0</v>
      </c>
      <c r="M14" s="242">
        <v>0.108</v>
      </c>
      <c r="N14" s="242">
        <v>0</v>
      </c>
      <c r="O14" s="242">
        <v>3.706</v>
      </c>
      <c r="P14" s="233">
        <f t="shared" si="2"/>
        <v>84.436999999999998</v>
      </c>
      <c r="Q14" s="242">
        <v>0</v>
      </c>
      <c r="R14" s="242">
        <v>0</v>
      </c>
      <c r="S14" s="242">
        <v>0</v>
      </c>
      <c r="T14" s="242">
        <v>79.177999999999997</v>
      </c>
      <c r="U14" s="242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0.72</v>
      </c>
      <c r="AC14" s="242">
        <v>4.5389999999999997</v>
      </c>
      <c r="AD14" s="12"/>
      <c r="AE14" s="12"/>
      <c r="AF14" s="12"/>
    </row>
    <row r="15" spans="1:32" s="11" customFormat="1" ht="15" customHeight="1" x14ac:dyDescent="0.2">
      <c r="A15" s="36" t="s">
        <v>22</v>
      </c>
      <c r="B15" s="238">
        <f t="shared" si="1"/>
        <v>140096.677</v>
      </c>
      <c r="C15" s="243">
        <f t="shared" si="0"/>
        <v>5513.0840000000007</v>
      </c>
      <c r="D15" s="239">
        <v>0</v>
      </c>
      <c r="E15" s="239">
        <v>0</v>
      </c>
      <c r="F15" s="239">
        <v>0</v>
      </c>
      <c r="G15" s="239">
        <v>0</v>
      </c>
      <c r="H15" s="244">
        <v>0</v>
      </c>
      <c r="I15" s="244">
        <v>0</v>
      </c>
      <c r="J15" s="244">
        <v>1937.739</v>
      </c>
      <c r="K15" s="244">
        <v>0</v>
      </c>
      <c r="L15" s="244">
        <v>0.14000000000000001</v>
      </c>
      <c r="M15" s="244">
        <v>6.4029999999999996</v>
      </c>
      <c r="N15" s="244">
        <v>0</v>
      </c>
      <c r="O15" s="239">
        <v>3568.8020000000001</v>
      </c>
      <c r="P15" s="238">
        <f t="shared" si="2"/>
        <v>134583.59299999999</v>
      </c>
      <c r="Q15" s="244">
        <v>0</v>
      </c>
      <c r="R15" s="244">
        <v>0</v>
      </c>
      <c r="S15" s="244">
        <v>17.943999999999999</v>
      </c>
      <c r="T15" s="244">
        <v>134081.753</v>
      </c>
      <c r="U15" s="244">
        <v>0</v>
      </c>
      <c r="V15" s="244">
        <v>0</v>
      </c>
      <c r="W15" s="244">
        <v>0</v>
      </c>
      <c r="X15" s="244">
        <v>0</v>
      </c>
      <c r="Y15" s="244">
        <v>0</v>
      </c>
      <c r="Z15" s="244">
        <v>0</v>
      </c>
      <c r="AA15" s="244">
        <v>0</v>
      </c>
      <c r="AB15" s="244">
        <v>0</v>
      </c>
      <c r="AC15" s="244">
        <v>483.89600000000002</v>
      </c>
      <c r="AD15" s="12"/>
      <c r="AE15" s="12"/>
      <c r="AF15" s="12"/>
    </row>
    <row r="16" spans="1:32" s="11" customFormat="1" ht="15" customHeight="1" x14ac:dyDescent="0.2">
      <c r="A16" s="35" t="s">
        <v>23</v>
      </c>
      <c r="B16" s="233">
        <f t="shared" si="1"/>
        <v>40068.667000000001</v>
      </c>
      <c r="C16" s="241">
        <f t="shared" si="0"/>
        <v>21942.353999999999</v>
      </c>
      <c r="D16" s="236">
        <v>0</v>
      </c>
      <c r="E16" s="236">
        <v>0</v>
      </c>
      <c r="F16" s="236">
        <v>0</v>
      </c>
      <c r="G16" s="236">
        <v>0</v>
      </c>
      <c r="H16" s="242">
        <v>152.84700000000001</v>
      </c>
      <c r="I16" s="242">
        <v>0</v>
      </c>
      <c r="J16" s="242">
        <v>15497.343000000001</v>
      </c>
      <c r="K16" s="242">
        <v>0</v>
      </c>
      <c r="L16" s="242">
        <v>0</v>
      </c>
      <c r="M16" s="242">
        <v>2070.58</v>
      </c>
      <c r="N16" s="242">
        <v>0</v>
      </c>
      <c r="O16" s="236">
        <v>4221.5839999999998</v>
      </c>
      <c r="P16" s="233">
        <f t="shared" si="2"/>
        <v>18126.313000000002</v>
      </c>
      <c r="Q16" s="242">
        <v>0</v>
      </c>
      <c r="R16" s="242">
        <v>0</v>
      </c>
      <c r="S16" s="242">
        <v>0</v>
      </c>
      <c r="T16" s="242">
        <v>1368.2080000000001</v>
      </c>
      <c r="U16" s="242">
        <v>13872.45</v>
      </c>
      <c r="V16" s="242">
        <v>0</v>
      </c>
      <c r="W16" s="242">
        <v>0</v>
      </c>
      <c r="X16" s="242">
        <v>0</v>
      </c>
      <c r="Y16" s="242">
        <v>0</v>
      </c>
      <c r="Z16" s="242">
        <v>0</v>
      </c>
      <c r="AA16" s="242">
        <v>0</v>
      </c>
      <c r="AB16" s="242">
        <v>729.97900000000004</v>
      </c>
      <c r="AC16" s="242">
        <v>2155.6759999999999</v>
      </c>
      <c r="AD16" s="12"/>
      <c r="AE16" s="12"/>
      <c r="AF16" s="12"/>
    </row>
    <row r="17" spans="1:32" s="11" customFormat="1" ht="15" customHeight="1" x14ac:dyDescent="0.2">
      <c r="A17" s="35" t="s">
        <v>24</v>
      </c>
      <c r="B17" s="233">
        <f t="shared" si="1"/>
        <v>25559.398000000001</v>
      </c>
      <c r="C17" s="241">
        <f t="shared" si="0"/>
        <v>20185.601999999999</v>
      </c>
      <c r="D17" s="236">
        <v>0</v>
      </c>
      <c r="E17" s="236">
        <v>0</v>
      </c>
      <c r="F17" s="236">
        <v>0</v>
      </c>
      <c r="G17" s="236">
        <v>0</v>
      </c>
      <c r="H17" s="242">
        <v>0</v>
      </c>
      <c r="I17" s="242">
        <v>0</v>
      </c>
      <c r="J17" s="242">
        <v>9535.0669999999991</v>
      </c>
      <c r="K17" s="242">
        <v>228.25400000000002</v>
      </c>
      <c r="L17" s="242">
        <v>0</v>
      </c>
      <c r="M17" s="242">
        <v>2426.846</v>
      </c>
      <c r="N17" s="242">
        <v>0</v>
      </c>
      <c r="O17" s="236">
        <v>7995.4350000000004</v>
      </c>
      <c r="P17" s="233">
        <f t="shared" si="2"/>
        <v>5373.7960000000003</v>
      </c>
      <c r="Q17" s="242">
        <v>1734.86</v>
      </c>
      <c r="R17" s="242">
        <v>0</v>
      </c>
      <c r="S17" s="242">
        <v>0</v>
      </c>
      <c r="T17" s="242">
        <v>382.25599999999997</v>
      </c>
      <c r="U17" s="242">
        <v>0</v>
      </c>
      <c r="V17" s="242">
        <v>0</v>
      </c>
      <c r="W17" s="242">
        <v>0</v>
      </c>
      <c r="X17" s="242">
        <v>0</v>
      </c>
      <c r="Y17" s="242">
        <v>1150.202</v>
      </c>
      <c r="Z17" s="242">
        <v>0</v>
      </c>
      <c r="AA17" s="242">
        <v>0</v>
      </c>
      <c r="AB17" s="242">
        <v>0.24</v>
      </c>
      <c r="AC17" s="242">
        <v>2106.2379999999998</v>
      </c>
      <c r="AD17" s="12"/>
      <c r="AE17" s="12"/>
      <c r="AF17" s="12"/>
    </row>
    <row r="18" spans="1:32" s="11" customFormat="1" ht="15" customHeight="1" x14ac:dyDescent="0.2">
      <c r="A18" s="35" t="s">
        <v>30</v>
      </c>
      <c r="B18" s="233">
        <f t="shared" si="1"/>
        <v>35407.441999999995</v>
      </c>
      <c r="C18" s="241">
        <f t="shared" si="0"/>
        <v>12094.894999999999</v>
      </c>
      <c r="D18" s="242">
        <v>1.98</v>
      </c>
      <c r="E18" s="242">
        <v>0</v>
      </c>
      <c r="F18" s="242">
        <v>0</v>
      </c>
      <c r="G18" s="242">
        <v>0</v>
      </c>
      <c r="H18" s="242">
        <v>0</v>
      </c>
      <c r="I18" s="242">
        <v>0</v>
      </c>
      <c r="J18" s="242">
        <v>11069.035</v>
      </c>
      <c r="K18" s="242">
        <v>123.404</v>
      </c>
      <c r="L18" s="242">
        <v>0</v>
      </c>
      <c r="M18" s="242">
        <v>22.085999999999999</v>
      </c>
      <c r="N18" s="242">
        <v>0</v>
      </c>
      <c r="O18" s="242">
        <v>878.39</v>
      </c>
      <c r="P18" s="233">
        <f t="shared" si="2"/>
        <v>23312.546999999999</v>
      </c>
      <c r="Q18" s="242">
        <v>537.774</v>
      </c>
      <c r="R18" s="242">
        <v>1.149</v>
      </c>
      <c r="S18" s="242">
        <v>18.88</v>
      </c>
      <c r="T18" s="242">
        <v>1.0229999999999999</v>
      </c>
      <c r="U18" s="242">
        <v>1206.32</v>
      </c>
      <c r="V18" s="242">
        <v>0</v>
      </c>
      <c r="W18" s="242">
        <v>0</v>
      </c>
      <c r="X18" s="242">
        <v>0.18</v>
      </c>
      <c r="Y18" s="242">
        <v>5404.61</v>
      </c>
      <c r="Z18" s="242">
        <v>0</v>
      </c>
      <c r="AA18" s="242">
        <v>0</v>
      </c>
      <c r="AB18" s="242">
        <v>52.256</v>
      </c>
      <c r="AC18" s="242">
        <v>16090.355</v>
      </c>
      <c r="AD18" s="12"/>
      <c r="AE18" s="12"/>
      <c r="AF18" s="12"/>
    </row>
    <row r="19" spans="1:32" s="11" customFormat="1" ht="15" customHeight="1" x14ac:dyDescent="0.2">
      <c r="A19" s="35" t="s">
        <v>29</v>
      </c>
      <c r="B19" s="233">
        <f t="shared" si="1"/>
        <v>2818.1909999999998</v>
      </c>
      <c r="C19" s="241">
        <f t="shared" si="0"/>
        <v>56.576999999999998</v>
      </c>
      <c r="D19" s="242">
        <v>0</v>
      </c>
      <c r="E19" s="242">
        <v>0</v>
      </c>
      <c r="F19" s="242">
        <v>0</v>
      </c>
      <c r="G19" s="242">
        <v>0</v>
      </c>
      <c r="H19" s="242">
        <v>0</v>
      </c>
      <c r="I19" s="242">
        <v>0</v>
      </c>
      <c r="J19" s="242">
        <v>2.2200000000000002</v>
      </c>
      <c r="K19" s="242">
        <v>27.036999999999999</v>
      </c>
      <c r="L19" s="242">
        <v>0</v>
      </c>
      <c r="M19" s="242">
        <v>18.055</v>
      </c>
      <c r="N19" s="242">
        <v>0</v>
      </c>
      <c r="O19" s="242">
        <v>9.2650000000000006</v>
      </c>
      <c r="P19" s="233">
        <f t="shared" si="2"/>
        <v>2761.614</v>
      </c>
      <c r="Q19" s="242">
        <v>251.2</v>
      </c>
      <c r="R19" s="242">
        <v>804.66499999999996</v>
      </c>
      <c r="S19" s="242">
        <v>4.3490000000000002</v>
      </c>
      <c r="T19" s="242">
        <v>7.024</v>
      </c>
      <c r="U19" s="242">
        <v>0</v>
      </c>
      <c r="V19" s="242">
        <v>0</v>
      </c>
      <c r="W19" s="242">
        <v>0</v>
      </c>
      <c r="X19" s="242">
        <v>0</v>
      </c>
      <c r="Y19" s="242">
        <v>0</v>
      </c>
      <c r="Z19" s="242">
        <v>0</v>
      </c>
      <c r="AA19" s="242">
        <v>0</v>
      </c>
      <c r="AB19" s="242">
        <v>110.217</v>
      </c>
      <c r="AC19" s="242">
        <v>1584.1590000000001</v>
      </c>
      <c r="AD19" s="12"/>
      <c r="AE19" s="12"/>
      <c r="AF19" s="12"/>
    </row>
    <row r="20" spans="1:32" s="11" customFormat="1" ht="15" customHeight="1" x14ac:dyDescent="0.2">
      <c r="A20" s="36" t="s">
        <v>33</v>
      </c>
      <c r="B20" s="238">
        <f t="shared" si="1"/>
        <v>10351.031999999999</v>
      </c>
      <c r="C20" s="243">
        <f t="shared" si="0"/>
        <v>3564.7240000000002</v>
      </c>
      <c r="D20" s="239">
        <v>0</v>
      </c>
      <c r="E20" s="239">
        <v>0</v>
      </c>
      <c r="F20" s="239">
        <v>0</v>
      </c>
      <c r="G20" s="239">
        <v>0</v>
      </c>
      <c r="H20" s="244">
        <v>167.01</v>
      </c>
      <c r="I20" s="244">
        <v>0</v>
      </c>
      <c r="J20" s="244">
        <v>358.274</v>
      </c>
      <c r="K20" s="244">
        <v>8.4270000000000014</v>
      </c>
      <c r="L20" s="244">
        <v>0</v>
      </c>
      <c r="M20" s="244">
        <v>115.59699999999999</v>
      </c>
      <c r="N20" s="244">
        <v>0</v>
      </c>
      <c r="O20" s="239">
        <v>2915.4160000000002</v>
      </c>
      <c r="P20" s="238">
        <f t="shared" si="2"/>
        <v>6786.308</v>
      </c>
      <c r="Q20" s="244">
        <v>37.81</v>
      </c>
      <c r="R20" s="244">
        <v>0</v>
      </c>
      <c r="S20" s="244">
        <v>847.39800000000002</v>
      </c>
      <c r="T20" s="244">
        <v>1242.3019999999999</v>
      </c>
      <c r="U20" s="244">
        <v>8.0000000000000002E-3</v>
      </c>
      <c r="V20" s="244">
        <v>0</v>
      </c>
      <c r="W20" s="244">
        <v>0</v>
      </c>
      <c r="X20" s="244">
        <v>0</v>
      </c>
      <c r="Y20" s="244">
        <v>0</v>
      </c>
      <c r="Z20" s="244">
        <v>0</v>
      </c>
      <c r="AA20" s="244">
        <v>0</v>
      </c>
      <c r="AB20" s="244">
        <v>113.44199999999999</v>
      </c>
      <c r="AC20" s="244">
        <v>4545.348</v>
      </c>
      <c r="AD20" s="12"/>
      <c r="AE20" s="12"/>
      <c r="AF20" s="12"/>
    </row>
    <row r="21" spans="1:32" s="11" customFormat="1" ht="15" customHeight="1" x14ac:dyDescent="0.2">
      <c r="A21" s="35" t="s">
        <v>28</v>
      </c>
      <c r="B21" s="233">
        <f t="shared" si="1"/>
        <v>15194.069</v>
      </c>
      <c r="C21" s="241">
        <f t="shared" si="0"/>
        <v>5726.9920000000002</v>
      </c>
      <c r="D21" s="236">
        <v>4.1280000000000001</v>
      </c>
      <c r="E21" s="236">
        <v>0</v>
      </c>
      <c r="F21" s="236">
        <v>0</v>
      </c>
      <c r="G21" s="236">
        <v>4.9000000000000002E-2</v>
      </c>
      <c r="H21" s="242">
        <v>0.1</v>
      </c>
      <c r="I21" s="242">
        <v>0</v>
      </c>
      <c r="J21" s="242">
        <v>3029.5050000000001</v>
      </c>
      <c r="K21" s="242">
        <v>310.423</v>
      </c>
      <c r="L21" s="242">
        <v>0</v>
      </c>
      <c r="M21" s="242">
        <v>534.32100000000003</v>
      </c>
      <c r="N21" s="242">
        <v>0</v>
      </c>
      <c r="O21" s="236">
        <v>1848.4659999999999</v>
      </c>
      <c r="P21" s="233">
        <f t="shared" si="2"/>
        <v>9467.0769999999993</v>
      </c>
      <c r="Q21" s="242">
        <v>1.212</v>
      </c>
      <c r="R21" s="242">
        <v>0</v>
      </c>
      <c r="S21" s="242">
        <v>113.18</v>
      </c>
      <c r="T21" s="242">
        <v>6705.4179999999997</v>
      </c>
      <c r="U21" s="242">
        <v>0</v>
      </c>
      <c r="V21" s="242">
        <v>0</v>
      </c>
      <c r="W21" s="242">
        <v>0</v>
      </c>
      <c r="X21" s="242">
        <v>0</v>
      </c>
      <c r="Y21" s="242">
        <v>1.665</v>
      </c>
      <c r="Z21" s="242">
        <v>0</v>
      </c>
      <c r="AA21" s="242">
        <v>0</v>
      </c>
      <c r="AB21" s="242">
        <v>93.281000000000006</v>
      </c>
      <c r="AC21" s="242">
        <v>2552.3209999999999</v>
      </c>
      <c r="AD21" s="12"/>
      <c r="AE21" s="12"/>
      <c r="AF21" s="12"/>
    </row>
    <row r="22" spans="1:32" s="11" customFormat="1" ht="15" customHeight="1" x14ac:dyDescent="0.2">
      <c r="A22" s="35" t="s">
        <v>27</v>
      </c>
      <c r="B22" s="233">
        <f t="shared" si="1"/>
        <v>15875.159</v>
      </c>
      <c r="C22" s="241">
        <f t="shared" si="0"/>
        <v>15704.904999999999</v>
      </c>
      <c r="D22" s="236">
        <v>0</v>
      </c>
      <c r="E22" s="236">
        <v>0</v>
      </c>
      <c r="F22" s="236">
        <v>0</v>
      </c>
      <c r="G22" s="236">
        <v>0</v>
      </c>
      <c r="H22" s="242">
        <v>8018.6319999999996</v>
      </c>
      <c r="I22" s="242">
        <v>0</v>
      </c>
      <c r="J22" s="242">
        <v>5616.3760000000002</v>
      </c>
      <c r="K22" s="242">
        <v>540.971</v>
      </c>
      <c r="L22" s="242">
        <v>229.49100000000001</v>
      </c>
      <c r="M22" s="242">
        <v>301.74599999999998</v>
      </c>
      <c r="N22" s="242">
        <v>0</v>
      </c>
      <c r="O22" s="236">
        <v>997.68899999999996</v>
      </c>
      <c r="P22" s="233">
        <f t="shared" si="2"/>
        <v>170.25400000000002</v>
      </c>
      <c r="Q22" s="242">
        <v>0</v>
      </c>
      <c r="R22" s="242">
        <v>0.36</v>
      </c>
      <c r="S22" s="242">
        <v>0</v>
      </c>
      <c r="T22" s="242">
        <v>0</v>
      </c>
      <c r="U22" s="242">
        <v>0</v>
      </c>
      <c r="V22" s="242">
        <v>0</v>
      </c>
      <c r="W22" s="242">
        <v>0</v>
      </c>
      <c r="X22" s="242">
        <v>0</v>
      </c>
      <c r="Y22" s="242">
        <v>0</v>
      </c>
      <c r="Z22" s="242">
        <v>0</v>
      </c>
      <c r="AA22" s="242">
        <v>0</v>
      </c>
      <c r="AB22" s="242">
        <v>168.06</v>
      </c>
      <c r="AC22" s="242">
        <v>1.8340000000000001</v>
      </c>
      <c r="AD22" s="12"/>
      <c r="AE22" s="12"/>
      <c r="AF22" s="12"/>
    </row>
    <row r="23" spans="1:32" s="11" customFormat="1" ht="15" customHeight="1" x14ac:dyDescent="0.2">
      <c r="A23" s="35" t="s">
        <v>26</v>
      </c>
      <c r="B23" s="233">
        <f t="shared" si="1"/>
        <v>1633.329935</v>
      </c>
      <c r="C23" s="241">
        <f t="shared" si="0"/>
        <v>1546.511935</v>
      </c>
      <c r="D23" s="242">
        <v>0</v>
      </c>
      <c r="E23" s="242">
        <v>0</v>
      </c>
      <c r="F23" s="242">
        <v>0</v>
      </c>
      <c r="G23" s="242">
        <v>0</v>
      </c>
      <c r="H23" s="242">
        <v>0</v>
      </c>
      <c r="I23" s="242">
        <v>0</v>
      </c>
      <c r="J23" s="242">
        <v>1313.047</v>
      </c>
      <c r="K23" s="242">
        <v>155.988935</v>
      </c>
      <c r="L23" s="242">
        <v>0</v>
      </c>
      <c r="M23" s="242">
        <v>55.857999999999997</v>
      </c>
      <c r="N23" s="242">
        <v>0</v>
      </c>
      <c r="O23" s="242">
        <v>21.617999999999999</v>
      </c>
      <c r="P23" s="233">
        <f t="shared" si="2"/>
        <v>86.817999999999998</v>
      </c>
      <c r="Q23" s="242">
        <v>8.2000000000000003E-2</v>
      </c>
      <c r="R23" s="242">
        <v>0</v>
      </c>
      <c r="S23" s="242">
        <v>0.223</v>
      </c>
      <c r="T23" s="242">
        <v>0.41099999999999998</v>
      </c>
      <c r="U23" s="242">
        <v>0</v>
      </c>
      <c r="V23" s="242">
        <v>0</v>
      </c>
      <c r="W23" s="242">
        <v>0</v>
      </c>
      <c r="X23" s="242">
        <v>0</v>
      </c>
      <c r="Y23" s="242">
        <v>0</v>
      </c>
      <c r="Z23" s="242">
        <v>0</v>
      </c>
      <c r="AA23" s="242">
        <v>0</v>
      </c>
      <c r="AB23" s="242">
        <v>0</v>
      </c>
      <c r="AC23" s="242">
        <v>86.102000000000004</v>
      </c>
      <c r="AD23" s="12"/>
      <c r="AE23" s="12"/>
      <c r="AF23" s="12"/>
    </row>
    <row r="24" spans="1:32" s="11" customFormat="1" ht="15" customHeight="1" x14ac:dyDescent="0.2">
      <c r="A24" s="35" t="s">
        <v>32</v>
      </c>
      <c r="B24" s="233">
        <f t="shared" si="1"/>
        <v>12459.419</v>
      </c>
      <c r="C24" s="241">
        <f t="shared" si="0"/>
        <v>11769.66</v>
      </c>
      <c r="D24" s="242">
        <v>0</v>
      </c>
      <c r="E24" s="242">
        <v>0</v>
      </c>
      <c r="F24" s="242">
        <v>0</v>
      </c>
      <c r="G24" s="242">
        <v>0</v>
      </c>
      <c r="H24" s="242">
        <v>0</v>
      </c>
      <c r="I24" s="242">
        <v>0</v>
      </c>
      <c r="J24" s="242">
        <v>10331.59</v>
      </c>
      <c r="K24" s="242">
        <v>0</v>
      </c>
      <c r="L24" s="242">
        <v>0</v>
      </c>
      <c r="M24" s="242">
        <v>1156.4100000000001</v>
      </c>
      <c r="N24" s="242">
        <v>0</v>
      </c>
      <c r="O24" s="242">
        <v>281.66000000000003</v>
      </c>
      <c r="P24" s="233">
        <f t="shared" si="2"/>
        <v>689.75900000000001</v>
      </c>
      <c r="Q24" s="242">
        <v>0</v>
      </c>
      <c r="R24" s="242">
        <v>0</v>
      </c>
      <c r="S24" s="242">
        <v>0</v>
      </c>
      <c r="T24" s="242">
        <v>30.574999999999999</v>
      </c>
      <c r="U24" s="242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2">
        <v>659.18399999999997</v>
      </c>
      <c r="AD24" s="12"/>
      <c r="AE24" s="12"/>
      <c r="AF24" s="12"/>
    </row>
    <row r="25" spans="1:32" s="11" customFormat="1" ht="15" customHeight="1" x14ac:dyDescent="0.2">
      <c r="A25" s="37" t="s">
        <v>25</v>
      </c>
      <c r="B25" s="245">
        <f t="shared" si="1"/>
        <v>7564.8600000000006</v>
      </c>
      <c r="C25" s="246">
        <f t="shared" si="0"/>
        <v>1130.373</v>
      </c>
      <c r="D25" s="247">
        <v>0.69699999999999995</v>
      </c>
      <c r="E25" s="247">
        <v>0</v>
      </c>
      <c r="F25" s="247">
        <v>0</v>
      </c>
      <c r="G25" s="247">
        <v>0</v>
      </c>
      <c r="H25" s="247">
        <v>0</v>
      </c>
      <c r="I25" s="247">
        <v>0</v>
      </c>
      <c r="J25" s="247">
        <v>10.989000000000001</v>
      </c>
      <c r="K25" s="247">
        <v>1047.2730000000001</v>
      </c>
      <c r="L25" s="247">
        <v>0</v>
      </c>
      <c r="M25" s="247">
        <v>0.77900000000000003</v>
      </c>
      <c r="N25" s="247">
        <v>0</v>
      </c>
      <c r="O25" s="247">
        <v>70.635000000000005</v>
      </c>
      <c r="P25" s="245">
        <f t="shared" si="2"/>
        <v>6434.4870000000001</v>
      </c>
      <c r="Q25" s="247">
        <v>3.0539999999999998</v>
      </c>
      <c r="R25" s="247">
        <v>0</v>
      </c>
      <c r="S25" s="247">
        <v>5.6820000000000004</v>
      </c>
      <c r="T25" s="247">
        <v>5689.0959999999995</v>
      </c>
      <c r="U25" s="247">
        <v>0</v>
      </c>
      <c r="V25" s="247">
        <v>0</v>
      </c>
      <c r="W25" s="247">
        <v>0</v>
      </c>
      <c r="X25" s="247">
        <v>0</v>
      </c>
      <c r="Y25" s="247">
        <v>0.97</v>
      </c>
      <c r="Z25" s="247">
        <v>0</v>
      </c>
      <c r="AA25" s="247">
        <v>0</v>
      </c>
      <c r="AB25" s="247">
        <v>84.131</v>
      </c>
      <c r="AC25" s="247">
        <v>651.55399999999997</v>
      </c>
      <c r="AD25" s="12"/>
      <c r="AE25" s="12"/>
      <c r="AF25" s="12"/>
    </row>
    <row r="26" spans="1:32" ht="30.75" customHeight="1" x14ac:dyDescent="0.2">
      <c r="A26" s="32" t="s">
        <v>0</v>
      </c>
      <c r="B26" s="248">
        <f>B6+B7+B8+B9+B10+B11+B12+B13+B14+B15+B16+B17+B18+B19+B20+B21+B22+B23+B24+B25</f>
        <v>321628.23193499993</v>
      </c>
      <c r="C26" s="248">
        <f>C6+C7+C8+C9+C10+C11+C12+C13+C14+C15+C16+C17+C18+C19+C20+C21+C22+C23+C24+C25</f>
        <v>105943.45793500001</v>
      </c>
      <c r="D26" s="248">
        <f t="shared" ref="D26:I26" si="3">D6+D7+D8+D9+D10+D11+D12+D13+D14+D15+D16+D17+D18+D19+D20+D21+D22+D23+D24+D25</f>
        <v>6.8050000000000006</v>
      </c>
      <c r="E26" s="248">
        <f t="shared" si="3"/>
        <v>0</v>
      </c>
      <c r="F26" s="248">
        <f t="shared" ref="F26" si="4">F6+F7+F8+F9+F10+F11+F12+F13+F14+F15+F16+F17+F18+F19+F20+F21+F22+F23+F24+F25</f>
        <v>0</v>
      </c>
      <c r="G26" s="248">
        <f t="shared" si="3"/>
        <v>4.9000000000000002E-2</v>
      </c>
      <c r="H26" s="248">
        <f t="shared" si="3"/>
        <v>8406.6119999999992</v>
      </c>
      <c r="I26" s="248">
        <f t="shared" si="3"/>
        <v>0</v>
      </c>
      <c r="J26" s="248">
        <f t="shared" ref="J26" si="5">J6+J7+J8+J9+J10+J11+J12+J13+J14+J15+J16+J17+J18+J19+J20+J21+J22+J23+J24+J25</f>
        <v>61268.259999999995</v>
      </c>
      <c r="K26" s="248">
        <f t="shared" ref="K26" si="6">K6+K7+K8+K9+K10+K11+K12+K13+K14+K15+K16+K17+K18+K19+K20+K21+K22+K23+K24+K25</f>
        <v>2441.7779350000001</v>
      </c>
      <c r="L26" s="248">
        <f t="shared" ref="L26" si="7">L6+L7+L8+L9+L10+L11+L12+L13+L14+L15+L16+L17+L18+L19+L20+L21+L22+L23+L24+L25</f>
        <v>229.631</v>
      </c>
      <c r="M26" s="248">
        <f t="shared" ref="M26:N26" si="8">M6+M7+M8+M9+M10+M11+M12+M13+M14+M15+M16+M17+M18+M19+M20+M21+M22+M23+M24+M25</f>
        <v>7233.5910000000003</v>
      </c>
      <c r="N26" s="248">
        <f t="shared" si="8"/>
        <v>0</v>
      </c>
      <c r="O26" s="248">
        <f t="shared" ref="O26" si="9">O6+O7+O8+O9+O10+O11+O12+O13+O14+O15+O16+O17+O18+O19+O20+O21+O22+O23+O24+O25</f>
        <v>26356.731999999996</v>
      </c>
      <c r="P26" s="248">
        <f t="shared" ref="P26" si="10">P6+P7+P8+P9+P10+P11+P12+P13+P14+P15+P16+P17+P18+P19+P20+P21+P22+P23+P24+P25</f>
        <v>215684.77399999995</v>
      </c>
      <c r="Q26" s="248">
        <f t="shared" ref="Q26" si="11">Q6+Q7+Q8+Q9+Q10+Q11+Q12+Q13+Q14+Q15+Q16+Q17+Q18+Q19+Q20+Q21+Q22+Q23+Q24+Q25</f>
        <v>3078.9719999999998</v>
      </c>
      <c r="R26" s="248">
        <f t="shared" ref="R26" si="12">R6+R7+R8+R9+R10+R11+R12+R13+R14+R15+R16+R17+R18+R19+R20+R21+R22+R23+R24+R25</f>
        <v>1761.1559999999999</v>
      </c>
      <c r="S26" s="248">
        <f t="shared" ref="S26" si="13">S6+S7+S8+S9+S10+S11+S12+S13+S14+S15+S16+S17+S18+S19+S20+S21+S22+S23+S24+S25</f>
        <v>1007.6559999999999</v>
      </c>
      <c r="T26" s="248">
        <f t="shared" ref="T26" si="14">T6+T7+T8+T9+T10+T11+T12+T13+T14+T15+T16+T17+T18+T19+T20+T21+T22+T23+T24+T25</f>
        <v>149639.549</v>
      </c>
      <c r="U26" s="248">
        <f t="shared" ref="U26" si="15">U6+U7+U8+U9+U10+U11+U12+U13+U14+U15+U16+U17+U18+U19+U20+U21+U22+U23+U24+U25</f>
        <v>15078.778</v>
      </c>
      <c r="V26" s="248">
        <f t="shared" ref="V26" si="16">V6+V7+V8+V9+V10+V11+V12+V13+V14+V15+V16+V17+V18+V19+V20+V21+V22+V23+V24+V25</f>
        <v>0</v>
      </c>
      <c r="W26" s="248">
        <f t="shared" ref="W26" si="17">W6+W7+W8+W9+W10+W11+W12+W13+W14+W15+W16+W17+W18+W19+W20+W21+W22+W23+W24+W25</f>
        <v>0</v>
      </c>
      <c r="X26" s="248">
        <f t="shared" ref="X26" si="18">X6+X7+X8+X9+X10+X11+X12+X13+X14+X15+X16+X17+X18+X19+X20+X21+X22+X23+X24+X25</f>
        <v>0.18</v>
      </c>
      <c r="Y26" s="248">
        <f t="shared" ref="Y26" si="19">Y6+Y7+Y8+Y9+Y10+Y11+Y12+Y13+Y14+Y15+Y16+Y17+Y18+Y19+Y20+Y21+Y22+Y23+Y24+Y25</f>
        <v>9085.2899999999991</v>
      </c>
      <c r="Z26" s="248">
        <f t="shared" ref="Z26" si="20">Z6+Z7+Z8+Z9+Z10+Z11+Z12+Z13+Z14+Z15+Z16+Z17+Z18+Z19+Z20+Z21+Z22+Z23+Z24+Z25</f>
        <v>0</v>
      </c>
      <c r="AA26" s="248">
        <f t="shared" ref="AA26" si="21">AA6+AA7+AA8+AA9+AA10+AA11+AA12+AA13+AA14+AA15+AA16+AA17+AA18+AA19+AA20+AA21+AA22+AA23+AA24+AA25</f>
        <v>0</v>
      </c>
      <c r="AB26" s="248">
        <f t="shared" ref="AB26" si="22">AB6+AB7+AB8+AB9+AB10+AB11+AB12+AB13+AB14+AB15+AB16+AB17+AB18+AB19+AB20+AB21+AB22+AB23+AB24+AB25</f>
        <v>2334.9950000000003</v>
      </c>
      <c r="AC26" s="248">
        <f t="shared" ref="AC26" si="23">AC6+AC7+AC8+AC9+AC10+AC11+AC12+AC13+AC14+AC15+AC16+AC17+AC18+AC19+AC20+AC21+AC22+AC23+AC24+AC25</f>
        <v>33698.197999999997</v>
      </c>
      <c r="AD26" s="5"/>
      <c r="AE26" s="5"/>
      <c r="AF26" s="5"/>
    </row>
    <row r="27" spans="1:32" ht="9.75" customHeight="1" thickBot="1" x14ac:dyDescent="0.25"/>
    <row r="28" spans="1:32" ht="14.25" thickTop="1" thickBot="1" x14ac:dyDescent="0.25">
      <c r="A28" s="99" t="s">
        <v>107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</row>
    <row r="29" spans="1:32" ht="13.5" thickTop="1" x14ac:dyDescent="0.2"/>
    <row r="30" spans="1:32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32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32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2:29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2:29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2:29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2:29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2:29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2:29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2:29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</sheetData>
  <pageMargins left="0.75" right="0.75" top="1" bottom="1" header="0" footer="0"/>
  <pageSetup paperSize="9" scale="84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D107"/>
  <sheetViews>
    <sheetView topLeftCell="A16" zoomScaleNormal="100" workbookViewId="0">
      <selection activeCell="A3" sqref="A3"/>
    </sheetView>
  </sheetViews>
  <sheetFormatPr baseColWidth="10" defaultColWidth="9.140625" defaultRowHeight="12.75" x14ac:dyDescent="0.2"/>
  <cols>
    <col min="1" max="1" width="9.140625" style="1"/>
    <col min="2" max="2" width="25.7109375" style="97" customWidth="1"/>
    <col min="3" max="3" width="88.85546875" style="97" customWidth="1"/>
    <col min="4" max="4" width="13.42578125" style="1" bestFit="1" customWidth="1"/>
    <col min="5" max="16384" width="9.140625" style="1"/>
  </cols>
  <sheetData>
    <row r="1" spans="1:4" s="17" customFormat="1" ht="20.25" x14ac:dyDescent="0.3">
      <c r="A1" s="274" t="s">
        <v>260</v>
      </c>
      <c r="B1" s="274"/>
      <c r="C1" s="275"/>
      <c r="D1" s="276"/>
    </row>
    <row r="2" spans="1:4" s="17" customFormat="1" ht="23.25" x14ac:dyDescent="0.3">
      <c r="A2" s="184" t="s">
        <v>274</v>
      </c>
      <c r="B2" s="184"/>
      <c r="C2" s="182"/>
      <c r="D2" s="183"/>
    </row>
    <row r="3" spans="1:4" x14ac:dyDescent="0.2">
      <c r="A3" s="55" t="s">
        <v>105</v>
      </c>
      <c r="B3" s="55"/>
      <c r="C3" s="178"/>
      <c r="D3" s="23"/>
    </row>
    <row r="4" spans="1:4" ht="24" x14ac:dyDescent="0.2">
      <c r="A4" s="216" t="s">
        <v>233</v>
      </c>
      <c r="B4" s="64" t="s">
        <v>232</v>
      </c>
      <c r="C4" s="64" t="s">
        <v>134</v>
      </c>
      <c r="D4" s="30" t="s">
        <v>0</v>
      </c>
    </row>
    <row r="5" spans="1:4" s="11" customFormat="1" x14ac:dyDescent="0.2">
      <c r="A5" s="217">
        <v>1</v>
      </c>
      <c r="B5" s="196" t="s">
        <v>135</v>
      </c>
      <c r="C5" s="196" t="s">
        <v>136</v>
      </c>
      <c r="D5" s="311">
        <v>17.0749</v>
      </c>
    </row>
    <row r="6" spans="1:4" s="11" customFormat="1" x14ac:dyDescent="0.2">
      <c r="A6" s="217">
        <v>2</v>
      </c>
      <c r="B6" s="196" t="s">
        <v>137</v>
      </c>
      <c r="C6" s="196" t="s">
        <v>138</v>
      </c>
      <c r="D6" s="311">
        <v>81.945000000000036</v>
      </c>
    </row>
    <row r="7" spans="1:4" s="11" customFormat="1" x14ac:dyDescent="0.2">
      <c r="A7" s="218">
        <v>3</v>
      </c>
      <c r="B7" s="308" t="s">
        <v>139</v>
      </c>
      <c r="C7" s="197" t="s">
        <v>140</v>
      </c>
      <c r="D7" s="312">
        <v>112.87700000000004</v>
      </c>
    </row>
    <row r="8" spans="1:4" s="11" customFormat="1" x14ac:dyDescent="0.2">
      <c r="A8" s="219"/>
      <c r="B8" s="35" t="s">
        <v>141</v>
      </c>
      <c r="C8" s="198" t="s">
        <v>142</v>
      </c>
      <c r="D8" s="313">
        <v>41.782299999999992</v>
      </c>
    </row>
    <row r="9" spans="1:4" s="11" customFormat="1" x14ac:dyDescent="0.2">
      <c r="A9" s="220"/>
      <c r="B9" s="309" t="s">
        <v>143</v>
      </c>
      <c r="C9" s="199" t="s">
        <v>144</v>
      </c>
      <c r="D9" s="314">
        <v>0</v>
      </c>
    </row>
    <row r="10" spans="1:4" s="11" customFormat="1" x14ac:dyDescent="0.2">
      <c r="A10" s="218">
        <v>4</v>
      </c>
      <c r="B10" s="308" t="s">
        <v>145</v>
      </c>
      <c r="C10" s="197" t="s">
        <v>146</v>
      </c>
      <c r="D10" s="312">
        <v>19.713000000000005</v>
      </c>
    </row>
    <row r="11" spans="1:4" s="11" customFormat="1" x14ac:dyDescent="0.2">
      <c r="A11" s="219"/>
      <c r="B11" s="35" t="s">
        <v>147</v>
      </c>
      <c r="C11" s="198" t="s">
        <v>148</v>
      </c>
      <c r="D11" s="313">
        <v>6.6060000000000016</v>
      </c>
    </row>
    <row r="12" spans="1:4" s="11" customFormat="1" x14ac:dyDescent="0.2">
      <c r="A12" s="221"/>
      <c r="B12" s="310" t="s">
        <v>149</v>
      </c>
      <c r="C12" s="200" t="s">
        <v>150</v>
      </c>
      <c r="D12" s="315">
        <v>0</v>
      </c>
    </row>
    <row r="13" spans="1:4" s="11" customFormat="1" x14ac:dyDescent="0.2">
      <c r="A13" s="222">
        <v>5</v>
      </c>
      <c r="B13" s="201" t="s">
        <v>151</v>
      </c>
      <c r="C13" s="201" t="s">
        <v>152</v>
      </c>
      <c r="D13" s="316">
        <v>332.19100000000003</v>
      </c>
    </row>
    <row r="14" spans="1:4" s="11" customFormat="1" x14ac:dyDescent="0.2">
      <c r="A14" s="223">
        <v>6</v>
      </c>
      <c r="B14" s="197" t="s">
        <v>153</v>
      </c>
      <c r="C14" s="197" t="s">
        <v>154</v>
      </c>
      <c r="D14" s="312">
        <v>967.99274999999966</v>
      </c>
    </row>
    <row r="15" spans="1:4" s="11" customFormat="1" x14ac:dyDescent="0.2">
      <c r="A15" s="224"/>
      <c r="B15" s="200" t="s">
        <v>155</v>
      </c>
      <c r="C15" s="200" t="s">
        <v>156</v>
      </c>
      <c r="D15" s="317">
        <v>699.08350000000087</v>
      </c>
    </row>
    <row r="16" spans="1:4" s="11" customFormat="1" x14ac:dyDescent="0.2">
      <c r="A16" s="231">
        <v>7</v>
      </c>
      <c r="B16" s="232" t="s">
        <v>157</v>
      </c>
      <c r="C16" s="232" t="s">
        <v>158</v>
      </c>
      <c r="D16" s="318">
        <v>6719.5210000000025</v>
      </c>
    </row>
    <row r="17" spans="1:4" s="11" customFormat="1" x14ac:dyDescent="0.2">
      <c r="A17" s="218">
        <v>8</v>
      </c>
      <c r="B17" s="197" t="s">
        <v>159</v>
      </c>
      <c r="C17" s="197" t="s">
        <v>160</v>
      </c>
      <c r="D17" s="319">
        <v>8136.3414900000071</v>
      </c>
    </row>
    <row r="18" spans="1:4" s="11" customFormat="1" x14ac:dyDescent="0.2">
      <c r="A18" s="219"/>
      <c r="B18" s="198" t="s">
        <v>161</v>
      </c>
      <c r="C18" s="198" t="s">
        <v>162</v>
      </c>
      <c r="D18" s="320">
        <v>210.72535000000002</v>
      </c>
    </row>
    <row r="19" spans="1:4" s="11" customFormat="1" x14ac:dyDescent="0.2">
      <c r="A19" s="220"/>
      <c r="B19" s="199" t="s">
        <v>163</v>
      </c>
      <c r="C19" s="199" t="s">
        <v>164</v>
      </c>
      <c r="D19" s="314">
        <v>4411.5320000000038</v>
      </c>
    </row>
    <row r="20" spans="1:4" s="11" customFormat="1" x14ac:dyDescent="0.2">
      <c r="A20" s="222">
        <v>9</v>
      </c>
      <c r="B20" s="201" t="s">
        <v>165</v>
      </c>
      <c r="C20" s="201" t="s">
        <v>166</v>
      </c>
      <c r="D20" s="321">
        <v>1338.8227999999995</v>
      </c>
    </row>
    <row r="21" spans="1:4" s="11" customFormat="1" x14ac:dyDescent="0.2">
      <c r="A21" s="218">
        <v>10</v>
      </c>
      <c r="B21" s="197" t="s">
        <v>167</v>
      </c>
      <c r="C21" s="197" t="s">
        <v>168</v>
      </c>
      <c r="D21" s="312">
        <v>176273.976769</v>
      </c>
    </row>
    <row r="22" spans="1:4" s="11" customFormat="1" x14ac:dyDescent="0.2">
      <c r="A22" s="224"/>
      <c r="B22" s="200" t="s">
        <v>169</v>
      </c>
      <c r="C22" s="200" t="s">
        <v>170</v>
      </c>
      <c r="D22" s="315">
        <v>28491.891441000062</v>
      </c>
    </row>
    <row r="23" spans="1:4" s="11" customFormat="1" x14ac:dyDescent="0.2">
      <c r="A23" s="225">
        <v>11</v>
      </c>
      <c r="B23" s="202" t="s">
        <v>171</v>
      </c>
      <c r="C23" s="202" t="s">
        <v>172</v>
      </c>
      <c r="D23" s="322">
        <v>735.92700000000002</v>
      </c>
    </row>
    <row r="24" spans="1:4" s="11" customFormat="1" x14ac:dyDescent="0.2">
      <c r="A24" s="226"/>
      <c r="B24" s="198" t="s">
        <v>173</v>
      </c>
      <c r="C24" s="198" t="s">
        <v>174</v>
      </c>
      <c r="D24" s="313">
        <v>2200.9075500000004</v>
      </c>
    </row>
    <row r="25" spans="1:4" s="11" customFormat="1" x14ac:dyDescent="0.2">
      <c r="A25" s="219"/>
      <c r="B25" s="198" t="s">
        <v>175</v>
      </c>
      <c r="C25" s="198" t="s">
        <v>176</v>
      </c>
      <c r="D25" s="313">
        <v>6099.039600000011</v>
      </c>
    </row>
    <row r="26" spans="1:4" s="11" customFormat="1" x14ac:dyDescent="0.2">
      <c r="A26" s="219"/>
      <c r="B26" s="198" t="s">
        <v>177</v>
      </c>
      <c r="C26" s="198" t="s">
        <v>178</v>
      </c>
      <c r="D26" s="313">
        <v>4638.1082000000115</v>
      </c>
    </row>
    <row r="27" spans="1:4" s="11" customFormat="1" x14ac:dyDescent="0.2">
      <c r="A27" s="224"/>
      <c r="B27" s="200" t="s">
        <v>179</v>
      </c>
      <c r="C27" s="200" t="s">
        <v>180</v>
      </c>
      <c r="D27" s="315">
        <v>1165.2613499999989</v>
      </c>
    </row>
    <row r="28" spans="1:4" s="11" customFormat="1" x14ac:dyDescent="0.2">
      <c r="A28" s="225">
        <v>12</v>
      </c>
      <c r="B28" s="202" t="s">
        <v>181</v>
      </c>
      <c r="C28" s="202" t="s">
        <v>182</v>
      </c>
      <c r="D28" s="322">
        <v>405.13810000000001</v>
      </c>
    </row>
    <row r="29" spans="1:4" s="11" customFormat="1" x14ac:dyDescent="0.2">
      <c r="A29" s="226"/>
      <c r="B29" s="198" t="s">
        <v>183</v>
      </c>
      <c r="C29" s="198" t="s">
        <v>184</v>
      </c>
      <c r="D29" s="313">
        <v>122.7668</v>
      </c>
    </row>
    <row r="30" spans="1:4" s="11" customFormat="1" x14ac:dyDescent="0.2">
      <c r="A30" s="224"/>
      <c r="B30" s="200" t="s">
        <v>185</v>
      </c>
      <c r="C30" s="200" t="s">
        <v>186</v>
      </c>
      <c r="D30" s="317">
        <v>3155.4684500000044</v>
      </c>
    </row>
    <row r="31" spans="1:4" s="11" customFormat="1" x14ac:dyDescent="0.2">
      <c r="A31" s="227">
        <v>13</v>
      </c>
      <c r="B31" s="203" t="s">
        <v>187</v>
      </c>
      <c r="C31" s="203" t="s">
        <v>188</v>
      </c>
      <c r="D31" s="323">
        <v>889.69999999999982</v>
      </c>
    </row>
    <row r="32" spans="1:4" s="11" customFormat="1" x14ac:dyDescent="0.2">
      <c r="A32" s="225">
        <v>14</v>
      </c>
      <c r="B32" s="202" t="s">
        <v>189</v>
      </c>
      <c r="C32" s="202" t="s">
        <v>190</v>
      </c>
      <c r="D32" s="322">
        <v>305.29055</v>
      </c>
    </row>
    <row r="33" spans="1:4" s="11" customFormat="1" x14ac:dyDescent="0.2">
      <c r="A33" s="219"/>
      <c r="B33" s="198" t="s">
        <v>191</v>
      </c>
      <c r="C33" s="198" t="s">
        <v>192</v>
      </c>
      <c r="D33" s="320">
        <v>32.646000000000001</v>
      </c>
    </row>
    <row r="34" spans="1:4" s="11" customFormat="1" x14ac:dyDescent="0.2">
      <c r="A34" s="228"/>
      <c r="B34" s="200" t="s">
        <v>193</v>
      </c>
      <c r="C34" s="200" t="s">
        <v>194</v>
      </c>
      <c r="D34" s="317">
        <v>5246.7970000000005</v>
      </c>
    </row>
    <row r="35" spans="1:4" s="11" customFormat="1" x14ac:dyDescent="0.2">
      <c r="A35" s="227">
        <v>15</v>
      </c>
      <c r="B35" s="203" t="s">
        <v>195</v>
      </c>
      <c r="C35" s="203" t="s">
        <v>196</v>
      </c>
      <c r="D35" s="323">
        <v>38994.68109999998</v>
      </c>
    </row>
    <row r="36" spans="1:4" s="11" customFormat="1" x14ac:dyDescent="0.2">
      <c r="A36" s="227">
        <v>16</v>
      </c>
      <c r="B36" s="203" t="s">
        <v>197</v>
      </c>
      <c r="C36" s="203" t="s">
        <v>198</v>
      </c>
      <c r="D36" s="323">
        <v>3358.7612499999946</v>
      </c>
    </row>
    <row r="37" spans="1:4" s="11" customFormat="1" x14ac:dyDescent="0.2">
      <c r="A37" s="225">
        <v>17</v>
      </c>
      <c r="B37" s="202" t="s">
        <v>199</v>
      </c>
      <c r="C37" s="202" t="s">
        <v>200</v>
      </c>
      <c r="D37" s="322">
        <v>9284.9218999999484</v>
      </c>
    </row>
    <row r="38" spans="1:4" s="11" customFormat="1" x14ac:dyDescent="0.2">
      <c r="A38" s="219"/>
      <c r="B38" s="198" t="s">
        <v>201</v>
      </c>
      <c r="C38" s="198" t="s">
        <v>202</v>
      </c>
      <c r="D38" s="320">
        <v>2869.4212200000034</v>
      </c>
    </row>
    <row r="39" spans="1:4" s="11" customFormat="1" x14ac:dyDescent="0.2">
      <c r="A39" s="226"/>
      <c r="B39" s="198" t="s">
        <v>203</v>
      </c>
      <c r="C39" s="198" t="s">
        <v>204</v>
      </c>
      <c r="D39" s="313">
        <v>12.546999999999999</v>
      </c>
    </row>
    <row r="40" spans="1:4" s="11" customFormat="1" x14ac:dyDescent="0.2">
      <c r="A40" s="219"/>
      <c r="B40" s="198" t="s">
        <v>205</v>
      </c>
      <c r="C40" s="198" t="s">
        <v>206</v>
      </c>
      <c r="D40" s="313">
        <v>62.705550000000024</v>
      </c>
    </row>
    <row r="41" spans="1:4" s="11" customFormat="1" x14ac:dyDescent="0.2">
      <c r="A41" s="219"/>
      <c r="B41" s="198" t="s">
        <v>207</v>
      </c>
      <c r="C41" s="198" t="s">
        <v>208</v>
      </c>
      <c r="D41" s="313">
        <v>9.420300000000001</v>
      </c>
    </row>
    <row r="42" spans="1:4" s="11" customFormat="1" x14ac:dyDescent="0.2">
      <c r="A42" s="219"/>
      <c r="B42" s="198" t="s">
        <v>209</v>
      </c>
      <c r="C42" s="198" t="s">
        <v>210</v>
      </c>
      <c r="D42" s="320">
        <v>207.25050000000002</v>
      </c>
    </row>
    <row r="43" spans="1:4" s="11" customFormat="1" x14ac:dyDescent="0.2">
      <c r="A43" s="219"/>
      <c r="B43" s="198" t="s">
        <v>211</v>
      </c>
      <c r="C43" s="198" t="s">
        <v>212</v>
      </c>
      <c r="D43" s="320">
        <v>316.70939999999882</v>
      </c>
    </row>
    <row r="44" spans="1:4" s="11" customFormat="1" x14ac:dyDescent="0.2">
      <c r="A44" s="226"/>
      <c r="B44" s="198" t="s">
        <v>213</v>
      </c>
      <c r="C44" s="198" t="s">
        <v>214</v>
      </c>
      <c r="D44" s="313">
        <v>887.73749999999939</v>
      </c>
    </row>
    <row r="45" spans="1:4" s="11" customFormat="1" x14ac:dyDescent="0.2">
      <c r="A45" s="219"/>
      <c r="B45" s="198" t="s">
        <v>215</v>
      </c>
      <c r="C45" s="198" t="s">
        <v>216</v>
      </c>
      <c r="D45" s="313">
        <v>3274.9421499999999</v>
      </c>
    </row>
    <row r="46" spans="1:4" s="11" customFormat="1" x14ac:dyDescent="0.2">
      <c r="A46" s="219"/>
      <c r="B46" s="198" t="s">
        <v>217</v>
      </c>
      <c r="C46" s="198" t="s">
        <v>218</v>
      </c>
      <c r="D46" s="313">
        <v>156.25640000000007</v>
      </c>
    </row>
    <row r="47" spans="1:4" s="11" customFormat="1" x14ac:dyDescent="0.2">
      <c r="A47" s="219"/>
      <c r="B47" s="198" t="s">
        <v>219</v>
      </c>
      <c r="C47" s="198" t="s">
        <v>220</v>
      </c>
      <c r="D47" s="320">
        <v>1856.621424999998</v>
      </c>
    </row>
    <row r="48" spans="1:4" s="11" customFormat="1" x14ac:dyDescent="0.2">
      <c r="A48" s="219"/>
      <c r="B48" s="198" t="s">
        <v>221</v>
      </c>
      <c r="C48" s="198" t="s">
        <v>222</v>
      </c>
      <c r="D48" s="320">
        <v>81.75524999999999</v>
      </c>
    </row>
    <row r="49" spans="1:4" s="11" customFormat="1" x14ac:dyDescent="0.2">
      <c r="A49" s="226"/>
      <c r="B49" s="198" t="s">
        <v>223</v>
      </c>
      <c r="C49" s="198" t="s">
        <v>224</v>
      </c>
      <c r="D49" s="313">
        <v>753.13545853771041</v>
      </c>
    </row>
    <row r="50" spans="1:4" s="11" customFormat="1" ht="24" x14ac:dyDescent="0.2">
      <c r="A50" s="229"/>
      <c r="B50" s="198" t="s">
        <v>225</v>
      </c>
      <c r="C50" s="198" t="s">
        <v>226</v>
      </c>
      <c r="D50" s="313">
        <v>0</v>
      </c>
    </row>
    <row r="51" spans="1:4" s="11" customFormat="1" x14ac:dyDescent="0.2">
      <c r="A51" s="224"/>
      <c r="B51" s="200" t="s">
        <v>227</v>
      </c>
      <c r="C51" s="200" t="s">
        <v>228</v>
      </c>
      <c r="D51" s="317">
        <v>785.35099999999966</v>
      </c>
    </row>
    <row r="52" spans="1:4" s="11" customFormat="1" x14ac:dyDescent="0.2">
      <c r="A52" s="227">
        <v>18</v>
      </c>
      <c r="B52" s="203" t="s">
        <v>229</v>
      </c>
      <c r="C52" s="203" t="s">
        <v>230</v>
      </c>
      <c r="D52" s="324">
        <v>2527.5989999999997</v>
      </c>
    </row>
    <row r="53" spans="1:4" s="11" customFormat="1" x14ac:dyDescent="0.2">
      <c r="A53" s="227">
        <v>19</v>
      </c>
      <c r="B53" s="203"/>
      <c r="C53" s="203" t="s">
        <v>231</v>
      </c>
      <c r="D53" s="324">
        <v>462.80114146228965</v>
      </c>
    </row>
    <row r="54" spans="1:4" ht="13.5" x14ac:dyDescent="0.2">
      <c r="A54" s="230" t="s">
        <v>241</v>
      </c>
      <c r="B54" s="195"/>
      <c r="C54" s="195"/>
      <c r="D54" s="325">
        <f>SUM(D5:D53)</f>
        <v>318761.74444500019</v>
      </c>
    </row>
    <row r="55" spans="1:4" ht="13.5" thickBot="1" x14ac:dyDescent="0.25">
      <c r="A55" s="194"/>
      <c r="B55" s="194"/>
      <c r="C55" s="3"/>
      <c r="D55" s="3"/>
    </row>
    <row r="56" spans="1:4" ht="14.25" thickTop="1" thickBot="1" x14ac:dyDescent="0.25">
      <c r="A56" s="215" t="s">
        <v>240</v>
      </c>
      <c r="B56" s="114"/>
      <c r="C56" s="114"/>
      <c r="D56" s="114"/>
    </row>
    <row r="57" spans="1:4" ht="14.25" thickTop="1" thickBot="1" x14ac:dyDescent="0.25">
      <c r="A57" s="99" t="s">
        <v>107</v>
      </c>
      <c r="B57" s="179"/>
      <c r="C57" s="66"/>
      <c r="D57" s="66"/>
    </row>
    <row r="58" spans="1:4" ht="13.5" thickTop="1" x14ac:dyDescent="0.2">
      <c r="B58" s="176"/>
      <c r="C58" s="176"/>
    </row>
    <row r="59" spans="1:4" x14ac:dyDescent="0.2">
      <c r="B59" s="180"/>
      <c r="C59" s="180"/>
      <c r="D59" s="181"/>
    </row>
    <row r="60" spans="1:4" x14ac:dyDescent="0.2">
      <c r="B60" s="180"/>
      <c r="C60" s="180"/>
      <c r="D60" s="181"/>
    </row>
    <row r="61" spans="1:4" x14ac:dyDescent="0.2">
      <c r="B61" s="180"/>
      <c r="C61" s="180"/>
      <c r="D61" s="181"/>
    </row>
    <row r="62" spans="1:4" x14ac:dyDescent="0.2">
      <c r="B62" s="180"/>
      <c r="C62" s="180"/>
      <c r="D62" s="181"/>
    </row>
    <row r="63" spans="1:4" x14ac:dyDescent="0.2">
      <c r="B63" s="180"/>
      <c r="C63" s="180"/>
      <c r="D63" s="181"/>
    </row>
    <row r="64" spans="1:4" x14ac:dyDescent="0.2">
      <c r="B64" s="180"/>
      <c r="C64" s="180"/>
      <c r="D64" s="181"/>
    </row>
    <row r="65" spans="2:4" x14ac:dyDescent="0.2">
      <c r="B65" s="180"/>
      <c r="C65" s="180"/>
      <c r="D65" s="181"/>
    </row>
    <row r="66" spans="2:4" x14ac:dyDescent="0.2">
      <c r="B66" s="180"/>
      <c r="C66" s="180"/>
      <c r="D66" s="181"/>
    </row>
    <row r="67" spans="2:4" x14ac:dyDescent="0.2">
      <c r="B67" s="180"/>
      <c r="C67" s="180"/>
      <c r="D67" s="181"/>
    </row>
    <row r="68" spans="2:4" x14ac:dyDescent="0.2">
      <c r="B68" s="180"/>
      <c r="C68" s="180"/>
      <c r="D68" s="180"/>
    </row>
    <row r="69" spans="2:4" x14ac:dyDescent="0.2">
      <c r="B69" s="180"/>
      <c r="C69" s="180"/>
      <c r="D69" s="180"/>
    </row>
    <row r="70" spans="2:4" x14ac:dyDescent="0.2">
      <c r="B70" s="180"/>
      <c r="C70" s="180"/>
      <c r="D70" s="180"/>
    </row>
    <row r="71" spans="2:4" x14ac:dyDescent="0.2">
      <c r="B71" s="180"/>
      <c r="C71" s="180"/>
      <c r="D71" s="180"/>
    </row>
    <row r="72" spans="2:4" x14ac:dyDescent="0.2">
      <c r="B72" s="180"/>
      <c r="C72" s="180"/>
      <c r="D72" s="180"/>
    </row>
    <row r="73" spans="2:4" x14ac:dyDescent="0.2">
      <c r="B73" s="180"/>
      <c r="C73" s="180"/>
      <c r="D73" s="180"/>
    </row>
    <row r="74" spans="2:4" x14ac:dyDescent="0.2">
      <c r="B74" s="180"/>
      <c r="C74" s="180"/>
      <c r="D74" s="180"/>
    </row>
    <row r="75" spans="2:4" x14ac:dyDescent="0.2">
      <c r="B75" s="180"/>
      <c r="C75" s="180"/>
      <c r="D75" s="180"/>
    </row>
    <row r="76" spans="2:4" x14ac:dyDescent="0.2">
      <c r="B76" s="180"/>
      <c r="C76" s="180"/>
      <c r="D76" s="180"/>
    </row>
    <row r="77" spans="2:4" x14ac:dyDescent="0.2">
      <c r="B77" s="180"/>
      <c r="C77" s="180"/>
      <c r="D77" s="180"/>
    </row>
    <row r="78" spans="2:4" x14ac:dyDescent="0.2">
      <c r="B78" s="180"/>
      <c r="C78" s="180"/>
      <c r="D78" s="180"/>
    </row>
    <row r="79" spans="2:4" x14ac:dyDescent="0.2">
      <c r="B79" s="180"/>
      <c r="C79" s="180"/>
      <c r="D79" s="180"/>
    </row>
    <row r="80" spans="2:4" x14ac:dyDescent="0.2">
      <c r="B80" s="180"/>
      <c r="C80" s="180"/>
      <c r="D80" s="180"/>
    </row>
    <row r="81" spans="2:4" x14ac:dyDescent="0.2">
      <c r="B81" s="180"/>
      <c r="C81" s="180"/>
      <c r="D81" s="180"/>
    </row>
    <row r="82" spans="2:4" x14ac:dyDescent="0.2">
      <c r="B82" s="180"/>
      <c r="C82" s="180"/>
      <c r="D82" s="180"/>
    </row>
    <row r="83" spans="2:4" x14ac:dyDescent="0.2">
      <c r="B83" s="180"/>
      <c r="C83" s="180"/>
      <c r="D83" s="180"/>
    </row>
    <row r="84" spans="2:4" x14ac:dyDescent="0.2">
      <c r="B84" s="180"/>
      <c r="C84" s="180"/>
      <c r="D84" s="180"/>
    </row>
    <row r="85" spans="2:4" x14ac:dyDescent="0.2">
      <c r="B85" s="180"/>
      <c r="C85" s="180"/>
      <c r="D85" s="180"/>
    </row>
    <row r="86" spans="2:4" x14ac:dyDescent="0.2">
      <c r="B86" s="180"/>
      <c r="C86" s="180"/>
      <c r="D86" s="180"/>
    </row>
    <row r="87" spans="2:4" x14ac:dyDescent="0.2">
      <c r="B87" s="180"/>
      <c r="C87" s="180"/>
      <c r="D87" s="180"/>
    </row>
    <row r="88" spans="2:4" x14ac:dyDescent="0.2">
      <c r="B88" s="180"/>
      <c r="C88" s="180"/>
      <c r="D88" s="180"/>
    </row>
    <row r="89" spans="2:4" x14ac:dyDescent="0.2">
      <c r="B89" s="180"/>
      <c r="C89" s="180"/>
      <c r="D89" s="180"/>
    </row>
    <row r="90" spans="2:4" x14ac:dyDescent="0.2">
      <c r="B90" s="180"/>
      <c r="C90" s="180"/>
      <c r="D90" s="180"/>
    </row>
    <row r="91" spans="2:4" x14ac:dyDescent="0.2">
      <c r="B91" s="180"/>
      <c r="C91" s="180"/>
      <c r="D91" s="180"/>
    </row>
    <row r="92" spans="2:4" x14ac:dyDescent="0.2">
      <c r="B92" s="180"/>
      <c r="C92" s="180"/>
      <c r="D92" s="180"/>
    </row>
    <row r="93" spans="2:4" x14ac:dyDescent="0.2">
      <c r="B93" s="180"/>
      <c r="C93" s="180"/>
      <c r="D93" s="180"/>
    </row>
    <row r="94" spans="2:4" x14ac:dyDescent="0.2">
      <c r="B94" s="180"/>
      <c r="C94" s="180"/>
      <c r="D94" s="180"/>
    </row>
    <row r="95" spans="2:4" x14ac:dyDescent="0.2">
      <c r="B95" s="180"/>
      <c r="C95" s="180"/>
      <c r="D95" s="180"/>
    </row>
    <row r="96" spans="2:4" x14ac:dyDescent="0.2">
      <c r="B96" s="180"/>
      <c r="C96" s="180"/>
      <c r="D96" s="180"/>
    </row>
    <row r="97" spans="2:4" x14ac:dyDescent="0.2">
      <c r="B97" s="180"/>
      <c r="C97" s="180"/>
      <c r="D97" s="180"/>
    </row>
    <row r="98" spans="2:4" x14ac:dyDescent="0.2">
      <c r="B98" s="180"/>
      <c r="C98" s="180"/>
      <c r="D98" s="180"/>
    </row>
    <row r="99" spans="2:4" x14ac:dyDescent="0.2">
      <c r="B99" s="180"/>
      <c r="C99" s="180"/>
      <c r="D99" s="180"/>
    </row>
    <row r="100" spans="2:4" x14ac:dyDescent="0.2">
      <c r="B100" s="180"/>
      <c r="C100" s="180"/>
      <c r="D100" s="180"/>
    </row>
    <row r="101" spans="2:4" x14ac:dyDescent="0.2">
      <c r="B101" s="180"/>
      <c r="C101" s="180"/>
      <c r="D101" s="180"/>
    </row>
    <row r="102" spans="2:4" x14ac:dyDescent="0.2">
      <c r="B102" s="180"/>
      <c r="C102" s="180"/>
      <c r="D102" s="180"/>
    </row>
    <row r="103" spans="2:4" x14ac:dyDescent="0.2">
      <c r="B103" s="180"/>
      <c r="C103" s="180"/>
      <c r="D103" s="180"/>
    </row>
    <row r="104" spans="2:4" x14ac:dyDescent="0.2">
      <c r="B104" s="180"/>
      <c r="C104" s="180"/>
      <c r="D104" s="180"/>
    </row>
    <row r="105" spans="2:4" x14ac:dyDescent="0.2">
      <c r="B105" s="180"/>
      <c r="C105" s="180"/>
      <c r="D105" s="180"/>
    </row>
    <row r="106" spans="2:4" x14ac:dyDescent="0.2">
      <c r="B106" s="180"/>
      <c r="C106" s="180"/>
      <c r="D106" s="180"/>
    </row>
    <row r="107" spans="2:4" x14ac:dyDescent="0.2">
      <c r="B107" s="180"/>
      <c r="C107" s="180"/>
      <c r="D107" s="180"/>
    </row>
  </sheetData>
  <pageMargins left="0.74803149606299213" right="0.74803149606299213" top="0.98425196850393704" bottom="0.98425196850393704" header="0" footer="0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 enableFormatConditionsCalculation="0">
    <tabColor indexed="46"/>
    <pageSetUpPr fitToPage="1"/>
  </sheetPr>
  <dimension ref="A1:Q32"/>
  <sheetViews>
    <sheetView zoomScaleNormal="100" workbookViewId="0">
      <selection activeCell="P1" sqref="P1:P1048576"/>
    </sheetView>
  </sheetViews>
  <sheetFormatPr baseColWidth="10" defaultRowHeight="12.75" x14ac:dyDescent="0.2"/>
  <cols>
    <col min="1" max="1" width="50.7109375" style="97" customWidth="1"/>
    <col min="2" max="16" width="8.28515625" style="1" customWidth="1"/>
    <col min="17" max="16384" width="11.42578125" style="1"/>
  </cols>
  <sheetData>
    <row r="1" spans="1:17" s="90" customFormat="1" ht="42" customHeight="1" x14ac:dyDescent="0.3">
      <c r="A1" s="251" t="s">
        <v>269</v>
      </c>
      <c r="B1" s="251"/>
      <c r="C1" s="251"/>
      <c r="D1" s="251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7" ht="20.25" x14ac:dyDescent="0.2">
      <c r="A2" s="71" t="s">
        <v>268</v>
      </c>
      <c r="B2" s="72"/>
      <c r="C2" s="73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5"/>
    </row>
    <row r="3" spans="1:17" s="15" customFormat="1" ht="26.25" customHeight="1" x14ac:dyDescent="0.2">
      <c r="A3" s="65" t="s">
        <v>108</v>
      </c>
      <c r="B3" s="27"/>
      <c r="C3" s="27"/>
      <c r="D3" s="27"/>
      <c r="E3" s="27"/>
      <c r="F3" s="27"/>
      <c r="G3" s="28"/>
      <c r="K3" s="119"/>
      <c r="N3" s="119"/>
    </row>
    <row r="4" spans="1:17" ht="41.25" customHeight="1" x14ac:dyDescent="0.2">
      <c r="A4" s="61" t="s">
        <v>79</v>
      </c>
      <c r="B4" s="62">
        <v>2003</v>
      </c>
      <c r="C4" s="62">
        <v>2004</v>
      </c>
      <c r="D4" s="62">
        <v>2005</v>
      </c>
      <c r="E4" s="62">
        <v>2006</v>
      </c>
      <c r="F4" s="62">
        <v>2007</v>
      </c>
      <c r="G4" s="62">
        <v>2008</v>
      </c>
      <c r="H4" s="62">
        <v>2009</v>
      </c>
      <c r="I4" s="62">
        <v>2010</v>
      </c>
      <c r="J4" s="62">
        <v>2011</v>
      </c>
      <c r="K4" s="62">
        <v>2012</v>
      </c>
      <c r="L4" s="62">
        <v>2013</v>
      </c>
      <c r="M4" s="62">
        <v>2014</v>
      </c>
      <c r="N4" s="62">
        <v>2015</v>
      </c>
      <c r="O4" s="62">
        <v>2016</v>
      </c>
      <c r="P4" s="70">
        <v>20.16</v>
      </c>
      <c r="Q4" s="63" t="s">
        <v>267</v>
      </c>
    </row>
    <row r="5" spans="1:17" s="20" customFormat="1" ht="32.25" customHeight="1" x14ac:dyDescent="0.2">
      <c r="A5" s="120" t="s">
        <v>113</v>
      </c>
      <c r="B5" s="13">
        <v>371820</v>
      </c>
      <c r="C5" s="13">
        <v>510204</v>
      </c>
      <c r="D5" s="13">
        <v>489141</v>
      </c>
      <c r="E5" s="13">
        <v>425090</v>
      </c>
      <c r="F5" s="13">
        <v>456853</v>
      </c>
      <c r="G5" s="13">
        <v>412128</v>
      </c>
      <c r="H5" s="13">
        <v>306332.2</v>
      </c>
      <c r="I5" s="13">
        <v>353640.51568000001</v>
      </c>
      <c r="J5" s="13">
        <v>328681.33334487706</v>
      </c>
      <c r="K5" s="13">
        <v>299089.41807138402</v>
      </c>
      <c r="L5" s="13">
        <v>284424.32731257542</v>
      </c>
      <c r="M5" s="13">
        <v>323398.40607999999</v>
      </c>
      <c r="N5" s="13">
        <v>327765.69</v>
      </c>
      <c r="O5" s="13">
        <v>321628</v>
      </c>
      <c r="P5" s="253">
        <v>1</v>
      </c>
      <c r="Q5" s="254">
        <v>-1.872584650333593</v>
      </c>
    </row>
    <row r="6" spans="1:17" s="121" customFormat="1" ht="24.95" customHeight="1" x14ac:dyDescent="0.2">
      <c r="A6" s="123" t="s">
        <v>109</v>
      </c>
      <c r="B6" s="124">
        <v>346491</v>
      </c>
      <c r="C6" s="124">
        <v>386821</v>
      </c>
      <c r="D6" s="124">
        <v>372968</v>
      </c>
      <c r="E6" s="124">
        <v>398827</v>
      </c>
      <c r="F6" s="124">
        <v>420007.5</v>
      </c>
      <c r="G6" s="124">
        <v>387443</v>
      </c>
      <c r="H6" s="124">
        <v>290974.59999999998</v>
      </c>
      <c r="I6" s="124">
        <v>311508.13568000001</v>
      </c>
      <c r="J6" s="124">
        <v>317683.11734487704</v>
      </c>
      <c r="K6" s="124">
        <v>281440.91487138404</v>
      </c>
      <c r="L6" s="124">
        <v>276226.36126257543</v>
      </c>
      <c r="M6" s="124">
        <v>306316.15607998281</v>
      </c>
      <c r="N6" s="124">
        <v>322008.38</v>
      </c>
      <c r="O6" s="124">
        <v>309837.42300000001</v>
      </c>
      <c r="P6" s="133">
        <v>0.9633409497929285</v>
      </c>
      <c r="Q6" s="134">
        <v>-3.7797019444028166</v>
      </c>
    </row>
    <row r="7" spans="1:17" s="121" customFormat="1" ht="15" customHeight="1" x14ac:dyDescent="0.25">
      <c r="A7" s="122" t="s">
        <v>114</v>
      </c>
      <c r="B7" s="125">
        <v>25329</v>
      </c>
      <c r="C7" s="125">
        <v>123383</v>
      </c>
      <c r="D7" s="125">
        <v>116173</v>
      </c>
      <c r="E7" s="125">
        <v>26263</v>
      </c>
      <c r="F7" s="125">
        <v>36846.5</v>
      </c>
      <c r="G7" s="125">
        <v>24685</v>
      </c>
      <c r="H7" s="125">
        <v>15357.6</v>
      </c>
      <c r="I7" s="125">
        <v>42132.38</v>
      </c>
      <c r="J7" s="125">
        <v>10998.216</v>
      </c>
      <c r="K7" s="125">
        <v>19565.834200000001</v>
      </c>
      <c r="L7" s="125">
        <v>8197.9660499999991</v>
      </c>
      <c r="M7" s="125">
        <v>17082.25</v>
      </c>
      <c r="N7" s="126">
        <v>5757.3</v>
      </c>
      <c r="O7" s="249">
        <v>11790.576999999999</v>
      </c>
      <c r="P7" s="133">
        <v>3.6659050207071518E-2</v>
      </c>
      <c r="Q7" s="134">
        <v>104.79351432094904</v>
      </c>
    </row>
    <row r="8" spans="1:17" s="17" customFormat="1" ht="24.95" customHeight="1" x14ac:dyDescent="0.2">
      <c r="A8" s="131" t="s">
        <v>118</v>
      </c>
      <c r="B8" s="14">
        <v>19675</v>
      </c>
      <c r="C8" s="14">
        <v>118228</v>
      </c>
      <c r="D8" s="129">
        <v>107389</v>
      </c>
      <c r="E8" s="14">
        <v>13971</v>
      </c>
      <c r="F8" s="14">
        <v>25118</v>
      </c>
      <c r="G8" s="14">
        <v>10841</v>
      </c>
      <c r="H8" s="14">
        <v>6451</v>
      </c>
      <c r="I8" s="14">
        <v>33704.190999999999</v>
      </c>
      <c r="J8" s="14">
        <v>2972.8180000000002</v>
      </c>
      <c r="K8" s="14">
        <v>15749.5162</v>
      </c>
      <c r="L8" s="14">
        <v>4056.99305</v>
      </c>
      <c r="M8" s="14">
        <v>9765.8429999999989</v>
      </c>
      <c r="N8" s="14">
        <v>1067.07</v>
      </c>
      <c r="O8" s="14">
        <v>6349.533000000004</v>
      </c>
      <c r="P8" s="127">
        <v>1.9741853943064672E-2</v>
      </c>
      <c r="Q8" s="128">
        <v>495.04371784419061</v>
      </c>
    </row>
    <row r="9" spans="1:17" s="17" customFormat="1" ht="15" customHeight="1" x14ac:dyDescent="0.2">
      <c r="A9" s="132" t="s">
        <v>117</v>
      </c>
      <c r="B9" s="14">
        <v>1236</v>
      </c>
      <c r="C9" s="14">
        <v>498</v>
      </c>
      <c r="D9" s="129">
        <v>1066</v>
      </c>
      <c r="E9" s="14">
        <v>1159</v>
      </c>
      <c r="F9" s="14">
        <v>1651</v>
      </c>
      <c r="G9" s="14">
        <v>2020</v>
      </c>
      <c r="H9" s="14">
        <v>1316</v>
      </c>
      <c r="I9" s="14">
        <v>2571.6779999999999</v>
      </c>
      <c r="J9" s="14">
        <v>447.45499999999998</v>
      </c>
      <c r="K9" s="14">
        <v>303.74199999999996</v>
      </c>
      <c r="L9" s="14">
        <v>203</v>
      </c>
      <c r="M9" s="14">
        <v>178.82899999999998</v>
      </c>
      <c r="N9" s="14">
        <v>83.59</v>
      </c>
      <c r="O9" s="250">
        <v>88.89700000000002</v>
      </c>
      <c r="P9" s="127">
        <v>2.7639695548895005E-4</v>
      </c>
      <c r="Q9" s="128">
        <v>6.3488455556884986</v>
      </c>
    </row>
    <row r="10" spans="1:17" ht="15" customHeight="1" x14ac:dyDescent="0.2">
      <c r="A10" s="137" t="s">
        <v>115</v>
      </c>
      <c r="B10" s="135">
        <v>795</v>
      </c>
      <c r="C10" s="135">
        <v>426</v>
      </c>
      <c r="D10" s="136">
        <v>381</v>
      </c>
      <c r="E10" s="135">
        <v>442</v>
      </c>
      <c r="F10" s="135">
        <v>710</v>
      </c>
      <c r="G10" s="135">
        <v>791</v>
      </c>
      <c r="H10" s="135">
        <v>489</v>
      </c>
      <c r="I10" s="135">
        <v>368</v>
      </c>
      <c r="J10" s="135">
        <v>53.411000000000001</v>
      </c>
      <c r="K10" s="135">
        <v>28.34</v>
      </c>
      <c r="L10" s="135">
        <v>33</v>
      </c>
      <c r="M10" s="135">
        <v>44.689</v>
      </c>
      <c r="N10" s="135">
        <v>18.78</v>
      </c>
      <c r="O10" s="135">
        <v>17.040000000000003</v>
      </c>
      <c r="P10" s="255">
        <v>5.2980461900083338E-5</v>
      </c>
      <c r="Q10" s="256">
        <v>-9.2651757188498323</v>
      </c>
    </row>
    <row r="11" spans="1:17" ht="15" customHeight="1" x14ac:dyDescent="0.2">
      <c r="A11" s="137" t="s">
        <v>116</v>
      </c>
      <c r="B11" s="135">
        <v>441</v>
      </c>
      <c r="C11" s="135">
        <v>72</v>
      </c>
      <c r="D11" s="136">
        <v>685</v>
      </c>
      <c r="E11" s="135">
        <v>717</v>
      </c>
      <c r="F11" s="135">
        <v>941</v>
      </c>
      <c r="G11" s="135">
        <v>1229</v>
      </c>
      <c r="H11" s="135">
        <v>827</v>
      </c>
      <c r="I11" s="135">
        <v>2203.6779999999999</v>
      </c>
      <c r="J11" s="135">
        <v>394.04399999999998</v>
      </c>
      <c r="K11" s="135">
        <v>275.40199999999999</v>
      </c>
      <c r="L11" s="135">
        <v>169.749</v>
      </c>
      <c r="M11" s="135">
        <v>134.13999999999999</v>
      </c>
      <c r="N11" s="135">
        <v>64.81</v>
      </c>
      <c r="O11" s="135">
        <v>71.857000000000014</v>
      </c>
      <c r="P11" s="255">
        <v>2.2341649358886668E-4</v>
      </c>
      <c r="Q11" s="256">
        <v>10.873322018207091</v>
      </c>
    </row>
    <row r="12" spans="1:17" s="17" customFormat="1" ht="15" customHeight="1" x14ac:dyDescent="0.2">
      <c r="A12" s="132" t="s">
        <v>119</v>
      </c>
      <c r="B12" s="130">
        <v>4418</v>
      </c>
      <c r="C12" s="130">
        <v>4657</v>
      </c>
      <c r="D12" s="130">
        <v>7718</v>
      </c>
      <c r="E12" s="130">
        <v>11133</v>
      </c>
      <c r="F12" s="130">
        <v>10078</v>
      </c>
      <c r="G12" s="130">
        <v>11824</v>
      </c>
      <c r="H12" s="130">
        <v>7590.6</v>
      </c>
      <c r="I12" s="130">
        <v>5856.5110000000004</v>
      </c>
      <c r="J12" s="130">
        <v>7577.9430000000002</v>
      </c>
      <c r="K12" s="130">
        <v>3512.576</v>
      </c>
      <c r="L12" s="130">
        <v>3938.0240000000003</v>
      </c>
      <c r="M12" s="130">
        <v>7137.5780000000013</v>
      </c>
      <c r="N12" s="130">
        <v>4606.6499999999996</v>
      </c>
      <c r="O12" s="130">
        <v>5352.1469999999954</v>
      </c>
      <c r="P12" s="127">
        <v>1.66407993085179E-2</v>
      </c>
      <c r="Q12" s="128">
        <v>16.18306144378225</v>
      </c>
    </row>
    <row r="13" spans="1:17" s="22" customFormat="1" ht="7.5" customHeight="1" x14ac:dyDescent="0.2">
      <c r="A13" s="10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63"/>
      <c r="O13" s="21"/>
      <c r="P13" s="266"/>
      <c r="Q13" s="267"/>
    </row>
    <row r="14" spans="1:17" s="17" customFormat="1" ht="24.95" customHeight="1" x14ac:dyDescent="0.2">
      <c r="A14" s="58" t="s">
        <v>120</v>
      </c>
      <c r="B14" s="18"/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270"/>
      <c r="Q14" s="271"/>
    </row>
    <row r="15" spans="1:17" ht="15" customHeight="1" x14ac:dyDescent="0.2">
      <c r="A15" s="59" t="s">
        <v>6</v>
      </c>
      <c r="B15" s="10">
        <v>65231</v>
      </c>
      <c r="C15" s="10">
        <v>72357</v>
      </c>
      <c r="D15" s="8">
        <v>63698</v>
      </c>
      <c r="E15" s="8">
        <v>71564</v>
      </c>
      <c r="F15" s="8">
        <v>73097.399999999994</v>
      </c>
      <c r="G15" s="8">
        <v>71603</v>
      </c>
      <c r="H15" s="8">
        <v>49259.325129980003</v>
      </c>
      <c r="I15" s="8">
        <v>44838.990800000007</v>
      </c>
      <c r="J15" s="8">
        <v>52679.858832999991</v>
      </c>
      <c r="K15" s="8">
        <v>43980.472075000005</v>
      </c>
      <c r="L15" s="8">
        <v>41390.841340031242</v>
      </c>
      <c r="M15" s="8">
        <v>52739.114160000085</v>
      </c>
      <c r="N15" s="264">
        <v>51755.53</v>
      </c>
      <c r="O15" s="8">
        <v>51977.425000000003</v>
      </c>
      <c r="P15" s="268">
        <v>0.16160727610780157</v>
      </c>
      <c r="Q15" s="269">
        <v>0.42873679392327801</v>
      </c>
    </row>
    <row r="16" spans="1:17" ht="15" customHeight="1" x14ac:dyDescent="0.2">
      <c r="A16" s="31" t="s">
        <v>7</v>
      </c>
      <c r="B16" s="10">
        <v>194983</v>
      </c>
      <c r="C16" s="10">
        <v>327755</v>
      </c>
      <c r="D16" s="7">
        <v>314593</v>
      </c>
      <c r="E16" s="7">
        <v>244283</v>
      </c>
      <c r="F16" s="7">
        <v>275611</v>
      </c>
      <c r="G16" s="7">
        <v>240631</v>
      </c>
      <c r="H16" s="7">
        <v>169419.17143024999</v>
      </c>
      <c r="I16" s="7">
        <v>231833.58750999998</v>
      </c>
      <c r="J16" s="7">
        <v>205806.86068551702</v>
      </c>
      <c r="K16" s="7">
        <v>191975.3324473839</v>
      </c>
      <c r="L16" s="7">
        <v>183602.18095207465</v>
      </c>
      <c r="M16" s="7">
        <v>209359.40101999886</v>
      </c>
      <c r="N16" s="130">
        <v>210240.83</v>
      </c>
      <c r="O16" s="7">
        <v>205390.88200000001</v>
      </c>
      <c r="P16" s="127">
        <v>0.63859764075267078</v>
      </c>
      <c r="Q16" s="259">
        <v>-2.3068535260253498</v>
      </c>
    </row>
    <row r="17" spans="1:17" ht="15" customHeight="1" x14ac:dyDescent="0.2">
      <c r="A17" s="31" t="s">
        <v>8</v>
      </c>
      <c r="B17" s="10">
        <v>111607</v>
      </c>
      <c r="C17" s="10">
        <v>110093</v>
      </c>
      <c r="D17" s="7">
        <v>110850</v>
      </c>
      <c r="E17" s="7">
        <v>109243</v>
      </c>
      <c r="F17" s="7">
        <v>108145</v>
      </c>
      <c r="G17" s="7">
        <v>99894</v>
      </c>
      <c r="H17" s="7">
        <v>87653.551528000011</v>
      </c>
      <c r="I17" s="7">
        <v>76967.93737</v>
      </c>
      <c r="J17" s="7">
        <v>70194.613826360001</v>
      </c>
      <c r="K17" s="7">
        <v>63133.613549000002</v>
      </c>
      <c r="L17" s="7">
        <v>59431.305020470216</v>
      </c>
      <c r="M17" s="7">
        <v>61299.890899999744</v>
      </c>
      <c r="N17" s="130">
        <v>65769.33</v>
      </c>
      <c r="O17" s="7">
        <v>64259.923999999999</v>
      </c>
      <c r="P17" s="127">
        <v>0.19979580136057806</v>
      </c>
      <c r="Q17" s="259">
        <v>-2.2949998122224997</v>
      </c>
    </row>
    <row r="18" spans="1:17" s="22" customFormat="1" ht="7.5" customHeight="1" x14ac:dyDescent="0.2">
      <c r="A18" s="10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63"/>
      <c r="O18" s="21"/>
      <c r="P18" s="257"/>
      <c r="Q18" s="258"/>
    </row>
    <row r="19" spans="1:17" s="17" customFormat="1" ht="24.95" customHeight="1" x14ac:dyDescent="0.2">
      <c r="A19" s="58" t="s">
        <v>121</v>
      </c>
      <c r="B19" s="18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72"/>
      <c r="Q19" s="273"/>
    </row>
    <row r="20" spans="1:17" ht="15" customHeight="1" x14ac:dyDescent="0.2">
      <c r="A20" s="31" t="s">
        <v>9</v>
      </c>
      <c r="B20" s="10">
        <v>192455</v>
      </c>
      <c r="C20" s="10">
        <v>302724</v>
      </c>
      <c r="D20" s="8">
        <v>293950</v>
      </c>
      <c r="E20" s="8">
        <v>244374</v>
      </c>
      <c r="F20" s="8">
        <v>221739</v>
      </c>
      <c r="G20" s="7">
        <v>158138</v>
      </c>
      <c r="H20" s="7">
        <v>109290</v>
      </c>
      <c r="I20" s="7">
        <v>128682.44371000001</v>
      </c>
      <c r="J20" s="7">
        <v>107294.75123107698</v>
      </c>
      <c r="K20" s="7">
        <v>113909.641394384</v>
      </c>
      <c r="L20" s="7">
        <v>87086.613829996902</v>
      </c>
      <c r="M20" s="7">
        <v>101952.69986999803</v>
      </c>
      <c r="N20" s="130">
        <v>97955.05</v>
      </c>
      <c r="O20" s="7">
        <v>103501.68</v>
      </c>
      <c r="P20" s="268">
        <v>0.32180556419217232</v>
      </c>
      <c r="Q20" s="269">
        <v>5.6624237341515311</v>
      </c>
    </row>
    <row r="21" spans="1:17" ht="15" customHeight="1" x14ac:dyDescent="0.2">
      <c r="A21" s="31" t="s">
        <v>10</v>
      </c>
      <c r="B21" s="10">
        <v>2142</v>
      </c>
      <c r="C21" s="10">
        <v>2054</v>
      </c>
      <c r="D21" s="7">
        <v>2139</v>
      </c>
      <c r="E21" s="7">
        <v>1699.6</v>
      </c>
      <c r="F21" s="7">
        <v>2103</v>
      </c>
      <c r="G21" s="7">
        <v>1480</v>
      </c>
      <c r="H21" s="7">
        <v>2267</v>
      </c>
      <c r="I21" s="7">
        <v>3093.9579200000003</v>
      </c>
      <c r="J21" s="7">
        <v>447.13434999999998</v>
      </c>
      <c r="K21" s="7">
        <v>447.36675000000008</v>
      </c>
      <c r="L21" s="7">
        <v>415.30019999999899</v>
      </c>
      <c r="M21" s="7">
        <v>2736.9168999999965</v>
      </c>
      <c r="N21" s="130">
        <v>2050.31</v>
      </c>
      <c r="O21" s="7">
        <v>2441.7779999999998</v>
      </c>
      <c r="P21" s="127">
        <v>7.591932294451975E-3</v>
      </c>
      <c r="Q21" s="259">
        <v>19.093112748803833</v>
      </c>
    </row>
    <row r="22" spans="1:17" ht="15" customHeight="1" x14ac:dyDescent="0.2">
      <c r="A22" s="31" t="s">
        <v>11</v>
      </c>
      <c r="B22" s="10">
        <v>170685</v>
      </c>
      <c r="C22" s="10">
        <v>198873</v>
      </c>
      <c r="D22" s="7">
        <v>187557.5</v>
      </c>
      <c r="E22" s="7">
        <v>175684.5</v>
      </c>
      <c r="F22" s="7">
        <v>218502</v>
      </c>
      <c r="G22" s="7">
        <v>249298</v>
      </c>
      <c r="H22" s="7">
        <v>191887</v>
      </c>
      <c r="I22" s="7">
        <v>220012.22980999999</v>
      </c>
      <c r="J22" s="7">
        <v>219166.64276379996</v>
      </c>
      <c r="K22" s="7">
        <v>184075.88192700001</v>
      </c>
      <c r="L22" s="7">
        <v>195412.89228257755</v>
      </c>
      <c r="M22" s="7">
        <v>215440.24330999673</v>
      </c>
      <c r="N22" s="130">
        <v>221928</v>
      </c>
      <c r="O22" s="7">
        <v>212605.80100000001</v>
      </c>
      <c r="P22" s="127">
        <v>0.66103013730147875</v>
      </c>
      <c r="Q22" s="259">
        <v>-4.2005510796294203</v>
      </c>
    </row>
    <row r="23" spans="1:17" ht="15" customHeight="1" x14ac:dyDescent="0.2">
      <c r="A23" s="31" t="s">
        <v>250</v>
      </c>
      <c r="B23" s="10">
        <v>6539</v>
      </c>
      <c r="C23" s="10">
        <v>6553</v>
      </c>
      <c r="D23" s="7">
        <v>5494.7</v>
      </c>
      <c r="E23" s="7">
        <v>3332</v>
      </c>
      <c r="F23" s="7">
        <v>14509</v>
      </c>
      <c r="G23" s="7">
        <v>3212</v>
      </c>
      <c r="H23" s="7">
        <v>2888</v>
      </c>
      <c r="I23" s="7">
        <v>1851.8842400000001</v>
      </c>
      <c r="J23" s="7">
        <v>1772.8049999999998</v>
      </c>
      <c r="K23" s="7">
        <v>657</v>
      </c>
      <c r="L23" s="7">
        <v>1509.5209999999997</v>
      </c>
      <c r="M23" s="7">
        <v>3268.5459999999998</v>
      </c>
      <c r="N23" s="130">
        <v>5832.33</v>
      </c>
      <c r="O23" s="7">
        <v>3078.9720000000002</v>
      </c>
      <c r="P23" s="127">
        <v>9.5730844329473801E-3</v>
      </c>
      <c r="Q23" s="259">
        <v>-47.208542726491814</v>
      </c>
    </row>
    <row r="24" spans="1:17" s="22" customFormat="1" ht="7.5" customHeight="1" x14ac:dyDescent="0.2">
      <c r="A24" s="10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63"/>
      <c r="O24" s="21"/>
      <c r="P24" s="257"/>
      <c r="Q24" s="260"/>
    </row>
    <row r="25" spans="1:17" s="17" customFormat="1" ht="24.95" customHeight="1" x14ac:dyDescent="0.2">
      <c r="A25" s="58" t="s">
        <v>122</v>
      </c>
      <c r="B25" s="18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02"/>
      <c r="Q25" s="101"/>
    </row>
    <row r="26" spans="1:17" ht="15" customHeight="1" x14ac:dyDescent="0.2">
      <c r="A26" s="31" t="s">
        <v>12</v>
      </c>
      <c r="B26" s="10">
        <v>237613</v>
      </c>
      <c r="C26" s="10">
        <v>263737</v>
      </c>
      <c r="D26" s="7">
        <v>261581</v>
      </c>
      <c r="E26" s="7">
        <v>269802.59999999998</v>
      </c>
      <c r="F26" s="7">
        <v>275956</v>
      </c>
      <c r="G26" s="7">
        <v>231173</v>
      </c>
      <c r="H26" s="7">
        <v>199694.98567999998</v>
      </c>
      <c r="I26" s="7">
        <v>215606.36963</v>
      </c>
      <c r="J26" s="7">
        <v>206343.30686957698</v>
      </c>
      <c r="K26" s="7">
        <v>173977.90379438401</v>
      </c>
      <c r="L26" s="7">
        <v>173282.48747257673</v>
      </c>
      <c r="M26" s="7">
        <v>180666.59686999468</v>
      </c>
      <c r="N26" s="130">
        <v>182930.64</v>
      </c>
      <c r="O26" s="7">
        <v>163098.693</v>
      </c>
      <c r="P26" s="127">
        <v>0.50710352643426571</v>
      </c>
      <c r="Q26" s="259">
        <v>-10.841238515319247</v>
      </c>
    </row>
    <row r="27" spans="1:17" ht="15" customHeight="1" x14ac:dyDescent="0.2">
      <c r="A27" s="60" t="s">
        <v>13</v>
      </c>
      <c r="B27" s="6">
        <v>134208</v>
      </c>
      <c r="C27" s="6">
        <v>246467</v>
      </c>
      <c r="D27" s="9">
        <v>227560</v>
      </c>
      <c r="E27" s="9">
        <v>155287.6</v>
      </c>
      <c r="F27" s="9">
        <v>180897</v>
      </c>
      <c r="G27" s="9">
        <v>180955</v>
      </c>
      <c r="H27" s="9">
        <v>106637.06240823001</v>
      </c>
      <c r="I27" s="9">
        <v>138034.14605000001</v>
      </c>
      <c r="J27" s="9">
        <v>122338.02647529998</v>
      </c>
      <c r="K27" s="9">
        <v>125111.51427699998</v>
      </c>
      <c r="L27" s="9">
        <v>111141.83983999868</v>
      </c>
      <c r="M27" s="9">
        <v>142731.80920999803</v>
      </c>
      <c r="N27" s="265">
        <v>144835.04999999999</v>
      </c>
      <c r="O27" s="9">
        <v>158529.538</v>
      </c>
      <c r="P27" s="261">
        <v>0.49289719178678476</v>
      </c>
      <c r="Q27" s="262">
        <v>9.4552306226980392</v>
      </c>
    </row>
    <row r="28" spans="1:17" ht="10.5" customHeight="1" thickBot="1" x14ac:dyDescent="0.25"/>
    <row r="29" spans="1:17" ht="13.5" thickTop="1" x14ac:dyDescent="0.2">
      <c r="A29" s="82" t="s">
        <v>110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</row>
    <row r="30" spans="1:17" ht="13.5" thickBot="1" x14ac:dyDescent="0.25">
      <c r="A30" s="81" t="s">
        <v>104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</row>
    <row r="31" spans="1:17" ht="14.25" thickTop="1" thickBot="1" x14ac:dyDescent="0.25">
      <c r="A31" s="99" t="s">
        <v>107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 ht="13.5" thickTop="1" x14ac:dyDescent="0.2"/>
  </sheetData>
  <phoneticPr fontId="3" type="noConversion"/>
  <pageMargins left="0.75" right="0.75" top="1" bottom="1" header="0" footer="0"/>
  <pageSetup paperSize="9" scale="7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G29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15.7109375" style="158" customWidth="1"/>
    <col min="2" max="2" width="56" style="158" customWidth="1"/>
    <col min="3" max="3" width="12" style="158" customWidth="1"/>
    <col min="4" max="4" width="11.140625" style="173" customWidth="1"/>
    <col min="5" max="5" width="10.85546875" style="174" bestFit="1" customWidth="1"/>
    <col min="6" max="7" width="11.28515625" style="158" customWidth="1"/>
    <col min="8" max="16384" width="11.42578125" style="158"/>
  </cols>
  <sheetData>
    <row r="1" spans="1:7" s="152" customFormat="1" ht="42" customHeight="1" thickTop="1" x14ac:dyDescent="0.3">
      <c r="A1" s="146" t="s">
        <v>246</v>
      </c>
      <c r="B1" s="147"/>
      <c r="C1" s="147"/>
      <c r="D1" s="148"/>
      <c r="E1" s="149"/>
      <c r="F1" s="150"/>
      <c r="G1" s="151"/>
    </row>
    <row r="2" spans="1:7" ht="20.25" x14ac:dyDescent="0.2">
      <c r="A2" s="153" t="s">
        <v>264</v>
      </c>
      <c r="B2" s="154"/>
      <c r="C2" s="155"/>
      <c r="D2" s="155"/>
      <c r="E2" s="156"/>
      <c r="F2" s="157"/>
      <c r="G2" s="157"/>
    </row>
    <row r="3" spans="1:7" ht="26.25" customHeight="1" x14ac:dyDescent="0.2">
      <c r="A3" s="159" t="s">
        <v>105</v>
      </c>
      <c r="B3" s="160"/>
      <c r="C3" s="160"/>
      <c r="D3" s="160"/>
      <c r="E3" s="160"/>
      <c r="F3" s="160"/>
      <c r="G3" s="421"/>
    </row>
    <row r="4" spans="1:7" ht="33" customHeight="1" x14ac:dyDescent="0.2">
      <c r="A4" s="161" t="s">
        <v>79</v>
      </c>
      <c r="B4" s="162" t="s">
        <v>34</v>
      </c>
      <c r="C4" s="162" t="s">
        <v>133</v>
      </c>
      <c r="D4" s="163" t="s">
        <v>54</v>
      </c>
      <c r="E4" s="163" t="s">
        <v>5</v>
      </c>
      <c r="F4" s="162" t="s">
        <v>35</v>
      </c>
      <c r="G4" s="162" t="s">
        <v>4</v>
      </c>
    </row>
    <row r="5" spans="1:7" s="164" customFormat="1" ht="19.5" customHeight="1" x14ac:dyDescent="0.2">
      <c r="A5" s="381" t="s">
        <v>57</v>
      </c>
      <c r="B5" s="382" t="s">
        <v>76</v>
      </c>
      <c r="C5" s="399" t="s">
        <v>55</v>
      </c>
      <c r="D5" s="399" t="s">
        <v>293</v>
      </c>
      <c r="E5" s="400" t="s">
        <v>99</v>
      </c>
      <c r="F5" s="406">
        <v>4172.2939999999999</v>
      </c>
      <c r="G5" s="407">
        <v>5.4160858825805222E-2</v>
      </c>
    </row>
    <row r="6" spans="1:7" s="164" customFormat="1" ht="19.5" customHeight="1" x14ac:dyDescent="0.2">
      <c r="A6" s="358" t="s">
        <v>53</v>
      </c>
      <c r="B6" s="359" t="s">
        <v>71</v>
      </c>
      <c r="C6" s="361" t="s">
        <v>55</v>
      </c>
      <c r="D6" s="361" t="s">
        <v>293</v>
      </c>
      <c r="E6" s="362" t="s">
        <v>99</v>
      </c>
      <c r="F6" s="408">
        <v>10549.48</v>
      </c>
      <c r="G6" s="364">
        <v>0.13694358474394558</v>
      </c>
    </row>
    <row r="7" spans="1:7" s="165" customFormat="1" ht="19.5" customHeight="1" x14ac:dyDescent="0.2">
      <c r="A7" s="393"/>
      <c r="B7" s="394"/>
      <c r="C7" s="401" t="s">
        <v>56</v>
      </c>
      <c r="D7" s="373" t="s">
        <v>293</v>
      </c>
      <c r="E7" s="402" t="s">
        <v>99</v>
      </c>
      <c r="F7" s="409">
        <v>30513.56</v>
      </c>
      <c r="G7" s="376">
        <v>0.396098792518633</v>
      </c>
    </row>
    <row r="8" spans="1:7" s="165" customFormat="1" ht="19.5" customHeight="1" x14ac:dyDescent="0.2">
      <c r="A8" s="383" t="s">
        <v>94</v>
      </c>
      <c r="B8" s="384" t="s">
        <v>101</v>
      </c>
      <c r="C8" s="360" t="s">
        <v>126</v>
      </c>
      <c r="D8" s="360" t="s">
        <v>55</v>
      </c>
      <c r="E8" s="367" t="s">
        <v>99</v>
      </c>
      <c r="F8" s="410">
        <v>1207.6559999999999</v>
      </c>
      <c r="G8" s="369">
        <v>1.5676672383618372E-2</v>
      </c>
    </row>
    <row r="9" spans="1:7" s="164" customFormat="1" ht="19.5" customHeight="1" x14ac:dyDescent="0.2">
      <c r="A9" s="395"/>
      <c r="B9" s="396"/>
      <c r="C9" s="360" t="s">
        <v>126</v>
      </c>
      <c r="D9" s="371" t="s">
        <v>123</v>
      </c>
      <c r="E9" s="367" t="s">
        <v>99</v>
      </c>
      <c r="F9" s="410">
        <v>1092.4929999999999</v>
      </c>
      <c r="G9" s="369">
        <v>1.4181732912680753E-2</v>
      </c>
    </row>
    <row r="10" spans="1:7" s="164" customFormat="1" ht="19.5" customHeight="1" x14ac:dyDescent="0.2">
      <c r="A10" s="397"/>
      <c r="B10" s="398"/>
      <c r="C10" s="372" t="s">
        <v>93</v>
      </c>
      <c r="D10" s="373" t="s">
        <v>293</v>
      </c>
      <c r="E10" s="374" t="s">
        <v>99</v>
      </c>
      <c r="F10" s="409">
        <v>2313.8960000000002</v>
      </c>
      <c r="G10" s="376">
        <v>3.0036856126053297E-2</v>
      </c>
    </row>
    <row r="11" spans="1:7" s="165" customFormat="1" ht="19.5" customHeight="1" x14ac:dyDescent="0.2">
      <c r="A11" s="381" t="s">
        <v>285</v>
      </c>
      <c r="B11" s="382" t="s">
        <v>288</v>
      </c>
      <c r="C11" s="399" t="s">
        <v>55</v>
      </c>
      <c r="D11" s="399" t="s">
        <v>293</v>
      </c>
      <c r="E11" s="400" t="s">
        <v>99</v>
      </c>
      <c r="F11" s="406">
        <v>584.62</v>
      </c>
      <c r="G11" s="407">
        <v>7.5889957147656064E-3</v>
      </c>
    </row>
    <row r="12" spans="1:7" s="165" customFormat="1" ht="19.5" customHeight="1" x14ac:dyDescent="0.2">
      <c r="A12" s="381" t="s">
        <v>286</v>
      </c>
      <c r="B12" s="382" t="s">
        <v>289</v>
      </c>
      <c r="C12" s="399" t="s">
        <v>55</v>
      </c>
      <c r="D12" s="399" t="s">
        <v>293</v>
      </c>
      <c r="E12" s="400" t="s">
        <v>125</v>
      </c>
      <c r="F12" s="406">
        <v>305.19600000000003</v>
      </c>
      <c r="G12" s="407">
        <v>3.9617719820799905E-3</v>
      </c>
    </row>
    <row r="13" spans="1:7" s="165" customFormat="1" ht="19.5" customHeight="1" x14ac:dyDescent="0.2">
      <c r="A13" s="381" t="s">
        <v>95</v>
      </c>
      <c r="B13" s="382" t="s">
        <v>97</v>
      </c>
      <c r="C13" s="399" t="s">
        <v>64</v>
      </c>
      <c r="D13" s="399" t="s">
        <v>55</v>
      </c>
      <c r="E13" s="400" t="s">
        <v>99</v>
      </c>
      <c r="F13" s="406">
        <v>1183.232</v>
      </c>
      <c r="G13" s="407">
        <v>1.5359622622512979E-2</v>
      </c>
    </row>
    <row r="14" spans="1:7" s="164" customFormat="1" ht="19.5" customHeight="1" x14ac:dyDescent="0.2">
      <c r="A14" s="358" t="s">
        <v>127</v>
      </c>
      <c r="B14" s="385" t="s">
        <v>128</v>
      </c>
      <c r="C14" s="361" t="s">
        <v>55</v>
      </c>
      <c r="D14" s="360" t="s">
        <v>293</v>
      </c>
      <c r="E14" s="362" t="s">
        <v>99</v>
      </c>
      <c r="F14" s="410">
        <v>466.58000000000004</v>
      </c>
      <c r="G14" s="369">
        <v>6.0567096927839218E-3</v>
      </c>
    </row>
    <row r="15" spans="1:7" s="165" customFormat="1" ht="19.5" customHeight="1" x14ac:dyDescent="0.2">
      <c r="A15" s="393"/>
      <c r="B15" s="398"/>
      <c r="C15" s="401" t="s">
        <v>130</v>
      </c>
      <c r="D15" s="373" t="s">
        <v>293</v>
      </c>
      <c r="E15" s="374" t="s">
        <v>99</v>
      </c>
      <c r="F15" s="411">
        <v>3899.56</v>
      </c>
      <c r="G15" s="412">
        <v>5.0620478480844597E-2</v>
      </c>
    </row>
    <row r="16" spans="1:7" s="165" customFormat="1" ht="19.5" customHeight="1" x14ac:dyDescent="0.2">
      <c r="A16" s="358" t="s">
        <v>96</v>
      </c>
      <c r="B16" s="385" t="s">
        <v>98</v>
      </c>
      <c r="C16" s="361" t="s">
        <v>55</v>
      </c>
      <c r="D16" s="360" t="s">
        <v>293</v>
      </c>
      <c r="E16" s="362" t="s">
        <v>99</v>
      </c>
      <c r="F16" s="410">
        <v>1573.02</v>
      </c>
      <c r="G16" s="369">
        <v>2.0419489650098516E-2</v>
      </c>
    </row>
    <row r="17" spans="1:7" s="164" customFormat="1" ht="19.5" customHeight="1" x14ac:dyDescent="0.2">
      <c r="A17" s="383"/>
      <c r="B17" s="386"/>
      <c r="C17" s="360" t="s">
        <v>56</v>
      </c>
      <c r="D17" s="360" t="s">
        <v>293</v>
      </c>
      <c r="E17" s="367" t="s">
        <v>99</v>
      </c>
      <c r="F17" s="410">
        <v>2204.81</v>
      </c>
      <c r="G17" s="369">
        <v>2.8620802644234472E-2</v>
      </c>
    </row>
    <row r="18" spans="1:7" s="164" customFormat="1" ht="19.5" customHeight="1" x14ac:dyDescent="0.2">
      <c r="A18" s="383"/>
      <c r="B18" s="386"/>
      <c r="C18" s="360" t="s">
        <v>129</v>
      </c>
      <c r="D18" s="360" t="s">
        <v>293</v>
      </c>
      <c r="E18" s="367" t="s">
        <v>99</v>
      </c>
      <c r="F18" s="410">
        <v>9652.9</v>
      </c>
      <c r="G18" s="369">
        <v>0.12530501305986952</v>
      </c>
    </row>
    <row r="19" spans="1:7" s="164" customFormat="1" ht="19.5" customHeight="1" x14ac:dyDescent="0.2">
      <c r="A19" s="393"/>
      <c r="B19" s="398"/>
      <c r="C19" s="401" t="s">
        <v>62</v>
      </c>
      <c r="D19" s="373" t="s">
        <v>293</v>
      </c>
      <c r="E19" s="374" t="s">
        <v>99</v>
      </c>
      <c r="F19" s="411">
        <v>3727.7049999999999</v>
      </c>
      <c r="G19" s="412">
        <v>4.8389615940115503E-2</v>
      </c>
    </row>
    <row r="20" spans="1:7" s="164" customFormat="1" x14ac:dyDescent="0.2">
      <c r="A20" s="383" t="s">
        <v>63</v>
      </c>
      <c r="B20" s="384" t="s">
        <v>131</v>
      </c>
      <c r="C20" s="360" t="s">
        <v>55</v>
      </c>
      <c r="D20" s="360" t="s">
        <v>293</v>
      </c>
      <c r="E20" s="367" t="s">
        <v>100</v>
      </c>
      <c r="F20" s="410">
        <v>1069.94</v>
      </c>
      <c r="G20" s="369">
        <v>1.388897074177468E-2</v>
      </c>
    </row>
    <row r="21" spans="1:7" s="164" customFormat="1" ht="19.5" customHeight="1" x14ac:dyDescent="0.2">
      <c r="A21" s="395"/>
      <c r="B21" s="396"/>
      <c r="C21" s="360" t="s">
        <v>56</v>
      </c>
      <c r="D21" s="371" t="s">
        <v>293</v>
      </c>
      <c r="E21" s="367" t="s">
        <v>100</v>
      </c>
      <c r="F21" s="410">
        <v>209.2</v>
      </c>
      <c r="G21" s="369">
        <v>2.7156407641356177E-3</v>
      </c>
    </row>
    <row r="22" spans="1:7" s="164" customFormat="1" ht="19.5" customHeight="1" x14ac:dyDescent="0.2">
      <c r="A22" s="397"/>
      <c r="B22" s="398"/>
      <c r="C22" s="372" t="s">
        <v>130</v>
      </c>
      <c r="D22" s="373" t="s">
        <v>293</v>
      </c>
      <c r="E22" s="374" t="s">
        <v>100</v>
      </c>
      <c r="F22" s="409">
        <v>89.58</v>
      </c>
      <c r="G22" s="376">
        <v>1.1628446446045346E-3</v>
      </c>
    </row>
    <row r="23" spans="1:7" s="164" customFormat="1" ht="19.5" customHeight="1" x14ac:dyDescent="0.2">
      <c r="A23" s="383" t="s">
        <v>287</v>
      </c>
      <c r="B23" s="385" t="s">
        <v>290</v>
      </c>
      <c r="C23" s="360" t="s">
        <v>55</v>
      </c>
      <c r="D23" s="360" t="s">
        <v>293</v>
      </c>
      <c r="E23" s="367" t="s">
        <v>283</v>
      </c>
      <c r="F23" s="410">
        <v>1263.0999999999999</v>
      </c>
      <c r="G23" s="369">
        <v>1.6396395072560702E-2</v>
      </c>
    </row>
    <row r="24" spans="1:7" s="164" customFormat="1" x14ac:dyDescent="0.2">
      <c r="A24" s="383"/>
      <c r="B24" s="398"/>
      <c r="C24" s="360" t="s">
        <v>55</v>
      </c>
      <c r="D24" s="360" t="s">
        <v>293</v>
      </c>
      <c r="E24" s="367" t="s">
        <v>284</v>
      </c>
      <c r="F24" s="410">
        <v>956.404</v>
      </c>
      <c r="G24" s="369">
        <v>1.2415151478883181E-2</v>
      </c>
    </row>
    <row r="25" spans="1:7" s="164" customFormat="1" ht="19.5" customHeight="1" x14ac:dyDescent="0.2">
      <c r="A25" s="387" t="s">
        <v>0</v>
      </c>
      <c r="B25" s="388"/>
      <c r="C25" s="403"/>
      <c r="D25" s="404"/>
      <c r="E25" s="405"/>
      <c r="F25" s="413">
        <f>SUM(F5:F24)</f>
        <v>77035.22600000001</v>
      </c>
      <c r="G25" s="414">
        <v>1</v>
      </c>
    </row>
    <row r="26" spans="1:7" s="165" customFormat="1" ht="19.5" customHeight="1" thickBot="1" x14ac:dyDescent="0.25">
      <c r="A26" s="164"/>
      <c r="B26" s="166"/>
      <c r="C26" s="166"/>
      <c r="D26" s="167"/>
      <c r="E26" s="168"/>
      <c r="F26" s="166"/>
      <c r="G26" s="380"/>
    </row>
    <row r="27" spans="1:7" s="165" customFormat="1" ht="14.25" thickTop="1" thickBot="1" x14ac:dyDescent="0.25">
      <c r="A27" s="169" t="s">
        <v>107</v>
      </c>
      <c r="B27" s="170"/>
      <c r="C27" s="170"/>
      <c r="D27" s="171"/>
      <c r="E27" s="172"/>
      <c r="F27" s="170"/>
      <c r="G27" s="170"/>
    </row>
    <row r="28" spans="1:7" s="165" customFormat="1" ht="13.5" thickTop="1" x14ac:dyDescent="0.2">
      <c r="A28" s="158"/>
      <c r="B28" s="158"/>
      <c r="C28" s="173"/>
      <c r="E28" s="174"/>
      <c r="F28" s="158"/>
      <c r="G28" s="158"/>
    </row>
    <row r="29" spans="1:7" x14ac:dyDescent="0.2">
      <c r="E29" s="158"/>
    </row>
  </sheetData>
  <pageMargins left="0.75" right="0.75" top="1" bottom="1" header="0" footer="0"/>
  <pageSetup paperSize="9" scale="70" orientation="portrait" r:id="rId1"/>
  <headerFooter alignWithMargins="0"/>
  <ignoredErrors>
    <ignoredError sqref="A5:A19 A20:A2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Índice</vt:lpstr>
      <vt:lpstr>1.1</vt:lpstr>
      <vt:lpstr>1.2</vt:lpstr>
      <vt:lpstr>1.3</vt:lpstr>
      <vt:lpstr>1.4</vt:lpstr>
      <vt:lpstr>2</vt:lpstr>
      <vt:lpstr>3</vt:lpstr>
      <vt:lpstr>4</vt:lpstr>
      <vt:lpstr>5.1</vt:lpstr>
      <vt:lpstr>5.2</vt:lpstr>
      <vt:lpstr>'1.1'!Área_de_impresión</vt:lpstr>
      <vt:lpstr>'1.2'!Área_de_impresión</vt:lpstr>
      <vt:lpstr>'1.3'!Área_de_impresión</vt:lpstr>
      <vt:lpstr>'1.4'!Área_de_impresión</vt:lpstr>
      <vt:lpstr>'2'!Área_de_impresión</vt:lpstr>
      <vt:lpstr>'3'!Área_de_impresión</vt:lpstr>
      <vt:lpstr>'4'!Área_de_impresión</vt:lpstr>
      <vt:lpstr>'5.1'!Área_de_impresión</vt:lpstr>
      <vt:lpstr>'5.2'!Área_de_impresión</vt:lpstr>
      <vt:lpstr>Índice!Área_de_impresión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Martinez Rollon, Mª Pilar</cp:lastModifiedBy>
  <cp:lastPrinted>2018-02-12T09:07:11Z</cp:lastPrinted>
  <dcterms:created xsi:type="dcterms:W3CDTF">1996-11-27T10:00:04Z</dcterms:created>
  <dcterms:modified xsi:type="dcterms:W3CDTF">2018-03-20T12:20:23Z</dcterms:modified>
</cp:coreProperties>
</file>