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MIRANDS\ELKARLAN\116 - Servicio estadistico - Documentos\3_MEDIO_AMBIENTE\090207-IA\Ing_Adierazleak_2021\Trabajo\"/>
    </mc:Choice>
  </mc:AlternateContent>
  <bookViews>
    <workbookView xWindow="-105" yWindow="-105" windowWidth="19425" windowHeight="10425" tabRatio="557"/>
  </bookViews>
  <sheets>
    <sheet name="Índice" sheetId="2" r:id="rId1"/>
    <sheet name="1.1" sheetId="50" r:id="rId2"/>
    <sheet name="1.2" sheetId="38" r:id="rId3"/>
    <sheet name="1.3" sheetId="32" r:id="rId4"/>
    <sheet name="1.4" sheetId="33" r:id="rId5"/>
    <sheet name="1.5" sheetId="34" r:id="rId6"/>
    <sheet name="1.6" sheetId="37" r:id="rId7"/>
    <sheet name="1.7" sheetId="42" r:id="rId8"/>
    <sheet name="1.8" sheetId="43" r:id="rId9"/>
    <sheet name="1.9" sheetId="45" r:id="rId10"/>
    <sheet name="1.10" sheetId="46" r:id="rId11"/>
  </sheets>
  <definedNames>
    <definedName name="_xlnm.Print_Area" localSheetId="10">'1.10'!#REF!</definedName>
    <definedName name="_xlnm.Print_Area" localSheetId="3">'1.3'!$A$1:$G$14</definedName>
    <definedName name="_xlnm.Print_Area" localSheetId="4">'1.4'!#REF!</definedName>
    <definedName name="_xlnm.Print_Area" localSheetId="9">'1.9'!$A$1:$G$39</definedName>
    <definedName name="_xlnm.Print_Area" localSheetId="0">Índice!$A$1:$A$21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 i="42" l="1"/>
  <c r="K4" i="42"/>
  <c r="S6" i="43"/>
  <c r="F6" i="43" l="1"/>
  <c r="G6" i="43"/>
  <c r="H6" i="43"/>
  <c r="I6" i="43"/>
  <c r="J6" i="43"/>
  <c r="K6" i="43"/>
  <c r="L6" i="43"/>
  <c r="M6" i="43"/>
  <c r="N6" i="43"/>
  <c r="O6" i="43"/>
  <c r="P6" i="43"/>
  <c r="Q6" i="43"/>
  <c r="R6" i="43"/>
  <c r="E6" i="43"/>
  <c r="F4" i="42" l="1"/>
  <c r="C4" i="45" l="1"/>
  <c r="D4" i="45" s="1"/>
  <c r="E4" i="45" s="1"/>
  <c r="F4" i="45" s="1"/>
  <c r="G4" i="45" s="1"/>
  <c r="H4" i="45" s="1"/>
  <c r="I4" i="45" s="1"/>
  <c r="J4" i="45" s="1"/>
  <c r="K4" i="45" s="1"/>
  <c r="L4" i="45" s="1"/>
  <c r="M4" i="45" s="1"/>
  <c r="N4" i="45" s="1"/>
  <c r="O4" i="45" s="1"/>
  <c r="P4" i="45" s="1"/>
  <c r="Q4" i="45" s="1"/>
  <c r="F12" i="37" l="1"/>
  <c r="E12" i="37"/>
  <c r="D12" i="37"/>
  <c r="C12" i="37"/>
  <c r="B12" i="37" l="1"/>
</calcChain>
</file>

<file path=xl/sharedStrings.xml><?xml version="1.0" encoding="utf-8"?>
<sst xmlns="http://schemas.openxmlformats.org/spreadsheetml/2006/main" count="349" uniqueCount="166">
  <si>
    <t>1. Capital natural - Biodiversidad</t>
  </si>
  <si>
    <t>Ecosistemas y servicios</t>
  </si>
  <si>
    <t>Usos del suelo</t>
  </si>
  <si>
    <t>Indicadores de hábitats</t>
  </si>
  <si>
    <t>Indicadores de biodiversidad</t>
  </si>
  <si>
    <t>Total</t>
  </si>
  <si>
    <t>España</t>
  </si>
  <si>
    <t>:</t>
  </si>
  <si>
    <t>Bélgica</t>
  </si>
  <si>
    <t>Bulgaria</t>
  </si>
  <si>
    <t>República Checa</t>
  </si>
  <si>
    <t>Dinamarca</t>
  </si>
  <si>
    <t>Alemania</t>
  </si>
  <si>
    <t>Irlanda</t>
  </si>
  <si>
    <t>Grecia</t>
  </si>
  <si>
    <t>Francia</t>
  </si>
  <si>
    <t>Croacia</t>
  </si>
  <si>
    <t>Italia</t>
  </si>
  <si>
    <t>Chipre</t>
  </si>
  <si>
    <t>Letonia</t>
  </si>
  <si>
    <t>Luxemburgo</t>
  </si>
  <si>
    <t>Hungría</t>
  </si>
  <si>
    <t>Malta</t>
  </si>
  <si>
    <t>Austria</t>
  </si>
  <si>
    <t>Portugal</t>
  </si>
  <si>
    <t>Eslovenia</t>
  </si>
  <si>
    <t>Eslovaquia</t>
  </si>
  <si>
    <t>Finlandia</t>
  </si>
  <si>
    <t>Suecia</t>
  </si>
  <si>
    <t>Reino Unido</t>
  </si>
  <si>
    <r>
      <t xml:space="preserve">Unidades: </t>
    </r>
    <r>
      <rPr>
        <sz val="9"/>
        <color theme="3"/>
        <rFont val="Arial"/>
        <family val="2"/>
      </rPr>
      <t>hectáreas</t>
    </r>
  </si>
  <si>
    <r>
      <t xml:space="preserve">(:) </t>
    </r>
    <r>
      <rPr>
        <sz val="7"/>
        <color theme="3"/>
        <rFont val="Arial"/>
        <family val="2"/>
      </rPr>
      <t>No se dispone de datos.</t>
    </r>
  </si>
  <si>
    <t>En peligro de extinción</t>
  </si>
  <si>
    <t>Vulnerable</t>
  </si>
  <si>
    <t>Rara</t>
  </si>
  <si>
    <t>Interés especial</t>
  </si>
  <si>
    <t>Flora vascular</t>
  </si>
  <si>
    <t>Flora no vascular</t>
  </si>
  <si>
    <t>Invertebrados</t>
  </si>
  <si>
    <t>Peces</t>
  </si>
  <si>
    <t>Reptiles</t>
  </si>
  <si>
    <t>Aves</t>
  </si>
  <si>
    <t>Mamíferos</t>
  </si>
  <si>
    <t>Anfibios</t>
  </si>
  <si>
    <t>Nº de lugares</t>
  </si>
  <si>
    <t>% de la superficie de la CAPV</t>
  </si>
  <si>
    <t xml:space="preserve">   -Zonas de Especial Conservación (ZEC)</t>
  </si>
  <si>
    <t xml:space="preserve">   -Zonas de Especial Protección para las Aves (ZEPA)</t>
  </si>
  <si>
    <r>
      <t xml:space="preserve">Superficie </t>
    </r>
    <r>
      <rPr>
        <sz val="9"/>
        <color theme="3"/>
        <rFont val="Arial"/>
        <family val="2"/>
      </rPr>
      <t>(hectáreas)</t>
    </r>
  </si>
  <si>
    <t xml:space="preserve">   -Zonas de Especial Conservación y Zona de Especial Protección para las Aves (ZEC/ZEPA)</t>
  </si>
  <si>
    <t xml:space="preserve">Crecimiento acumulado </t>
  </si>
  <si>
    <t>Tasa de variación respecto a 1986</t>
  </si>
  <si>
    <t>-</t>
  </si>
  <si>
    <t>http://www.pefceuskadi.org/</t>
  </si>
  <si>
    <r>
      <rPr>
        <b/>
        <sz val="7"/>
        <color theme="3"/>
        <rFont val="Arial"/>
        <family val="2"/>
      </rPr>
      <t xml:space="preserve">(*) </t>
    </r>
    <r>
      <rPr>
        <sz val="7"/>
        <color theme="3"/>
        <rFont val="Arial"/>
        <family val="2"/>
      </rPr>
      <t xml:space="preserve">La Directiva de Hábitats requiere la evaluación sexenal de las especies y de los tipos de hábitats para ver si alcanzan el ECF. Para reportar de acuerdo al artículo 17 se ha adoptado un formato con tres clases de Estado de Conservación: Favorable (FV), Desfavorable-Inadecuado (U1) y Desfavorable-Malo (U2). La Directiva define el “Estado de Conservación Favorable” como la situación donde se puede esperar que el hábitat o las especies prosperen sin ningún cambio en la gestión o en las políticas existentes. La categoría desfavorable se ha dividido en dos clases para poder reportar mejoras o deterioros: “Desfavorable-Inadecuado” para situaciones donde sea necesario un cambio en la gestión o en la política para que el tipo de hábitat o la especie recupere el estatus favorable pero no hay peligro de extinción en un futuro previsible; “Desfavorable-Malo” en el caso de los hábitats o especies en serio peligro de extinción (por lo menos a nivel regional). Asimismo, se puede utilizar la clase “Desconocido” (X) cuando no hay suficiente información disponible para realizar la evaluación. </t>
    </r>
  </si>
  <si>
    <t>Zonas de Especial Conservación y Zona de Especial Protección para las Aves (ZEC/ZEPA)</t>
  </si>
  <si>
    <t>ESPECIE</t>
  </si>
  <si>
    <r>
      <rPr>
        <b/>
        <sz val="7"/>
        <color theme="3"/>
        <rFont val="Arial"/>
        <family val="2"/>
      </rPr>
      <t>(1) Decreto Legislativo 1/2014, por el que se aprueba el texto refundido de la Ley de Conservación de la Naturaleza del País Vasco.</t>
    </r>
    <r>
      <rPr>
        <sz val="7"/>
        <color theme="3"/>
        <rFont val="Arial"/>
        <family val="2"/>
      </rPr>
      <t xml:space="preserve"> El Catálogo Vasco de Especies Amenazadas de la Fauna y Flora estará integrado por las especies, subespecies o poblaciones cuya protección exige medidas específicas y que a dichos efectos deberán ser clasificadas en alguna de las siguientes categorías:
a) «En peligro de extinción», reservada a aquellas cuya supervivencia es poco probable si los factores causales de su actual situación siguen actuando.
b) «Vulnerables», destinada a aquellas que corran el riesgo de pasar a la categoría anterior en un futuro inmediato si los factores adversos que actúan sobre ellas o sus hábitats no son corregidos.
c) «Raras», en la que se incluirán las especies o subespecies cuyas poblaciones son de pequeño tamaño, localizándose en áreas geográficas pequeñas o dispersas en una superficie más amplia, y que actualmente no se encuentren «en peligro de extinción» o sean «vulnerables».
d) «De interés especial», en la que se podrán incluir las que, sin estar contempladas en ninguna de las categorías precedentes, sean merecedoras de una atención particular en función de su valor científico, ecológico, cultural o por su singularidad.</t>
    </r>
  </si>
  <si>
    <t>(*) ORDEN de 18 de junio de 2013, por la que se modifica el Catálogo Vasco de Especies Amenazadas de Fauna y Flora Silvestre y Marina.</t>
  </si>
  <si>
    <r>
      <t xml:space="preserve">Categorías </t>
    </r>
    <r>
      <rPr>
        <b/>
        <vertAlign val="subscript"/>
        <sz val="9"/>
        <color theme="3"/>
        <rFont val="Arial"/>
        <family val="2"/>
      </rPr>
      <t>(1)</t>
    </r>
  </si>
  <si>
    <r>
      <rPr>
        <b/>
        <sz val="9"/>
        <color theme="3"/>
        <rFont val="Arial"/>
        <family val="2"/>
      </rPr>
      <t>Unidades:</t>
    </r>
    <r>
      <rPr>
        <sz val="9"/>
        <color theme="3"/>
        <rFont val="Arial"/>
        <family val="2"/>
      </rPr>
      <t xml:space="preserve"> nº especies</t>
    </r>
  </si>
  <si>
    <r>
      <rPr>
        <b/>
        <sz val="9"/>
        <color theme="3"/>
        <rFont val="Arial"/>
        <family val="2"/>
      </rPr>
      <t>Unidades:</t>
    </r>
    <r>
      <rPr>
        <sz val="9"/>
        <color theme="3"/>
        <rFont val="Arial"/>
        <family val="2"/>
      </rPr>
      <t xml:space="preserve"> hectáreas</t>
    </r>
  </si>
  <si>
    <t>Superficie</t>
  </si>
  <si>
    <t>Índice referencia 2004=100%</t>
  </si>
  <si>
    <r>
      <rPr>
        <b/>
        <sz val="7"/>
        <color theme="3"/>
        <rFont val="Arial"/>
        <family val="2"/>
      </rPr>
      <t>(*) PEFC:</t>
    </r>
    <r>
      <rPr>
        <sz val="7"/>
        <color theme="3"/>
        <rFont val="Arial"/>
        <family val="2"/>
      </rPr>
      <t xml:space="preserve"> Asociación para la Certificación Española Forestal. Ofrece un marco para establecer sistemas de certificación estatales comparables y su mutuo reconocimiento.</t>
    </r>
  </si>
  <si>
    <r>
      <t>Fuente:</t>
    </r>
    <r>
      <rPr>
        <sz val="7"/>
        <color theme="3"/>
        <rFont val="Arial"/>
        <family val="2"/>
      </rPr>
      <t xml:space="preserve"> Basalde, Gestión Forestal Sostenible.</t>
    </r>
  </si>
  <si>
    <t>País/año</t>
  </si>
  <si>
    <t>Unión Europea 27</t>
  </si>
  <si>
    <t xml:space="preserve">Estonia </t>
  </si>
  <si>
    <t xml:space="preserve">Lituania </t>
  </si>
  <si>
    <t>Países  Bajos</t>
  </si>
  <si>
    <t xml:space="preserve">Polonia </t>
  </si>
  <si>
    <t>Rumanía</t>
  </si>
  <si>
    <t xml:space="preserve">C.A. del País Vasco </t>
  </si>
  <si>
    <r>
      <t xml:space="preserve">Fuentes: </t>
    </r>
    <r>
      <rPr>
        <sz val="7"/>
        <color theme="3"/>
        <rFont val="Arial"/>
        <family val="2"/>
      </rPr>
      <t>Eurostat. Area under organic farming.</t>
    </r>
  </si>
  <si>
    <r>
      <t>(*) Superficie dedicada a agricultura ecológica:</t>
    </r>
    <r>
      <rPr>
        <sz val="7"/>
        <color theme="3"/>
        <rFont val="Arial"/>
        <family val="2"/>
      </rPr>
      <t xml:space="preserve"> es la que cumple todas las condiciones de producción establecidas en el Reglamento (CE) No 834/2007 . Las reglas detalladas para la aplicación del presente Reglamento se establecen en el Reglamento de  la Comisión (CE) nº 889/2008.</t>
    </r>
  </si>
  <si>
    <t>1.9.- Evolución de la superficie dedicada a agricultura ecológica (área totalmente transformada) por país. C.A. del País Vasco.</t>
  </si>
  <si>
    <r>
      <t xml:space="preserve">(*) </t>
    </r>
    <r>
      <rPr>
        <sz val="7"/>
        <color theme="3"/>
        <rFont val="Arial"/>
        <family val="2"/>
      </rPr>
      <t>La Declaración de las Zonas se realiza conforme a lo establecido en el art. 22 del Decreto Legislativo 1/2004 por el que se aprueba el Texto Refundido de la Ley de Conservación de la Naturaleza del País Vasco.</t>
    </r>
  </si>
  <si>
    <r>
      <t>(*) ZEC:</t>
    </r>
    <r>
      <rPr>
        <sz val="7"/>
        <color theme="3"/>
        <rFont val="Arial"/>
        <family val="2"/>
      </rPr>
      <t xml:space="preserve"> Zonas Especiales de Conservación designadas para la conservación de los hábitats y especies de interés comunitario incluidos en la Directiva 92/43/CEE relativa a la conservación de los hábitats naturales y de la fauna y flora silvestres.</t>
    </r>
  </si>
  <si>
    <r>
      <t xml:space="preserve">(*) ZEPA: </t>
    </r>
    <r>
      <rPr>
        <sz val="7"/>
        <color theme="3"/>
        <rFont val="Arial"/>
        <family val="2"/>
      </rPr>
      <t>Zonas de Especial Protección para las Aves, establecidas por la Directiva 79/409/CEE relativa a la conservación de las aves silvestres.</t>
    </r>
  </si>
  <si>
    <r>
      <rPr>
        <b/>
        <sz val="9"/>
        <color theme="3"/>
        <rFont val="Arial"/>
        <family val="2"/>
      </rPr>
      <t>Unidades:</t>
    </r>
    <r>
      <rPr>
        <sz val="9"/>
        <color theme="3"/>
        <rFont val="Arial"/>
        <family val="2"/>
      </rPr>
      <t xml:space="preserve"> recuento de casos, hectáteas y % sobre el total </t>
    </r>
  </si>
  <si>
    <t>Áreas protegidas - Red Natura 2000</t>
  </si>
  <si>
    <r>
      <t>Unidades</t>
    </r>
    <r>
      <rPr>
        <sz val="10"/>
        <color theme="3"/>
        <rFont val="Arial"/>
        <family val="2"/>
      </rPr>
      <t>: hectareas</t>
    </r>
  </si>
  <si>
    <t>1.5 -Evolución del índice de las aves comunes reproductoras. C. A. del País Vasco.</t>
  </si>
  <si>
    <t>Residencial (Ha)</t>
  </si>
  <si>
    <t>Actividades Económicas (Ha)</t>
  </si>
  <si>
    <t>Sistemas Generales (*) (Ha)</t>
  </si>
  <si>
    <t>Total Suelo calificado (Ha)</t>
  </si>
  <si>
    <t>Artificialización anual (Ha)</t>
  </si>
  <si>
    <t>Variación interanual</t>
  </si>
  <si>
    <t>% de suelo artificializado</t>
  </si>
  <si>
    <t>Datos relativos a Udalplan: 1 de Enero del año de referencia</t>
  </si>
  <si>
    <t>http://www.ingurumena.ejgv.euskadi.eus/r49-aa33a/es/aa33aIndicadoresWAR/indicadoresJSP/index.jsp</t>
  </si>
  <si>
    <t>http://www.ingurumena.ejgv.euskadi.eus/r49-natura/es</t>
  </si>
  <si>
    <t>http://www.euskadi.eus/web01-a3dibesp/es/u95aWar/consultaInstrumentosProteccionJSP/U95aSubmitInstrumentosProteccion.do?pkInstrumentosProteccion=4&amp;u95aMigasPan=E,42,1;</t>
  </si>
  <si>
    <t>Período 2012-2018</t>
  </si>
  <si>
    <t>1.2.- Lugares Natura 2000 designados bajo las Directivas de Hábitats y Aves de la UE</t>
  </si>
  <si>
    <t>1.6.-Catálogo vasco de especies amenazadas de la fauna y flora. C. A. del País Vasco.</t>
  </si>
  <si>
    <t>1.3.- Evolución del número de áreas protegidas - Red Natura 2000. C.A. del País Vasco. 2012-2018</t>
  </si>
  <si>
    <t>Directiva hábitats</t>
  </si>
  <si>
    <t>Catálogo Vasco de Especies Amenazadas</t>
  </si>
  <si>
    <t>Otras</t>
  </si>
  <si>
    <t>FV</t>
  </si>
  <si>
    <t>U1</t>
  </si>
  <si>
    <t>U2</t>
  </si>
  <si>
    <t>XX</t>
  </si>
  <si>
    <t>ESTADO DE CONSERVACIÓN</t>
  </si>
  <si>
    <r>
      <rPr>
        <b/>
        <sz val="8"/>
        <color theme="3"/>
        <rFont val="Arial"/>
        <family val="2"/>
      </rPr>
      <t xml:space="preserve">Unidades: </t>
    </r>
    <r>
      <rPr>
        <sz val="8"/>
        <color theme="3"/>
        <rFont val="Arial"/>
        <family val="2"/>
      </rPr>
      <t>porcentajes</t>
    </r>
  </si>
  <si>
    <r>
      <t xml:space="preserve">Unidades: </t>
    </r>
    <r>
      <rPr>
        <sz val="9"/>
        <color theme="3"/>
        <rFont val="Arial"/>
        <family val="2"/>
      </rPr>
      <t>nº de áreas protegidas</t>
    </r>
  </si>
  <si>
    <t>C. A. del País Vasco. Período 2013-2018</t>
  </si>
  <si>
    <t>1.4.-Estado general de conservación de especies que no son aves.</t>
  </si>
  <si>
    <t>1.4.-Estado general de conservación de especies que no son aves. C. A. del País Vasco. Período 2013-2018</t>
  </si>
  <si>
    <r>
      <t xml:space="preserve">Unidades: </t>
    </r>
    <r>
      <rPr>
        <sz val="9"/>
        <color theme="3"/>
        <rFont val="Arial"/>
        <family val="2"/>
      </rPr>
      <t>porcentaje de cambio</t>
    </r>
  </si>
  <si>
    <t>https://www.euskadi.eus/web01-a3dibadi/es/u95aWar/consultaIndicadoresJSP/U95aSubmitIndicadores.do?pkIndicadores=67&amp;bloqueIndicadores=400&amp;u95aMigasPan=IN,0,67,402;</t>
  </si>
  <si>
    <t>Zonas de Especial Conservación (ZEC*)</t>
  </si>
  <si>
    <t>Zonas de Especial Protección para las Aves (ZEPA)*</t>
  </si>
  <si>
    <t>https://www.euskadi.eus/web01-a3dibadi/es/u95aWar/consultaIndicadoresJSP/U95aSubmitIndicadores.do?pkIndicadores=80&amp;bloqueIndicadores=400&amp;u95aMigasPan=IN,0,80,402;</t>
  </si>
  <si>
    <t>Amenaza</t>
  </si>
  <si>
    <t>Presión</t>
  </si>
  <si>
    <t>Agricultura y ganadería</t>
  </si>
  <si>
    <t>Silvicultura</t>
  </si>
  <si>
    <t>Extracción de recursos</t>
  </si>
  <si>
    <t>Sistemas de transporte</t>
  </si>
  <si>
    <t xml:space="preserve">Zonas urbanas, comerciales, industriales </t>
  </si>
  <si>
    <t>Especies exóticas y problemáticas</t>
  </si>
  <si>
    <t>Cambios en regímenes de agua</t>
  </si>
  <si>
    <t>Procesos naturales</t>
  </si>
  <si>
    <t>Eventos geológicos y catástrofes naturales</t>
  </si>
  <si>
    <t>Cambio climático</t>
  </si>
  <si>
    <t>https://www.euskadi.eus/web01-a3dibadi/es/u95aWar/consultaIndicadoresJSP/U95aSubmitIndicadores.do?pkIndicadores=59&amp;bloqueIndicadores=400&amp;u95aMigasPan=IN,0,59,402;</t>
  </si>
  <si>
    <t>1.2.- Lugares Natura 2000 designados bajo las Directivas de Hábitats y Aves de la UE sobre hábitats y aves. C. A. del País Vasco 2020.</t>
  </si>
  <si>
    <t>sobre hábitats y aves. C. A. País Vasco 2020</t>
  </si>
  <si>
    <t>1.6.-Situación de especies amenazadas de la fauna y flora. C. A. del País Vasco.</t>
  </si>
  <si>
    <r>
      <t xml:space="preserve">Fuente: </t>
    </r>
    <r>
      <rPr>
        <sz val="7"/>
        <color theme="3"/>
        <rFont val="Arial"/>
        <family val="2"/>
      </rPr>
      <t>Gobierno Vasco. Dpto.  Desarrollo Económico, Sostenibilidad y Medio Ambiente. Inventario Forestal.</t>
    </r>
  </si>
  <si>
    <t>https://www.euskadi.eus/informacion/inventarios-forestales/web01-a3estbin/es/</t>
  </si>
  <si>
    <t>1.8 -Evolución de la superficie forestal acogida a la certificación PEFC. C.A. del País Vasco. 2004-2021.</t>
  </si>
  <si>
    <t>1.8- Evolución de la superficie forestal acogida a la certificación PEFC. C.A. del País Vasco. 2004-2021.</t>
  </si>
  <si>
    <r>
      <t xml:space="preserve">Fuente: </t>
    </r>
    <r>
      <rPr>
        <sz val="7"/>
        <color theme="3"/>
        <rFont val="Calibri"/>
        <family val="2"/>
        <scheme val="minor"/>
      </rPr>
      <t xml:space="preserve">Consejo de Agricultura y Alimentación Ecológica de Euskadi. (EKOLURRA). </t>
    </r>
  </si>
  <si>
    <t>Unidades: Hectáreas y %.</t>
  </si>
  <si>
    <t>(*) Se excluyen las zonas verdes y los cauces fluviales</t>
  </si>
  <si>
    <r>
      <rPr>
        <b/>
        <sz val="7"/>
        <color theme="3"/>
        <rFont val="Arial"/>
        <family val="2"/>
      </rPr>
      <t>Fuente</t>
    </r>
    <r>
      <rPr>
        <sz val="7"/>
        <color theme="3"/>
        <rFont val="Arial"/>
        <family val="2"/>
      </rPr>
      <t>: Gobierno Vasco. Departemento de Planificación Territorial, Vivienda y Transportes. Indicadores Territoriales.</t>
    </r>
  </si>
  <si>
    <r>
      <rPr>
        <b/>
        <sz val="7"/>
        <color theme="3"/>
        <rFont val="Arial"/>
        <family val="2"/>
      </rPr>
      <t>Fuente:</t>
    </r>
    <r>
      <rPr>
        <sz val="7"/>
        <color theme="3"/>
        <rFont val="Arial"/>
        <family val="2"/>
      </rPr>
      <t xml:space="preserve"> Gobierno Vasco. Dpto. Desarrollo Económico, Sostenibilidad y Medio Ambiente</t>
    </r>
  </si>
  <si>
    <t xml:space="preserve">Año base 1998= 0. 1998-2020. </t>
  </si>
  <si>
    <t xml:space="preserve">1.5 -Evolución del índice de las aves comunes reproductoras. C. A. del País Vasco. Año base 1998= 0. 1998-2020. </t>
  </si>
  <si>
    <t>1.10. Evolución calificación/artificialización. C. A. País Vasco. 2006-2022.</t>
  </si>
  <si>
    <t>1.10.- Evolución calificación/artificialización. C. A. País Vasco. 2006-2022.</t>
  </si>
  <si>
    <t>2000-2021.</t>
  </si>
  <si>
    <t>https://ec.europa.eu/eurostat/databrowser/view/ORG_CROPAR__custom_5426294/default/table?lang=en</t>
  </si>
  <si>
    <t>https://ekolurra.eus/es/cifras/</t>
  </si>
  <si>
    <t>1.9- Evolución de la superficie dedicada a la agricultura ecológica (área totalmente transformada) por país. C.A. del País Vasco. 2000-2021.</t>
  </si>
  <si>
    <t xml:space="preserve">1.7.- Evolución de la superficie forestal autóctona. C. A. del País Vasco. 1986-2022. </t>
  </si>
  <si>
    <r>
      <t xml:space="preserve">(*) </t>
    </r>
    <r>
      <rPr>
        <sz val="7"/>
        <color theme="3"/>
        <rFont val="Arial"/>
        <family val="2"/>
      </rPr>
      <t>El último dato del que se dispone es el correcpondiente al del Inventario Forestal de la CAPV para los años 2022. En el la superficie forestal autóctona de la CAPV se cifra en 192.892 hectáreas, de las cuales 187.994 corresponde a bosques y 4.898 a bosques de galería.</t>
    </r>
  </si>
  <si>
    <t>1.7- Evolución de la superficie forestal autóctona. C.A. del País Vasco. 1986-2022.</t>
  </si>
  <si>
    <r>
      <rPr>
        <b/>
        <sz val="7"/>
        <color theme="3"/>
        <rFont val="Arial"/>
        <family val="2"/>
      </rPr>
      <t>Fuente:</t>
    </r>
    <r>
      <rPr>
        <sz val="7"/>
        <color theme="3"/>
        <rFont val="Arial"/>
        <family val="2"/>
      </rPr>
      <t xml:space="preserve"> Gobierno Vasco. Dpto. de Desarrollo económico, Sostenibilidad y Medio Ambiente</t>
    </r>
  </si>
  <si>
    <t>Agrícolas (26 especies)</t>
  </si>
  <si>
    <t>Forestales (24 especies)</t>
  </si>
  <si>
    <t>Todas aves comunes (69 especies)</t>
  </si>
  <si>
    <t>1998 año base</t>
  </si>
  <si>
    <r>
      <t>Fuente:</t>
    </r>
    <r>
      <rPr>
        <sz val="7"/>
        <color theme="3"/>
        <rFont val="Arial"/>
        <family val="2"/>
      </rPr>
      <t xml:space="preserve"> Gobierno Vasco. Dpto. de Desarrollo Económico, Sostenibilidad y Medio Ambiente</t>
    </r>
  </si>
  <si>
    <r>
      <rPr>
        <b/>
        <sz val="7"/>
        <color theme="3"/>
        <rFont val="Arial"/>
        <family val="2"/>
      </rPr>
      <t>Fuente:</t>
    </r>
    <r>
      <rPr>
        <sz val="7"/>
        <color theme="3"/>
        <rFont val="Arial"/>
        <family val="2"/>
      </rPr>
      <t xml:space="preserve"> Gobierno Vasco. Dpto. de Desarrollo Económico, Sostenibilidad y Medio Ambiente</t>
    </r>
  </si>
  <si>
    <t>1.1.-Estado general de conservación de hábitats de interés comunitario. Principales presiones y amenazas. C. A. del País Vasco. Período 2013-2018</t>
  </si>
  <si>
    <t>Indicadores Ambientales 2021</t>
  </si>
  <si>
    <r>
      <t>Fuente:</t>
    </r>
    <r>
      <rPr>
        <sz val="7"/>
        <color theme="3"/>
        <rFont val="Arial"/>
        <family val="2"/>
      </rPr>
      <t xml:space="preserve"> Gobierno Vasco. Dpto. de Desarrollo Económico, Sostenibilida y Medio ambiente</t>
    </r>
  </si>
  <si>
    <r>
      <rPr>
        <b/>
        <sz val="7"/>
        <color rgb="FF1F497D"/>
        <rFont val="Arial"/>
        <family val="2"/>
      </rPr>
      <t>Fuente:</t>
    </r>
    <r>
      <rPr>
        <u/>
        <sz val="7"/>
        <color indexed="12"/>
        <rFont val="Arial"/>
        <family val="2"/>
      </rPr>
      <t xml:space="preserve"> </t>
    </r>
    <r>
      <rPr>
        <u/>
        <sz val="7"/>
        <color rgb="FF1F497D"/>
        <rFont val="Arial"/>
        <family val="2"/>
      </rPr>
      <t>https://www.euskadi.eus/web01-a3dibadi/es/u95aWar/consultaIndicadoresJSP/U95aSubmitIndicadores.do?pkIndicadores=83&amp;bloqueIndicadores=402&amp;u95aMigasPan=IN,0,83,400;</t>
    </r>
  </si>
  <si>
    <t xml:space="preserve">1.1.-Estado general de conservación de hábitats de interés comunitario. </t>
  </si>
  <si>
    <t>Principales presiones y amenazas. C. A. del País Vasco. 2013-2018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</si>
</sst>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
    <numFmt numFmtId="167" formatCode="0.0"/>
  </numFmts>
  <fonts count="65"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9"/>
      <name val="Times New Roman"/>
      <family val="1"/>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sz val="11"/>
      <color theme="1"/>
      <name val="Arial"/>
      <family val="2"/>
    </font>
    <font>
      <b/>
      <sz val="16"/>
      <color theme="3"/>
      <name val="Arial"/>
      <family val="2"/>
    </font>
    <font>
      <sz val="9"/>
      <color theme="3"/>
      <name val="Arial"/>
      <family val="2"/>
    </font>
    <font>
      <b/>
      <sz val="9"/>
      <color theme="3"/>
      <name val="Arial"/>
      <family val="2"/>
    </font>
    <font>
      <sz val="11"/>
      <color theme="3"/>
      <name val="Calibri"/>
      <family val="2"/>
      <scheme val="minor"/>
    </font>
    <font>
      <b/>
      <u/>
      <sz val="7"/>
      <color theme="3"/>
      <name val="Arial"/>
      <family val="2"/>
    </font>
    <font>
      <u/>
      <sz val="7"/>
      <color theme="3"/>
      <name val="Arial"/>
      <family val="2"/>
    </font>
    <font>
      <b/>
      <sz val="11"/>
      <color theme="1"/>
      <name val="Calibri"/>
      <family val="2"/>
      <scheme val="minor"/>
    </font>
    <font>
      <sz val="7"/>
      <color theme="3"/>
      <name val="Arial"/>
      <family val="2"/>
    </font>
    <font>
      <b/>
      <sz val="7"/>
      <color theme="3"/>
      <name val="Arial"/>
      <family val="2"/>
    </font>
    <font>
      <b/>
      <vertAlign val="subscript"/>
      <sz val="9"/>
      <color theme="3"/>
      <name val="Arial"/>
      <family val="2"/>
    </font>
    <font>
      <sz val="11"/>
      <color rgb="FFFF0000"/>
      <name val="Calibri"/>
      <family val="2"/>
      <scheme val="minor"/>
    </font>
    <font>
      <sz val="7"/>
      <color theme="3"/>
      <name val="Calibri"/>
      <family val="2"/>
      <scheme val="minor"/>
    </font>
    <font>
      <sz val="10"/>
      <color theme="3"/>
      <name val="Arial"/>
      <family val="2"/>
    </font>
    <font>
      <b/>
      <sz val="7"/>
      <color theme="3"/>
      <name val="Calibri"/>
      <family val="2"/>
      <scheme val="minor"/>
    </font>
    <font>
      <sz val="9"/>
      <color theme="1"/>
      <name val="Calibri"/>
      <family val="2"/>
      <scheme val="minor"/>
    </font>
    <font>
      <sz val="20"/>
      <color theme="3"/>
      <name val="Arial"/>
      <family val="2"/>
    </font>
    <font>
      <sz val="10"/>
      <color theme="1"/>
      <name val="Calibri"/>
      <family val="2"/>
      <scheme val="minor"/>
    </font>
    <font>
      <b/>
      <sz val="10"/>
      <color theme="3"/>
      <name val="Arial"/>
      <family val="2"/>
    </font>
    <font>
      <b/>
      <sz val="8"/>
      <color theme="3"/>
      <name val="Arial"/>
      <family val="2"/>
    </font>
    <font>
      <b/>
      <sz val="17"/>
      <color theme="3"/>
      <name val="Arial"/>
      <family val="2"/>
    </font>
    <font>
      <sz val="10"/>
      <name val="Arial"/>
      <family val="2"/>
    </font>
    <font>
      <b/>
      <sz val="10"/>
      <name val="Arial"/>
      <family val="2"/>
    </font>
    <font>
      <sz val="10"/>
      <name val="MS Sans Serif"/>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color rgb="FF1F497D"/>
      <name val="Arial"/>
      <family val="2"/>
    </font>
    <font>
      <b/>
      <sz val="12"/>
      <color rgb="FF1F497D"/>
      <name val="Arial"/>
      <family val="2"/>
    </font>
    <font>
      <sz val="6"/>
      <color rgb="FF1A1A1A"/>
      <name val="Arial"/>
      <family val="2"/>
    </font>
    <font>
      <sz val="8"/>
      <color theme="3"/>
      <name val="Arial"/>
      <family val="2"/>
    </font>
    <font>
      <b/>
      <sz val="8"/>
      <color rgb="FF1F497D"/>
      <name val="Arial"/>
      <family val="2"/>
    </font>
    <font>
      <sz val="8"/>
      <color rgb="FF1F497D"/>
      <name val="Arial"/>
      <family val="2"/>
    </font>
    <font>
      <u/>
      <sz val="11"/>
      <color theme="3"/>
      <name val="Calibri"/>
      <family val="2"/>
      <scheme val="minor"/>
    </font>
    <font>
      <u/>
      <sz val="11"/>
      <color theme="1"/>
      <name val="Calibri"/>
      <family val="2"/>
      <scheme val="minor"/>
    </font>
    <font>
      <b/>
      <sz val="9"/>
      <color rgb="FF1F497D"/>
      <name val="Arial"/>
      <family val="2"/>
    </font>
    <font>
      <sz val="9"/>
      <color rgb="FF1F497D"/>
      <name val="Arial"/>
      <family val="2"/>
    </font>
    <font>
      <u/>
      <sz val="7"/>
      <color rgb="FF1F497D"/>
      <name val="Arial"/>
      <family val="2"/>
    </font>
    <font>
      <sz val="10"/>
      <color rgb="FF1F497D"/>
      <name val="Arial"/>
      <family val="2"/>
    </font>
    <font>
      <u/>
      <sz val="7"/>
      <color indexed="12"/>
      <name val="Arial"/>
      <family val="2"/>
    </font>
    <font>
      <b/>
      <sz val="7"/>
      <color rgb="FF1F497D"/>
      <name val="Arial"/>
      <family val="2"/>
    </font>
  </fonts>
  <fills count="41">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s>
  <borders count="69">
    <border>
      <left/>
      <right/>
      <top/>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64"/>
      </left>
      <right style="thin">
        <color indexed="64"/>
      </right>
      <top style="thin">
        <color indexed="64"/>
      </top>
      <bottom style="thin">
        <color indexed="64"/>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style="thin">
        <color indexed="9"/>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diagonal/>
    </border>
    <border>
      <left style="thin">
        <color indexed="9"/>
      </left>
      <right style="thin">
        <color indexed="9"/>
      </right>
      <top/>
      <bottom style="thin">
        <color indexed="9"/>
      </bottom>
      <diagonal/>
    </border>
    <border>
      <left style="thin">
        <color indexed="50"/>
      </left>
      <right style="thin">
        <color indexed="50"/>
      </right>
      <top style="thin">
        <color indexed="50"/>
      </top>
      <bottom/>
      <diagonal/>
    </border>
    <border>
      <left style="thin">
        <color indexed="50"/>
      </left>
      <right/>
      <top style="thin">
        <color indexed="50"/>
      </top>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thin">
        <color indexed="9"/>
      </left>
      <right style="thin">
        <color indexed="9"/>
      </right>
      <top style="double">
        <color indexed="20"/>
      </top>
      <bottom/>
      <diagonal/>
    </border>
    <border>
      <left style="thin">
        <color rgb="FF92D050"/>
      </left>
      <right style="thin">
        <color rgb="FF92D050"/>
      </right>
      <top style="thin">
        <color rgb="FF92D050"/>
      </top>
      <bottom style="thin">
        <color rgb="FF92D050"/>
      </bottom>
      <diagonal/>
    </border>
    <border>
      <left/>
      <right/>
      <top style="thin">
        <color indexed="50"/>
      </top>
      <bottom/>
      <diagonal/>
    </border>
    <border>
      <left/>
      <right/>
      <top/>
      <bottom style="thin">
        <color indexed="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style="thin">
        <color indexed="50"/>
      </left>
      <right/>
      <top/>
      <bottom style="thin">
        <color indexed="50"/>
      </bottom>
      <diagonal/>
    </border>
    <border>
      <left/>
      <right style="thin">
        <color indexed="9"/>
      </right>
      <top style="thin">
        <color indexed="9"/>
      </top>
      <bottom/>
      <diagonal/>
    </border>
    <border>
      <left style="thin">
        <color indexed="50"/>
      </left>
      <right style="thin">
        <color indexed="50"/>
      </right>
      <top style="thin">
        <color rgb="FF92D050"/>
      </top>
      <bottom style="thin">
        <color indexed="50"/>
      </bottom>
      <diagonal/>
    </border>
    <border>
      <left style="thin">
        <color rgb="FF92D050"/>
      </left>
      <right style="thin">
        <color indexed="50"/>
      </right>
      <top/>
      <bottom style="thin">
        <color indexed="9"/>
      </bottom>
      <diagonal/>
    </border>
    <border>
      <left style="thin">
        <color rgb="FF92D050"/>
      </left>
      <right style="thin">
        <color indexed="50"/>
      </right>
      <top/>
      <bottom style="thin">
        <color rgb="FF92D050"/>
      </bottom>
      <diagonal/>
    </border>
    <border>
      <left style="thin">
        <color indexed="50"/>
      </left>
      <right style="thin">
        <color indexed="50"/>
      </right>
      <top/>
      <bottom style="thin">
        <color rgb="FF92D050"/>
      </bottom>
      <diagonal/>
    </border>
    <border>
      <left/>
      <right style="thin">
        <color indexed="9"/>
      </right>
      <top style="thin">
        <color indexed="9"/>
      </top>
      <bottom style="thin">
        <color indexed="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rgb="FF92D050"/>
      </top>
      <bottom/>
      <diagonal/>
    </border>
    <border>
      <left style="thin">
        <color rgb="FF92D050"/>
      </left>
      <right style="thin">
        <color rgb="FF92D050"/>
      </right>
      <top style="thin">
        <color rgb="FF92D050"/>
      </top>
      <bottom/>
      <diagonal/>
    </border>
    <border>
      <left style="thin">
        <color rgb="FF92D050"/>
      </left>
      <right style="thin">
        <color rgb="FF92D050"/>
      </right>
      <top/>
      <bottom/>
      <diagonal/>
    </border>
    <border>
      <left style="thin">
        <color rgb="FF92D050"/>
      </left>
      <right style="thin">
        <color rgb="FF92D050"/>
      </right>
      <top/>
      <bottom style="thin">
        <color rgb="FF92D050"/>
      </bottom>
      <diagonal/>
    </border>
    <border>
      <left style="thin">
        <color rgb="FF92D050"/>
      </left>
      <right style="thin">
        <color rgb="FF92D050"/>
      </right>
      <top style="thin">
        <color indexed="50"/>
      </top>
      <bottom style="thin">
        <color rgb="FF92D050"/>
      </bottom>
      <diagonal/>
    </border>
    <border>
      <left style="thin">
        <color indexed="50"/>
      </left>
      <right style="thin">
        <color indexed="50"/>
      </right>
      <top style="thin">
        <color rgb="FF92D050"/>
      </top>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style="double">
        <color rgb="FF800080"/>
      </top>
      <bottom style="double">
        <color rgb="FF800080"/>
      </bottom>
      <diagonal/>
    </border>
    <border>
      <left/>
      <right style="thin">
        <color indexed="9"/>
      </right>
      <top style="double">
        <color rgb="FF800080"/>
      </top>
      <bottom style="dashed">
        <color indexed="46"/>
      </bottom>
      <diagonal/>
    </border>
    <border>
      <left style="thin">
        <color indexed="9"/>
      </left>
      <right style="thin">
        <color indexed="9"/>
      </right>
      <top style="dashed">
        <color indexed="46"/>
      </top>
      <bottom style="dotted">
        <color rgb="FFCC99FF"/>
      </bottom>
      <diagonal/>
    </border>
    <border>
      <left style="thin">
        <color indexed="9"/>
      </left>
      <right style="thin">
        <color indexed="9"/>
      </right>
      <top style="dotted">
        <color rgb="FFCC99FF"/>
      </top>
      <bottom style="dotted">
        <color rgb="FFCC99FF"/>
      </bottom>
      <diagonal/>
    </border>
    <border>
      <left style="thin">
        <color indexed="9"/>
      </left>
      <right style="thin">
        <color indexed="9"/>
      </right>
      <top style="dotted">
        <color rgb="FFCC99FF"/>
      </top>
      <bottom style="double">
        <color rgb="FF800080"/>
      </bottom>
      <diagonal/>
    </border>
    <border>
      <left style="thin">
        <color indexed="9"/>
      </left>
      <right style="thin">
        <color indexed="9"/>
      </right>
      <top style="double">
        <color rgb="FF800080"/>
      </top>
      <bottom style="dotted">
        <color rgb="FFCC99FF"/>
      </bottom>
      <diagonal/>
    </border>
    <border>
      <left/>
      <right/>
      <top style="double">
        <color rgb="FF800080"/>
      </top>
      <bottom style="double">
        <color rgb="FF800080"/>
      </bottom>
      <diagonal/>
    </border>
    <border>
      <left style="thick">
        <color indexed="9"/>
      </left>
      <right/>
      <top style="double">
        <color rgb="FF800080"/>
      </top>
      <bottom style="dotted">
        <color rgb="FFCC99FF"/>
      </bottom>
      <diagonal/>
    </border>
    <border>
      <left/>
      <right/>
      <top style="double">
        <color rgb="FF800080"/>
      </top>
      <bottom style="dotted">
        <color rgb="FFCC99FF"/>
      </bottom>
      <diagonal/>
    </border>
    <border>
      <left/>
      <right/>
      <top style="dotted">
        <color rgb="FFCC99FF"/>
      </top>
      <bottom style="double">
        <color rgb="FF800080"/>
      </bottom>
      <diagonal/>
    </border>
    <border>
      <left style="thin">
        <color indexed="9"/>
      </left>
      <right style="thin">
        <color indexed="9"/>
      </right>
      <top style="double">
        <color rgb="FF800080"/>
      </top>
      <bottom/>
      <diagonal/>
    </border>
    <border>
      <left style="thin">
        <color indexed="9"/>
      </left>
      <right/>
      <top style="double">
        <color rgb="FF800080"/>
      </top>
      <bottom style="thin">
        <color indexed="9"/>
      </bottom>
      <diagonal/>
    </border>
    <border>
      <left/>
      <right/>
      <top style="double">
        <color rgb="FF800080"/>
      </top>
      <bottom style="thin">
        <color indexed="9"/>
      </bottom>
      <diagonal/>
    </border>
    <border>
      <left style="thin">
        <color indexed="9"/>
      </left>
      <right style="thin">
        <color indexed="9"/>
      </right>
      <top style="double">
        <color rgb="FF800080"/>
      </top>
      <bottom style="thin">
        <color indexed="9"/>
      </bottom>
      <diagonal/>
    </border>
    <border>
      <left/>
      <right/>
      <top style="double">
        <color rgb="FF800080"/>
      </top>
      <bottom/>
      <diagonal/>
    </border>
    <border>
      <left style="thick">
        <color indexed="9"/>
      </left>
      <right/>
      <top style="double">
        <color rgb="FF800080"/>
      </top>
      <bottom style="double">
        <color rgb="FF800080"/>
      </bottom>
      <diagonal/>
    </border>
    <border>
      <left style="thick">
        <color indexed="9"/>
      </left>
      <right/>
      <top style="dotted">
        <color rgb="FFCC99FF"/>
      </top>
      <bottom style="double">
        <color rgb="FF800080"/>
      </bottom>
      <diagonal/>
    </border>
    <border>
      <left/>
      <right style="thin">
        <color indexed="9"/>
      </right>
      <top style="double">
        <color rgb="FF800080"/>
      </top>
      <bottom style="dotted">
        <color rgb="FFCC99FF"/>
      </bottom>
      <diagonal/>
    </border>
    <border>
      <left style="thick">
        <color theme="0"/>
      </left>
      <right/>
      <top style="double">
        <color rgb="FF800080"/>
      </top>
      <bottom style="dotted">
        <color rgb="FFCC99FF"/>
      </bottom>
      <diagonal/>
    </border>
    <border>
      <left style="thin">
        <color indexed="9"/>
      </left>
      <right/>
      <top style="double">
        <color rgb="FF800080"/>
      </top>
      <bottom style="dotted">
        <color rgb="FFCC99FF"/>
      </bottom>
      <diagonal/>
    </border>
    <border>
      <left style="dashed">
        <color indexed="9"/>
      </left>
      <right/>
      <top style="dotted">
        <color rgb="FFCC99FF"/>
      </top>
      <bottom style="double">
        <color rgb="FF800080"/>
      </bottom>
      <diagonal/>
    </border>
    <border>
      <left/>
      <right style="thin">
        <color indexed="9"/>
      </right>
      <top style="dotted">
        <color rgb="FFCC99FF"/>
      </top>
      <bottom style="double">
        <color rgb="FF800080"/>
      </bottom>
      <diagonal/>
    </border>
  </borders>
  <cellStyleXfs count="57">
    <xf numFmtId="0" fontId="0" fillId="0" borderId="0"/>
    <xf numFmtId="0" fontId="2" fillId="0" borderId="0"/>
    <xf numFmtId="0" fontId="6" fillId="0" borderId="0" applyNumberFormat="0" applyFill="0" applyBorder="0" applyAlignment="0" applyProtection="0">
      <alignment vertical="top"/>
      <protection locked="0"/>
    </xf>
    <xf numFmtId="0" fontId="7" fillId="0" borderId="4" applyNumberFormat="0" applyFill="0" applyAlignment="0" applyProtection="0"/>
    <xf numFmtId="0" fontId="8" fillId="0" borderId="0"/>
    <xf numFmtId="0" fontId="9" fillId="0" borderId="0"/>
    <xf numFmtId="0" fontId="1" fillId="0" borderId="0" applyNumberFormat="0" applyFont="0" applyFill="0" applyBorder="0" applyProtection="0">
      <alignment vertical="center"/>
    </xf>
    <xf numFmtId="0" fontId="1" fillId="2" borderId="1" applyNumberFormat="0" applyFont="0" applyAlignment="0" applyProtection="0"/>
    <xf numFmtId="0" fontId="2"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34" fillId="0" borderId="0"/>
    <xf numFmtId="164" fontId="36" fillId="0" borderId="0" applyFont="0" applyFill="0" applyBorder="0" applyAlignment="0" applyProtection="0"/>
    <xf numFmtId="0" fontId="37" fillId="0" borderId="0" applyNumberFormat="0" applyFill="0" applyBorder="0" applyAlignment="0" applyProtection="0"/>
    <xf numFmtId="0" fontId="38" fillId="0" borderId="31" applyNumberFormat="0" applyFill="0" applyAlignment="0" applyProtection="0"/>
    <xf numFmtId="0" fontId="39" fillId="0" borderId="32" applyNumberFormat="0" applyFill="0" applyAlignment="0" applyProtection="0"/>
    <xf numFmtId="0" fontId="40" fillId="0" borderId="33" applyNumberFormat="0" applyFill="0" applyAlignment="0" applyProtection="0"/>
    <xf numFmtId="0" fontId="40" fillId="0" borderId="0" applyNumberFormat="0" applyFill="0" applyBorder="0" applyAlignment="0" applyProtection="0"/>
    <xf numFmtId="0" fontId="41" fillId="8" borderId="0" applyNumberFormat="0" applyBorder="0" applyAlignment="0" applyProtection="0"/>
    <xf numFmtId="0" fontId="42" fillId="9" borderId="0" applyNumberFormat="0" applyBorder="0" applyAlignment="0" applyProtection="0"/>
    <xf numFmtId="0" fontId="43" fillId="10" borderId="0" applyNumberFormat="0" applyBorder="0" applyAlignment="0" applyProtection="0"/>
    <xf numFmtId="0" fontId="44" fillId="11" borderId="34" applyNumberFormat="0" applyAlignment="0" applyProtection="0"/>
    <xf numFmtId="0" fontId="45" fillId="12" borderId="35" applyNumberFormat="0" applyAlignment="0" applyProtection="0"/>
    <xf numFmtId="0" fontId="46" fillId="12" borderId="34" applyNumberFormat="0" applyAlignment="0" applyProtection="0"/>
    <xf numFmtId="0" fontId="47" fillId="0" borderId="36" applyNumberFormat="0" applyFill="0" applyAlignment="0" applyProtection="0"/>
    <xf numFmtId="0" fontId="48" fillId="13" borderId="37" applyNumberFormat="0" applyAlignment="0" applyProtection="0"/>
    <xf numFmtId="0" fontId="24" fillId="0" borderId="0" applyNumberFormat="0" applyFill="0" applyBorder="0" applyAlignment="0" applyProtection="0"/>
    <xf numFmtId="0" fontId="1" fillId="2" borderId="1" applyNumberFormat="0" applyFont="0" applyAlignment="0" applyProtection="0"/>
    <xf numFmtId="0" fontId="49" fillId="0" borderId="0" applyNumberFormat="0" applyFill="0" applyBorder="0" applyAlignment="0" applyProtection="0"/>
    <xf numFmtId="0" fontId="20" fillId="0" borderId="38" applyNumberFormat="0" applyFill="0" applyAlignment="0" applyProtection="0"/>
    <xf numFmtId="0" fontId="5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 fillId="0" borderId="0">
      <alignment vertical="top"/>
    </xf>
  </cellStyleXfs>
  <cellXfs count="250">
    <xf numFmtId="0" fontId="0" fillId="0" borderId="0" xfId="0"/>
    <xf numFmtId="0" fontId="2" fillId="0" borderId="2" xfId="1" applyBorder="1"/>
    <xf numFmtId="0" fontId="2" fillId="0" borderId="2" xfId="1" applyBorder="1" applyAlignment="1">
      <alignment vertical="center"/>
    </xf>
    <xf numFmtId="0" fontId="0" fillId="3" borderId="0" xfId="0" applyFill="1"/>
    <xf numFmtId="0" fontId="13" fillId="3" borderId="0" xfId="0" applyFont="1" applyFill="1"/>
    <xf numFmtId="0" fontId="15" fillId="3" borderId="0" xfId="0" applyFont="1" applyFill="1"/>
    <xf numFmtId="0" fontId="2" fillId="0" borderId="11" xfId="1" applyBorder="1"/>
    <xf numFmtId="0" fontId="16" fillId="3" borderId="13" xfId="4" applyFont="1" applyFill="1" applyBorder="1" applyAlignment="1">
      <alignment horizontal="left" vertical="center"/>
    </xf>
    <xf numFmtId="0" fontId="16" fillId="0" borderId="9" xfId="4" applyFont="1" applyFill="1" applyBorder="1" applyAlignment="1">
      <alignment horizontal="left" vertical="center"/>
    </xf>
    <xf numFmtId="0" fontId="16" fillId="5" borderId="12" xfId="4" applyFont="1" applyFill="1" applyBorder="1" applyAlignment="1">
      <alignment horizontal="right" vertical="center" wrapText="1"/>
    </xf>
    <xf numFmtId="0" fontId="16" fillId="5" borderId="12" xfId="4" applyFont="1" applyFill="1" applyBorder="1" applyAlignment="1">
      <alignment horizontal="left" vertical="center"/>
    </xf>
    <xf numFmtId="0" fontId="16" fillId="5" borderId="12" xfId="4" applyFont="1" applyFill="1" applyBorder="1" applyAlignment="1">
      <alignment horizontal="left" vertical="center" wrapText="1"/>
    </xf>
    <xf numFmtId="0" fontId="16" fillId="3" borderId="0" xfId="4" applyFont="1" applyFill="1" applyBorder="1" applyAlignment="1">
      <alignment horizontal="left"/>
    </xf>
    <xf numFmtId="0" fontId="24" fillId="3" borderId="0" xfId="0" applyFont="1" applyFill="1"/>
    <xf numFmtId="0" fontId="0" fillId="3" borderId="0" xfId="0" applyFill="1" applyAlignment="1">
      <alignment vertical="center" shrinkToFit="1"/>
    </xf>
    <xf numFmtId="0" fontId="0" fillId="3" borderId="0" xfId="0" applyFill="1" applyAlignment="1">
      <alignment wrapText="1" shrinkToFit="1"/>
    </xf>
    <xf numFmtId="49" fontId="15" fillId="3" borderId="9" xfId="0" applyNumberFormat="1" applyFont="1" applyFill="1" applyBorder="1" applyAlignment="1">
      <alignment horizontal="left" vertical="center" wrapText="1"/>
    </xf>
    <xf numFmtId="0" fontId="16" fillId="5" borderId="12" xfId="4" applyFont="1" applyFill="1" applyBorder="1" applyAlignment="1">
      <alignment horizontal="center" vertical="center" wrapText="1"/>
    </xf>
    <xf numFmtId="0" fontId="17" fillId="3" borderId="0" xfId="0" applyFont="1" applyFill="1"/>
    <xf numFmtId="0" fontId="16" fillId="5" borderId="6" xfId="4" applyFont="1" applyFill="1" applyBorder="1" applyAlignment="1">
      <alignment horizontal="right" vertical="center" wrapText="1"/>
    </xf>
    <xf numFmtId="0" fontId="14" fillId="0" borderId="0" xfId="4" applyFont="1" applyFill="1" applyBorder="1" applyAlignment="1">
      <alignment horizontal="left" vertical="top"/>
    </xf>
    <xf numFmtId="0" fontId="15" fillId="3" borderId="11" xfId="0" applyFont="1" applyFill="1" applyBorder="1"/>
    <xf numFmtId="3" fontId="15" fillId="3" borderId="9" xfId="0" applyNumberFormat="1" applyFont="1" applyFill="1" applyBorder="1" applyAlignment="1">
      <alignment horizontal="right" vertical="center" wrapText="1"/>
    </xf>
    <xf numFmtId="4" fontId="15" fillId="3" borderId="9" xfId="0" applyNumberFormat="1" applyFont="1" applyFill="1" applyBorder="1" applyAlignment="1">
      <alignment horizontal="right" vertical="center" wrapText="1"/>
    </xf>
    <xf numFmtId="10" fontId="15" fillId="3" borderId="14" xfId="0" applyNumberFormat="1" applyFont="1" applyFill="1" applyBorder="1" applyAlignment="1">
      <alignment horizontal="right" vertical="center" wrapText="1"/>
    </xf>
    <xf numFmtId="0" fontId="30" fillId="3" borderId="0" xfId="0" applyFont="1" applyFill="1"/>
    <xf numFmtId="0" fontId="15" fillId="3" borderId="3" xfId="0" applyFont="1" applyFill="1" applyBorder="1"/>
    <xf numFmtId="0" fontId="0" fillId="3" borderId="0" xfId="0" applyFill="1" applyBorder="1"/>
    <xf numFmtId="0" fontId="14" fillId="0" borderId="17" xfId="4" applyFont="1" applyFill="1" applyBorder="1" applyAlignment="1">
      <alignment horizontal="left"/>
    </xf>
    <xf numFmtId="0" fontId="14" fillId="0" borderId="2" xfId="4" applyFont="1" applyFill="1" applyBorder="1" applyAlignment="1">
      <alignment horizontal="left" vertical="top"/>
    </xf>
    <xf numFmtId="0" fontId="16" fillId="5" borderId="12" xfId="4" applyFont="1" applyFill="1" applyBorder="1" applyAlignment="1">
      <alignment horizontal="center" vertical="center"/>
    </xf>
    <xf numFmtId="0" fontId="16" fillId="5" borderId="6" xfId="4" applyFont="1" applyFill="1" applyBorder="1" applyAlignment="1">
      <alignment horizontal="center" vertical="center"/>
    </xf>
    <xf numFmtId="0" fontId="16" fillId="3" borderId="12" xfId="0" applyFont="1" applyFill="1" applyBorder="1" applyAlignment="1">
      <alignment vertical="center" wrapText="1" shrinkToFit="1"/>
    </xf>
    <xf numFmtId="0" fontId="16" fillId="3" borderId="16" xfId="0" applyFont="1" applyFill="1" applyBorder="1" applyAlignment="1">
      <alignment vertical="center" wrapText="1" shrinkToFit="1"/>
    </xf>
    <xf numFmtId="0" fontId="16" fillId="3" borderId="15" xfId="0" applyFont="1" applyFill="1" applyBorder="1" applyAlignment="1">
      <alignment vertical="center" wrapText="1" shrinkToFit="1"/>
    </xf>
    <xf numFmtId="0" fontId="14" fillId="3" borderId="0" xfId="4" applyFont="1" applyFill="1" applyBorder="1" applyAlignment="1">
      <alignment horizontal="left" vertical="top"/>
    </xf>
    <xf numFmtId="0" fontId="28" fillId="3" borderId="0" xfId="0" applyFont="1" applyFill="1"/>
    <xf numFmtId="0" fontId="28" fillId="3" borderId="0" xfId="0" applyFont="1" applyFill="1" applyBorder="1" applyAlignment="1"/>
    <xf numFmtId="0" fontId="28" fillId="3" borderId="0" xfId="0" applyFont="1" applyFill="1" applyAlignment="1"/>
    <xf numFmtId="165" fontId="0" fillId="3" borderId="0" xfId="9" applyNumberFormat="1" applyFont="1" applyFill="1"/>
    <xf numFmtId="0" fontId="15" fillId="3" borderId="20" xfId="0" applyFont="1" applyFill="1" applyBorder="1"/>
    <xf numFmtId="0" fontId="15" fillId="3" borderId="16" xfId="0" applyFont="1" applyFill="1" applyBorder="1"/>
    <xf numFmtId="0" fontId="15" fillId="3" borderId="16" xfId="0" applyFont="1" applyFill="1" applyBorder="1" applyAlignment="1">
      <alignment horizontal="right" vertical="center"/>
    </xf>
    <xf numFmtId="0" fontId="16" fillId="5" borderId="12" xfId="4" applyFont="1" applyFill="1" applyBorder="1" applyAlignment="1">
      <alignment horizontal="right" vertical="center"/>
    </xf>
    <xf numFmtId="0" fontId="0" fillId="3" borderId="0" xfId="0" applyFill="1" applyAlignment="1">
      <alignment vertical="center"/>
    </xf>
    <xf numFmtId="0" fontId="15" fillId="3" borderId="16" xfId="0" applyFont="1" applyFill="1" applyBorder="1" applyAlignment="1">
      <alignment vertical="center"/>
    </xf>
    <xf numFmtId="0" fontId="15" fillId="3" borderId="15" xfId="0" applyFont="1" applyFill="1" applyBorder="1" applyAlignment="1">
      <alignment vertical="center"/>
    </xf>
    <xf numFmtId="0" fontId="15" fillId="3" borderId="15" xfId="0" applyFont="1" applyFill="1" applyBorder="1" applyAlignment="1">
      <alignment horizontal="right" vertical="center"/>
    </xf>
    <xf numFmtId="165" fontId="15" fillId="3" borderId="15" xfId="9" applyNumberFormat="1" applyFont="1" applyFill="1" applyBorder="1" applyAlignment="1">
      <alignment horizontal="right" vertical="center"/>
    </xf>
    <xf numFmtId="165" fontId="15" fillId="3" borderId="15" xfId="0" applyNumberFormat="1" applyFont="1" applyFill="1" applyBorder="1" applyAlignment="1">
      <alignment horizontal="right" vertical="center"/>
    </xf>
    <xf numFmtId="3" fontId="15" fillId="3" borderId="16" xfId="0" applyNumberFormat="1" applyFont="1" applyFill="1" applyBorder="1" applyAlignment="1">
      <alignment horizontal="right" vertical="center"/>
    </xf>
    <xf numFmtId="0" fontId="14" fillId="0" borderId="2" xfId="1" applyFont="1" applyFill="1" applyBorder="1" applyAlignment="1">
      <alignment horizontal="left" vertical="top"/>
    </xf>
    <xf numFmtId="0" fontId="31" fillId="3" borderId="0" xfId="1" applyFont="1" applyFill="1" applyBorder="1" applyAlignment="1">
      <alignment horizontal="left"/>
    </xf>
    <xf numFmtId="0" fontId="2" fillId="0" borderId="2" xfId="1" applyFont="1" applyBorder="1" applyAlignment="1"/>
    <xf numFmtId="0" fontId="16" fillId="5" borderId="6" xfId="1" applyFont="1" applyFill="1" applyBorder="1" applyAlignment="1">
      <alignment horizontal="center" vertical="center" wrapText="1"/>
    </xf>
    <xf numFmtId="0" fontId="16" fillId="5" borderId="15" xfId="1" applyFont="1" applyFill="1" applyBorder="1" applyAlignment="1">
      <alignment horizontal="left" vertical="center" wrapText="1"/>
    </xf>
    <xf numFmtId="0" fontId="16" fillId="0" borderId="9" xfId="1" applyFont="1" applyFill="1" applyBorder="1" applyAlignment="1">
      <alignment horizontal="left" vertical="center"/>
    </xf>
    <xf numFmtId="0" fontId="16" fillId="0" borderId="14" xfId="1" applyFont="1" applyFill="1" applyBorder="1" applyAlignment="1">
      <alignment horizontal="left" vertical="center"/>
    </xf>
    <xf numFmtId="0" fontId="16" fillId="7" borderId="14" xfId="1" applyFont="1" applyFill="1" applyBorder="1" applyAlignment="1">
      <alignment horizontal="left" vertical="center"/>
    </xf>
    <xf numFmtId="0" fontId="16" fillId="0" borderId="5" xfId="1" applyFont="1" applyFill="1" applyBorder="1" applyAlignment="1">
      <alignment horizontal="left" vertical="center"/>
    </xf>
    <xf numFmtId="0" fontId="16" fillId="5" borderId="24" xfId="1" applyFont="1" applyFill="1" applyBorder="1" applyAlignment="1">
      <alignment horizontal="left" vertical="center" wrapText="1"/>
    </xf>
    <xf numFmtId="0" fontId="2" fillId="0" borderId="2" xfId="1" applyFill="1" applyBorder="1"/>
    <xf numFmtId="0" fontId="2" fillId="0" borderId="7" xfId="1" applyFill="1" applyBorder="1"/>
    <xf numFmtId="3" fontId="2" fillId="0" borderId="7" xfId="1" applyNumberFormat="1" applyFill="1" applyBorder="1"/>
    <xf numFmtId="3" fontId="32" fillId="5" borderId="15" xfId="1" applyNumberFormat="1" applyFont="1" applyFill="1" applyBorder="1" applyAlignment="1">
      <alignment horizontal="right" vertical="center" wrapText="1"/>
    </xf>
    <xf numFmtId="0" fontId="15" fillId="3" borderId="0" xfId="0" applyFont="1" applyFill="1" applyBorder="1"/>
    <xf numFmtId="0" fontId="15" fillId="3" borderId="16" xfId="0" applyFont="1" applyFill="1" applyBorder="1" applyAlignment="1">
      <alignment horizontal="right"/>
    </xf>
    <xf numFmtId="0" fontId="16" fillId="3" borderId="9" xfId="4" applyFont="1" applyFill="1" applyBorder="1" applyAlignment="1">
      <alignment horizontal="left" vertical="center"/>
    </xf>
    <xf numFmtId="0" fontId="34" fillId="3" borderId="0" xfId="13" applyFill="1"/>
    <xf numFmtId="0" fontId="16" fillId="3" borderId="25" xfId="12" applyFont="1" applyFill="1" applyBorder="1" applyAlignment="1"/>
    <xf numFmtId="0" fontId="16" fillId="5" borderId="26" xfId="12" applyFont="1" applyFill="1" applyBorder="1" applyAlignment="1">
      <alignment horizontal="center" vertical="center"/>
    </xf>
    <xf numFmtId="0" fontId="16" fillId="0" borderId="27" xfId="12" applyFont="1" applyFill="1" applyBorder="1" applyAlignment="1">
      <alignment horizontal="left" vertical="center"/>
    </xf>
    <xf numFmtId="0" fontId="35" fillId="3" borderId="0" xfId="13" applyFont="1" applyFill="1"/>
    <xf numFmtId="0" fontId="16" fillId="7" borderId="27" xfId="12" applyFont="1" applyFill="1" applyBorder="1" applyAlignment="1">
      <alignment horizontal="left" vertical="center"/>
    </xf>
    <xf numFmtId="0" fontId="16" fillId="0" borderId="28" xfId="12" applyFont="1" applyFill="1" applyBorder="1" applyAlignment="1">
      <alignment horizontal="left" vertical="center"/>
    </xf>
    <xf numFmtId="0" fontId="2" fillId="0" borderId="2" xfId="12" applyBorder="1"/>
    <xf numFmtId="0" fontId="2" fillId="0" borderId="30" xfId="1" applyBorder="1"/>
    <xf numFmtId="167" fontId="28" fillId="3" borderId="0" xfId="0" applyNumberFormat="1" applyFont="1" applyFill="1"/>
    <xf numFmtId="167" fontId="0" fillId="3" borderId="0" xfId="0" applyNumberFormat="1" applyFill="1"/>
    <xf numFmtId="0" fontId="34" fillId="3" borderId="39" xfId="13" applyFill="1" applyBorder="1"/>
    <xf numFmtId="0" fontId="53" fillId="0" borderId="0" xfId="0" applyFont="1"/>
    <xf numFmtId="49" fontId="15" fillId="3" borderId="5" xfId="0" applyNumberFormat="1" applyFont="1" applyFill="1" applyBorder="1" applyAlignment="1">
      <alignment horizontal="left" vertical="center" wrapText="1"/>
    </xf>
    <xf numFmtId="3" fontId="15" fillId="3" borderId="5" xfId="0" applyNumberFormat="1" applyFont="1" applyFill="1" applyBorder="1" applyAlignment="1">
      <alignment horizontal="right" vertical="center" wrapText="1"/>
    </xf>
    <xf numFmtId="4" fontId="15" fillId="3" borderId="5" xfId="0" applyNumberFormat="1" applyFont="1" applyFill="1" applyBorder="1" applyAlignment="1">
      <alignment horizontal="right" vertical="center" wrapText="1"/>
    </xf>
    <xf numFmtId="10" fontId="15" fillId="3" borderId="5" xfId="0" applyNumberFormat="1" applyFont="1" applyFill="1" applyBorder="1" applyAlignment="1">
      <alignment horizontal="right" vertical="center" wrapText="1"/>
    </xf>
    <xf numFmtId="0" fontId="15" fillId="38" borderId="43" xfId="0" applyFont="1" applyFill="1" applyBorder="1" applyAlignment="1">
      <alignment horizontal="center" vertical="center"/>
    </xf>
    <xf numFmtId="0" fontId="15" fillId="39" borderId="18" xfId="0" applyFont="1" applyFill="1" applyBorder="1" applyAlignment="1">
      <alignment horizontal="center" vertical="center"/>
    </xf>
    <xf numFmtId="0" fontId="15" fillId="6" borderId="18" xfId="0" applyFont="1" applyFill="1" applyBorder="1" applyAlignment="1">
      <alignment horizontal="center" vertical="center"/>
    </xf>
    <xf numFmtId="0" fontId="15" fillId="40" borderId="18" xfId="0" applyFont="1" applyFill="1" applyBorder="1" applyAlignment="1">
      <alignment horizontal="center" vertical="center"/>
    </xf>
    <xf numFmtId="0" fontId="15" fillId="3" borderId="16" xfId="0" applyFont="1" applyFill="1" applyBorder="1" applyAlignment="1">
      <alignment horizontal="center" vertical="center"/>
    </xf>
    <xf numFmtId="0" fontId="15" fillId="7" borderId="16" xfId="0" applyFont="1" applyFill="1" applyBorder="1" applyAlignment="1">
      <alignment horizontal="center" vertical="center"/>
    </xf>
    <xf numFmtId="0" fontId="15" fillId="3" borderId="29" xfId="0" applyFont="1" applyFill="1" applyBorder="1" applyAlignment="1">
      <alignment horizontal="center" vertical="center"/>
    </xf>
    <xf numFmtId="0" fontId="15" fillId="38" borderId="42" xfId="0" applyFont="1" applyFill="1" applyBorder="1" applyAlignment="1">
      <alignment horizontal="center" vertical="center"/>
    </xf>
    <xf numFmtId="0" fontId="15" fillId="40" borderId="40" xfId="0" applyFont="1" applyFill="1" applyBorder="1" applyAlignment="1">
      <alignment horizontal="center" vertical="center"/>
    </xf>
    <xf numFmtId="0" fontId="15" fillId="38" borderId="18" xfId="0" applyFont="1" applyFill="1" applyBorder="1" applyAlignment="1">
      <alignment horizontal="center" vertical="center"/>
    </xf>
    <xf numFmtId="0" fontId="15" fillId="3" borderId="44" xfId="0" applyFont="1" applyFill="1" applyBorder="1" applyAlignment="1">
      <alignment horizontal="center" vertical="center"/>
    </xf>
    <xf numFmtId="0" fontId="32" fillId="0" borderId="0" xfId="4" applyFont="1" applyFill="1" applyBorder="1" applyAlignment="1">
      <alignment horizontal="left" vertical="top"/>
    </xf>
    <xf numFmtId="0" fontId="33" fillId="3" borderId="45" xfId="0" applyFont="1" applyFill="1" applyBorder="1" applyAlignment="1">
      <alignment horizontal="left" vertical="center"/>
    </xf>
    <xf numFmtId="0" fontId="29" fillId="3" borderId="46" xfId="0" applyFont="1" applyFill="1" applyBorder="1" applyAlignment="1">
      <alignment horizontal="left" vertical="center"/>
    </xf>
    <xf numFmtId="0" fontId="14" fillId="0" borderId="0" xfId="4" applyFont="1" applyFill="1" applyBorder="1" applyAlignment="1">
      <alignment horizontal="left"/>
    </xf>
    <xf numFmtId="9" fontId="15" fillId="3" borderId="13" xfId="4" applyNumberFormat="1" applyFont="1" applyFill="1" applyBorder="1" applyAlignment="1">
      <alignment horizontal="right" vertical="center"/>
    </xf>
    <xf numFmtId="9" fontId="15" fillId="0" borderId="9" xfId="4" applyNumberFormat="1" applyFont="1" applyFill="1" applyBorder="1" applyAlignment="1">
      <alignment horizontal="right" vertical="center"/>
    </xf>
    <xf numFmtId="9" fontId="15" fillId="3" borderId="9" xfId="4" applyNumberFormat="1" applyFont="1" applyFill="1" applyBorder="1" applyAlignment="1">
      <alignment horizontal="right" vertical="center"/>
    </xf>
    <xf numFmtId="9" fontId="15" fillId="3" borderId="12" xfId="4" applyNumberFormat="1" applyFont="1" applyFill="1" applyBorder="1" applyAlignment="1">
      <alignment horizontal="right" vertical="center"/>
    </xf>
    <xf numFmtId="0" fontId="16" fillId="0" borderId="5" xfId="4" applyFont="1" applyFill="1" applyBorder="1" applyAlignment="1">
      <alignment horizontal="left" vertical="center"/>
    </xf>
    <xf numFmtId="9" fontId="15" fillId="0" borderId="5" xfId="4" applyNumberFormat="1" applyFont="1" applyFill="1" applyBorder="1" applyAlignment="1">
      <alignment horizontal="right" vertical="center"/>
    </xf>
    <xf numFmtId="0" fontId="21" fillId="3" borderId="0" xfId="2" applyFont="1" applyFill="1" applyBorder="1" applyAlignment="1" applyProtection="1">
      <alignment vertical="center" wrapText="1"/>
    </xf>
    <xf numFmtId="0" fontId="1" fillId="0" borderId="0" xfId="0" applyFont="1" applyBorder="1" applyAlignment="1">
      <alignment vertical="center" wrapText="1"/>
    </xf>
    <xf numFmtId="3" fontId="1" fillId="0" borderId="0" xfId="0" applyNumberFormat="1" applyFont="1" applyBorder="1" applyAlignment="1">
      <alignment vertical="center" wrapText="1"/>
    </xf>
    <xf numFmtId="1" fontId="0" fillId="3" borderId="0" xfId="0" applyNumberFormat="1" applyFill="1"/>
    <xf numFmtId="0" fontId="14" fillId="3" borderId="0" xfId="4" applyFont="1" applyFill="1" applyBorder="1" applyAlignment="1">
      <alignment horizontal="left"/>
    </xf>
    <xf numFmtId="166" fontId="34" fillId="3" borderId="39" xfId="13" applyNumberFormat="1" applyFill="1" applyBorder="1"/>
    <xf numFmtId="10" fontId="34" fillId="3" borderId="0" xfId="13" applyNumberFormat="1" applyFill="1"/>
    <xf numFmtId="3" fontId="56" fillId="0" borderId="9" xfId="12" applyNumberFormat="1" applyFont="1" applyFill="1" applyBorder="1" applyAlignment="1">
      <alignment horizontal="right" vertical="center"/>
    </xf>
    <xf numFmtId="3" fontId="55" fillId="0" borderId="9" xfId="12" applyNumberFormat="1" applyFont="1" applyFill="1" applyBorder="1" applyAlignment="1">
      <alignment horizontal="right" vertical="center"/>
    </xf>
    <xf numFmtId="166" fontId="56" fillId="7" borderId="9" xfId="12" applyNumberFormat="1" applyFont="1" applyFill="1" applyBorder="1" applyAlignment="1">
      <alignment horizontal="right" vertical="center"/>
    </xf>
    <xf numFmtId="166" fontId="56" fillId="0" borderId="9" xfId="12" applyNumberFormat="1" applyFont="1" applyFill="1" applyBorder="1" applyAlignment="1">
      <alignment horizontal="right" vertical="center"/>
    </xf>
    <xf numFmtId="10" fontId="56" fillId="0" borderId="9" xfId="12" applyNumberFormat="1" applyFont="1" applyFill="1" applyBorder="1" applyAlignment="1">
      <alignment horizontal="right" vertical="center"/>
    </xf>
    <xf numFmtId="10" fontId="56" fillId="0" borderId="10" xfId="12" applyNumberFormat="1" applyFont="1" applyFill="1" applyBorder="1" applyAlignment="1">
      <alignment horizontal="right" vertical="center"/>
    </xf>
    <xf numFmtId="10" fontId="56" fillId="0" borderId="29" xfId="12" applyNumberFormat="1" applyFont="1" applyFill="1" applyBorder="1" applyAlignment="1">
      <alignment horizontal="right" vertical="center"/>
    </xf>
    <xf numFmtId="3" fontId="56" fillId="0" borderId="9" xfId="1" applyNumberFormat="1" applyFont="1" applyFill="1" applyBorder="1" applyAlignment="1">
      <alignment horizontal="right" vertical="center"/>
    </xf>
    <xf numFmtId="3" fontId="56" fillId="0" borderId="14" xfId="1" applyNumberFormat="1" applyFont="1" applyFill="1" applyBorder="1" applyAlignment="1">
      <alignment horizontal="right" vertical="center"/>
    </xf>
    <xf numFmtId="3" fontId="56" fillId="7" borderId="14" xfId="1" applyNumberFormat="1" applyFont="1" applyFill="1" applyBorder="1" applyAlignment="1">
      <alignment horizontal="right" vertical="center"/>
    </xf>
    <xf numFmtId="3" fontId="56" fillId="0" borderId="10" xfId="1" applyNumberFormat="1" applyFont="1" applyFill="1" applyBorder="1" applyAlignment="1">
      <alignment horizontal="right" vertical="center"/>
    </xf>
    <xf numFmtId="3" fontId="55" fillId="5" borderId="6" xfId="1" applyNumberFormat="1" applyFont="1" applyFill="1" applyBorder="1" applyAlignment="1">
      <alignment horizontal="right" vertical="center"/>
    </xf>
    <xf numFmtId="3" fontId="60" fillId="3" borderId="12" xfId="9" applyNumberFormat="1" applyFont="1" applyFill="1" applyBorder="1" applyAlignment="1">
      <alignment horizontal="right" vertical="center" wrapText="1" shrinkToFit="1"/>
    </xf>
    <xf numFmtId="3" fontId="60" fillId="3" borderId="19" xfId="9" applyNumberFormat="1" applyFont="1" applyFill="1" applyBorder="1" applyAlignment="1">
      <alignment horizontal="right" vertical="center" wrapText="1" shrinkToFit="1"/>
    </xf>
    <xf numFmtId="3" fontId="60" fillId="3" borderId="21" xfId="9" applyNumberFormat="1" applyFont="1" applyFill="1" applyBorder="1" applyAlignment="1">
      <alignment horizontal="right" vertical="center" wrapText="1" shrinkToFit="1"/>
    </xf>
    <xf numFmtId="165" fontId="60" fillId="3" borderId="15" xfId="9" applyNumberFormat="1" applyFont="1" applyFill="1" applyBorder="1" applyAlignment="1">
      <alignment horizontal="right" vertical="center" wrapText="1" shrinkToFit="1"/>
    </xf>
    <xf numFmtId="165" fontId="60" fillId="3" borderId="20" xfId="9" applyNumberFormat="1" applyFont="1" applyFill="1" applyBorder="1" applyAlignment="1">
      <alignment horizontal="right" vertical="center" wrapText="1" shrinkToFit="1"/>
    </xf>
    <xf numFmtId="166" fontId="56" fillId="3" borderId="12" xfId="9" applyNumberFormat="1" applyFont="1" applyFill="1" applyBorder="1" applyAlignment="1">
      <alignment horizontal="right" vertical="center" wrapText="1" shrinkToFit="1"/>
    </xf>
    <xf numFmtId="166" fontId="56" fillId="3" borderId="19" xfId="9" applyNumberFormat="1" applyFont="1" applyFill="1" applyBorder="1" applyAlignment="1">
      <alignment horizontal="right" vertical="center" wrapText="1" shrinkToFit="1"/>
    </xf>
    <xf numFmtId="166" fontId="56" fillId="3" borderId="21" xfId="9" applyNumberFormat="1" applyFont="1" applyFill="1" applyBorder="1" applyAlignment="1">
      <alignment horizontal="right" vertical="center" wrapText="1" shrinkToFit="1"/>
    </xf>
    <xf numFmtId="166" fontId="56" fillId="3" borderId="16" xfId="9" applyNumberFormat="1" applyFont="1" applyFill="1" applyBorder="1" applyAlignment="1">
      <alignment horizontal="right" vertical="center" wrapText="1" shrinkToFit="1"/>
    </xf>
    <xf numFmtId="166" fontId="56" fillId="3" borderId="0" xfId="9" applyNumberFormat="1" applyFont="1" applyFill="1" applyBorder="1" applyAlignment="1">
      <alignment horizontal="right" vertical="center" wrapText="1" shrinkToFit="1"/>
    </xf>
    <xf numFmtId="166" fontId="56" fillId="3" borderId="22" xfId="9" applyNumberFormat="1" applyFont="1" applyFill="1" applyBorder="1" applyAlignment="1">
      <alignment horizontal="right" vertical="center" wrapText="1" shrinkToFit="1"/>
    </xf>
    <xf numFmtId="166" fontId="56" fillId="3" borderId="15" xfId="9" applyNumberFormat="1" applyFont="1" applyFill="1" applyBorder="1" applyAlignment="1">
      <alignment horizontal="right" vertical="center" wrapText="1" shrinkToFit="1"/>
    </xf>
    <xf numFmtId="166" fontId="56" fillId="3" borderId="20" xfId="9" applyNumberFormat="1" applyFont="1" applyFill="1" applyBorder="1" applyAlignment="1">
      <alignment horizontal="right" vertical="center" wrapText="1" shrinkToFit="1"/>
    </xf>
    <xf numFmtId="166" fontId="56" fillId="3" borderId="23" xfId="9" applyNumberFormat="1" applyFont="1" applyFill="1" applyBorder="1" applyAlignment="1">
      <alignment horizontal="right" vertical="center" wrapText="1" shrinkToFit="1"/>
    </xf>
    <xf numFmtId="0" fontId="62" fillId="0" borderId="2" xfId="1" applyFont="1" applyBorder="1"/>
    <xf numFmtId="0" fontId="22" fillId="0" borderId="39" xfId="8" applyFont="1" applyBorder="1" applyAlignment="1">
      <alignment horizontal="left" vertical="center" wrapText="1"/>
    </xf>
    <xf numFmtId="0" fontId="16" fillId="3"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7" borderId="40"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16" fillId="7" borderId="42" xfId="0" applyFont="1" applyFill="1" applyBorder="1" applyAlignment="1">
      <alignment horizontal="center" vertical="center" wrapText="1"/>
    </xf>
    <xf numFmtId="3" fontId="16" fillId="7" borderId="8" xfId="0" applyNumberFormat="1" applyFont="1" applyFill="1" applyBorder="1" applyAlignment="1">
      <alignment horizontal="right" vertical="center" wrapText="1"/>
    </xf>
    <xf numFmtId="4" fontId="16" fillId="7" borderId="8" xfId="0" applyNumberFormat="1" applyFont="1" applyFill="1" applyBorder="1" applyAlignment="1">
      <alignment horizontal="right" vertical="center" wrapText="1"/>
    </xf>
    <xf numFmtId="10" fontId="16" fillId="7" borderId="8" xfId="0" applyNumberFormat="1" applyFont="1" applyFill="1" applyBorder="1" applyAlignment="1">
      <alignment horizontal="right" vertical="center" wrapText="1"/>
    </xf>
    <xf numFmtId="49" fontId="16" fillId="7" borderId="8" xfId="0" applyNumberFormat="1" applyFont="1" applyFill="1" applyBorder="1" applyAlignment="1">
      <alignment horizontal="left" vertical="center" wrapText="1"/>
    </xf>
    <xf numFmtId="0" fontId="16" fillId="5" borderId="6" xfId="4" applyFont="1" applyFill="1" applyBorder="1" applyAlignment="1">
      <alignment horizontal="left" vertical="center"/>
    </xf>
    <xf numFmtId="3" fontId="56" fillId="0" borderId="8" xfId="4" applyNumberFormat="1" applyFont="1" applyFill="1" applyBorder="1" applyAlignment="1">
      <alignment horizontal="right" vertical="center"/>
    </xf>
    <xf numFmtId="3" fontId="56" fillId="0" borderId="14" xfId="4" applyNumberFormat="1" applyFont="1" applyFill="1" applyBorder="1" applyAlignment="1">
      <alignment horizontal="right" vertical="center"/>
    </xf>
    <xf numFmtId="0" fontId="5" fillId="0" borderId="47" xfId="1" applyFont="1" applyBorder="1"/>
    <xf numFmtId="0" fontId="2" fillId="0" borderId="48" xfId="1" applyBorder="1" applyAlignment="1">
      <alignment wrapText="1"/>
    </xf>
    <xf numFmtId="0" fontId="11" fillId="3" borderId="49" xfId="1" applyFont="1" applyFill="1" applyBorder="1" applyAlignment="1">
      <alignment horizontal="left" vertical="center" indent="3"/>
    </xf>
    <xf numFmtId="0" fontId="10" fillId="3" borderId="50" xfId="1" applyFont="1" applyFill="1" applyBorder="1" applyAlignment="1">
      <alignment horizontal="left" vertical="center" indent="3"/>
    </xf>
    <xf numFmtId="0" fontId="4" fillId="0" borderId="51" xfId="1" applyFont="1" applyBorder="1"/>
    <xf numFmtId="0" fontId="51" fillId="3" borderId="52" xfId="1" applyFont="1" applyFill="1" applyBorder="1" applyAlignment="1">
      <alignment horizontal="left" vertical="center" indent="2"/>
    </xf>
    <xf numFmtId="0" fontId="52" fillId="3" borderId="50" xfId="1" applyFont="1" applyFill="1" applyBorder="1" applyAlignment="1">
      <alignment horizontal="left" vertical="center" indent="3"/>
    </xf>
    <xf numFmtId="0" fontId="59" fillId="0" borderId="50" xfId="2" applyFont="1" applyFill="1" applyBorder="1" applyAlignment="1" applyProtection="1">
      <alignment horizontal="left" vertical="center" indent="4"/>
    </xf>
    <xf numFmtId="0" fontId="12" fillId="3" borderId="50" xfId="1" applyFont="1" applyFill="1" applyBorder="1" applyAlignment="1">
      <alignment horizontal="left" vertical="center" indent="3"/>
    </xf>
    <xf numFmtId="0" fontId="3" fillId="3" borderId="50" xfId="1" applyFont="1" applyFill="1" applyBorder="1" applyAlignment="1">
      <alignment horizontal="left" vertical="center" indent="2"/>
    </xf>
    <xf numFmtId="0" fontId="59" fillId="0" borderId="51" xfId="2" applyFont="1" applyFill="1" applyBorder="1" applyAlignment="1" applyProtection="1">
      <alignment horizontal="left" vertical="center" indent="4"/>
    </xf>
    <xf numFmtId="0" fontId="22" fillId="3" borderId="54" xfId="0" applyFont="1" applyFill="1" applyBorder="1" applyAlignment="1">
      <alignment vertical="center"/>
    </xf>
    <xf numFmtId="0" fontId="0" fillId="3" borderId="55" xfId="0" applyFill="1" applyBorder="1"/>
    <xf numFmtId="0" fontId="61" fillId="3" borderId="56" xfId="2" applyFont="1" applyFill="1" applyBorder="1" applyAlignment="1" applyProtection="1"/>
    <xf numFmtId="0" fontId="0" fillId="3" borderId="56" xfId="0" applyFill="1" applyBorder="1"/>
    <xf numFmtId="0" fontId="14" fillId="0" borderId="57" xfId="4" applyFont="1" applyFill="1" applyBorder="1" applyAlignment="1">
      <alignment horizontal="left"/>
    </xf>
    <xf numFmtId="0" fontId="21" fillId="3" borderId="55" xfId="0" applyFont="1" applyFill="1" applyBorder="1"/>
    <xf numFmtId="0" fontId="17" fillId="3" borderId="56" xfId="0" applyFont="1" applyFill="1" applyBorder="1"/>
    <xf numFmtId="0" fontId="33" fillId="3" borderId="58" xfId="0" applyFont="1" applyFill="1" applyBorder="1" applyAlignment="1">
      <alignment horizontal="left" vertical="center"/>
    </xf>
    <xf numFmtId="0" fontId="29" fillId="3" borderId="59" xfId="0" applyFont="1" applyFill="1" applyBorder="1" applyAlignment="1">
      <alignment horizontal="left" vertical="center"/>
    </xf>
    <xf numFmtId="0" fontId="14" fillId="0" borderId="60" xfId="4" applyFont="1" applyFill="1" applyBorder="1" applyAlignment="1">
      <alignment horizontal="left"/>
    </xf>
    <xf numFmtId="0" fontId="0" fillId="3" borderId="61" xfId="0" applyFill="1" applyBorder="1"/>
    <xf numFmtId="0" fontId="22" fillId="3" borderId="62" xfId="0" applyFont="1" applyFill="1" applyBorder="1" applyAlignment="1">
      <alignment horizontal="left" vertical="center" wrapText="1"/>
    </xf>
    <xf numFmtId="0" fontId="22" fillId="3" borderId="53" xfId="0" applyFont="1" applyFill="1" applyBorder="1" applyAlignment="1">
      <alignment horizontal="left" vertical="center" wrapText="1"/>
    </xf>
    <xf numFmtId="0" fontId="22" fillId="3" borderId="62" xfId="0" applyFont="1" applyFill="1" applyBorder="1" applyAlignment="1">
      <alignment horizontal="left" vertical="center" wrapText="1"/>
    </xf>
    <xf numFmtId="0" fontId="0" fillId="3" borderId="53" xfId="0" applyFill="1" applyBorder="1"/>
    <xf numFmtId="0" fontId="21" fillId="3" borderId="63" xfId="8" applyFont="1" applyFill="1" applyBorder="1" applyAlignment="1">
      <alignment horizontal="left"/>
    </xf>
    <xf numFmtId="0" fontId="21" fillId="3" borderId="56" xfId="8" applyFont="1" applyFill="1" applyBorder="1" applyAlignment="1">
      <alignment horizontal="left"/>
    </xf>
    <xf numFmtId="0" fontId="18" fillId="3" borderId="55" xfId="8" applyFont="1" applyFill="1" applyBorder="1" applyAlignment="1">
      <alignment horizontal="left"/>
    </xf>
    <xf numFmtId="0" fontId="21" fillId="3" borderId="56" xfId="8" applyFont="1" applyFill="1" applyBorder="1" applyAlignment="1">
      <alignment horizontal="left"/>
    </xf>
    <xf numFmtId="0" fontId="21" fillId="3" borderId="62" xfId="0" applyFont="1" applyFill="1" applyBorder="1" applyAlignment="1">
      <alignment horizontal="left" vertical="center" wrapText="1"/>
    </xf>
    <xf numFmtId="0" fontId="21" fillId="3" borderId="53" xfId="0" applyFont="1" applyFill="1" applyBorder="1" applyAlignment="1">
      <alignment horizontal="left" vertical="center" wrapText="1"/>
    </xf>
    <xf numFmtId="0" fontId="61" fillId="3" borderId="56" xfId="2" applyFont="1" applyFill="1" applyBorder="1" applyAlignment="1" applyProtection="1">
      <alignment horizontal="left" wrapText="1"/>
    </xf>
    <xf numFmtId="0" fontId="63" fillId="3" borderId="53" xfId="2" applyFont="1" applyFill="1" applyBorder="1" applyAlignment="1" applyProtection="1"/>
    <xf numFmtId="0" fontId="14" fillId="3" borderId="60" xfId="4" applyFont="1" applyFill="1" applyBorder="1" applyAlignment="1">
      <alignment horizontal="left"/>
    </xf>
    <xf numFmtId="0" fontId="14" fillId="3" borderId="58" xfId="4" applyFont="1" applyFill="1" applyBorder="1" applyAlignment="1">
      <alignment horizontal="left" vertical="center"/>
    </xf>
    <xf numFmtId="0" fontId="0" fillId="3" borderId="61" xfId="0" applyFill="1" applyBorder="1" applyAlignment="1">
      <alignment vertical="center"/>
    </xf>
    <xf numFmtId="0" fontId="14" fillId="3" borderId="59" xfId="4" applyFont="1" applyFill="1" applyBorder="1" applyAlignment="1">
      <alignment horizontal="left" vertical="center"/>
    </xf>
    <xf numFmtId="0" fontId="0" fillId="3" borderId="59" xfId="0" applyFill="1" applyBorder="1" applyAlignment="1">
      <alignment vertical="center"/>
    </xf>
    <xf numFmtId="0" fontId="25" fillId="3" borderId="5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53" xfId="0" applyBorder="1" applyAlignment="1">
      <alignment horizontal="left" vertical="center" wrapText="1"/>
    </xf>
    <xf numFmtId="0" fontId="21" fillId="3" borderId="55" xfId="8" applyFont="1" applyFill="1" applyBorder="1" applyAlignment="1">
      <alignment horizontal="left" vertical="center" wrapText="1"/>
    </xf>
    <xf numFmtId="0" fontId="18" fillId="3" borderId="55" xfId="8" applyFont="1" applyFill="1" applyBorder="1" applyAlignment="1">
      <alignment horizontal="left" vertical="center" wrapText="1"/>
    </xf>
    <xf numFmtId="0" fontId="0" fillId="0" borderId="55" xfId="0" applyBorder="1" applyAlignment="1">
      <alignment horizontal="left" vertical="center" wrapText="1"/>
    </xf>
    <xf numFmtId="0" fontId="0" fillId="0" borderId="64" xfId="0" applyBorder="1" applyAlignment="1">
      <alignment horizontal="left" vertical="center" wrapText="1"/>
    </xf>
    <xf numFmtId="0" fontId="21" fillId="3" borderId="63" xfId="2" applyFont="1" applyFill="1" applyBorder="1" applyAlignment="1" applyProtection="1">
      <alignment horizontal="left" vertical="center"/>
    </xf>
    <xf numFmtId="0" fontId="21" fillId="3" borderId="56" xfId="2" applyFont="1" applyFill="1" applyBorder="1" applyAlignment="1" applyProtection="1">
      <alignment horizontal="left" vertical="center"/>
    </xf>
    <xf numFmtId="0" fontId="22" fillId="4" borderId="62" xfId="0" applyFont="1" applyFill="1" applyBorder="1" applyAlignment="1">
      <alignment horizontal="left" vertical="center" wrapText="1" shrinkToFit="1"/>
    </xf>
    <xf numFmtId="0" fontId="22" fillId="4" borderId="53" xfId="0" applyFont="1" applyFill="1" applyBorder="1" applyAlignment="1">
      <alignment horizontal="left" vertical="center" wrapText="1" shrinkToFit="1"/>
    </xf>
    <xf numFmtId="0" fontId="22" fillId="4" borderId="54" xfId="0" applyFont="1" applyFill="1" applyBorder="1" applyAlignment="1">
      <alignment horizontal="left" vertical="center" wrapText="1"/>
    </xf>
    <xf numFmtId="0" fontId="26" fillId="0" borderId="55" xfId="0" applyFont="1" applyBorder="1" applyAlignment="1">
      <alignment horizontal="left" vertical="center" wrapText="1"/>
    </xf>
    <xf numFmtId="0" fontId="0" fillId="0" borderId="55" xfId="0" applyBorder="1" applyAlignment="1"/>
    <xf numFmtId="0" fontId="22" fillId="4" borderId="55" xfId="0" applyFont="1" applyFill="1" applyBorder="1" applyAlignment="1">
      <alignment horizontal="left" vertical="center" wrapText="1"/>
    </xf>
    <xf numFmtId="0" fontId="19" fillId="4" borderId="63" xfId="0" applyFont="1" applyFill="1" applyBorder="1" applyAlignment="1">
      <alignment horizontal="left" vertical="center" wrapText="1" shrinkToFit="1"/>
    </xf>
    <xf numFmtId="0" fontId="57" fillId="0" borderId="56" xfId="0" applyFont="1" applyBorder="1" applyAlignment="1">
      <alignment horizontal="left" vertical="center" wrapText="1" shrinkToFit="1"/>
    </xf>
    <xf numFmtId="0" fontId="58" fillId="0" borderId="56" xfId="0" applyFont="1" applyBorder="1" applyAlignment="1"/>
    <xf numFmtId="0" fontId="21" fillId="3" borderId="56" xfId="2" applyFont="1" applyFill="1" applyBorder="1" applyAlignment="1" applyProtection="1">
      <alignment horizontal="left" vertical="center" wrapText="1"/>
    </xf>
    <xf numFmtId="0" fontId="14" fillId="3" borderId="60" xfId="4" applyFont="1" applyFill="1" applyBorder="1" applyAlignment="1">
      <alignment horizontal="left" vertical="center"/>
    </xf>
    <xf numFmtId="0" fontId="21" fillId="3" borderId="62" xfId="0" applyFont="1" applyFill="1" applyBorder="1" applyAlignment="1">
      <alignment vertical="center"/>
    </xf>
    <xf numFmtId="0" fontId="21" fillId="3" borderId="53" xfId="0" applyFont="1" applyFill="1" applyBorder="1" applyAlignment="1">
      <alignment vertical="center" wrapText="1"/>
    </xf>
    <xf numFmtId="0" fontId="22" fillId="3" borderId="53" xfId="0" applyFont="1" applyFill="1" applyBorder="1" applyAlignment="1">
      <alignment vertical="center" wrapText="1"/>
    </xf>
    <xf numFmtId="0" fontId="22" fillId="3" borderId="65" xfId="0" applyFont="1" applyFill="1" applyBorder="1" applyAlignment="1">
      <alignment vertical="center"/>
    </xf>
    <xf numFmtId="0" fontId="22" fillId="3" borderId="55" xfId="0" applyFont="1" applyFill="1" applyBorder="1" applyAlignment="1">
      <alignment vertical="center" wrapText="1"/>
    </xf>
    <xf numFmtId="0" fontId="21" fillId="3" borderId="56" xfId="2" applyFont="1" applyFill="1" applyBorder="1" applyAlignment="1" applyProtection="1">
      <alignment vertical="center"/>
    </xf>
    <xf numFmtId="0" fontId="21" fillId="0" borderId="56" xfId="2" applyFont="1" applyBorder="1" applyAlignment="1" applyProtection="1">
      <alignment vertical="center" wrapText="1"/>
    </xf>
    <xf numFmtId="0" fontId="25" fillId="0" borderId="56" xfId="0" applyFont="1" applyBorder="1" applyAlignment="1">
      <alignment vertical="center" wrapText="1"/>
    </xf>
    <xf numFmtId="0" fontId="14" fillId="0" borderId="60" xfId="1" applyFont="1" applyFill="1" applyBorder="1" applyAlignment="1">
      <alignment horizontal="left"/>
    </xf>
    <xf numFmtId="0" fontId="22" fillId="3" borderId="66" xfId="0" applyFont="1" applyFill="1" applyBorder="1" applyAlignment="1">
      <alignment horizontal="left" vertical="center"/>
    </xf>
    <xf numFmtId="0" fontId="22" fillId="3" borderId="55" xfId="0" applyFont="1" applyFill="1" applyBorder="1" applyAlignment="1">
      <alignment horizontal="left" vertical="center"/>
    </xf>
    <xf numFmtId="0" fontId="21" fillId="3" borderId="55" xfId="0" applyFont="1" applyFill="1" applyBorder="1" applyAlignment="1">
      <alignment horizontal="left" vertical="center"/>
    </xf>
    <xf numFmtId="0" fontId="26" fillId="3" borderId="55" xfId="0" applyFont="1" applyFill="1" applyBorder="1" applyAlignment="1"/>
    <xf numFmtId="0" fontId="26" fillId="3" borderId="64" xfId="0" applyFont="1" applyFill="1" applyBorder="1" applyAlignment="1"/>
    <xf numFmtId="0" fontId="22" fillId="3" borderId="67" xfId="0" applyFont="1" applyFill="1" applyBorder="1" applyAlignment="1">
      <alignment horizontal="left" vertical="center"/>
    </xf>
    <xf numFmtId="0" fontId="22" fillId="3" borderId="56" xfId="0" applyFont="1" applyFill="1" applyBorder="1" applyAlignment="1">
      <alignment horizontal="left" vertical="center"/>
    </xf>
    <xf numFmtId="0" fontId="17" fillId="3" borderId="56" xfId="0" applyFont="1" applyFill="1" applyBorder="1" applyAlignment="1"/>
    <xf numFmtId="0" fontId="17" fillId="3" borderId="68" xfId="0" applyFont="1" applyFill="1" applyBorder="1" applyAlignment="1"/>
    <xf numFmtId="0" fontId="19" fillId="3" borderId="63" xfId="2" applyFont="1" applyFill="1" applyBorder="1" applyAlignment="1" applyProtection="1">
      <alignment vertical="center"/>
    </xf>
    <xf numFmtId="0" fontId="21" fillId="3" borderId="68" xfId="2" applyFont="1" applyFill="1" applyBorder="1" applyAlignment="1" applyProtection="1">
      <alignment vertical="center"/>
    </xf>
    <xf numFmtId="0" fontId="27" fillId="3" borderId="66" xfId="0" applyFont="1" applyFill="1" applyBorder="1" applyAlignment="1">
      <alignment horizontal="left" vertical="center"/>
    </xf>
    <xf numFmtId="0" fontId="22" fillId="3" borderId="64" xfId="0" applyFont="1" applyFill="1" applyBorder="1" applyAlignment="1">
      <alignment horizontal="left" vertical="center"/>
    </xf>
    <xf numFmtId="0" fontId="19" fillId="3" borderId="56" xfId="2" applyFont="1" applyFill="1" applyBorder="1" applyAlignment="1" applyProtection="1">
      <alignment vertical="center"/>
    </xf>
    <xf numFmtId="0" fontId="0" fillId="3" borderId="56" xfId="0" applyFill="1" applyBorder="1" applyAlignment="1"/>
    <xf numFmtId="0" fontId="19" fillId="3" borderId="56" xfId="2" applyFont="1" applyFill="1" applyBorder="1" applyAlignment="1" applyProtection="1">
      <alignment horizontal="left" vertical="center"/>
    </xf>
    <xf numFmtId="0" fontId="0" fillId="3" borderId="68" xfId="0" applyFill="1" applyBorder="1" applyAlignment="1"/>
    <xf numFmtId="0" fontId="14" fillId="3" borderId="57" xfId="12" applyFont="1" applyFill="1" applyBorder="1" applyAlignment="1">
      <alignment horizontal="left"/>
    </xf>
    <xf numFmtId="0" fontId="34" fillId="3" borderId="61" xfId="13" applyFill="1" applyBorder="1"/>
    <xf numFmtId="0" fontId="21" fillId="3" borderId="55" xfId="13" applyFont="1" applyFill="1" applyBorder="1" applyAlignment="1">
      <alignment horizontal="left"/>
    </xf>
    <xf numFmtId="3" fontId="34" fillId="0" borderId="55" xfId="13" applyNumberFormat="1" applyBorder="1"/>
    <xf numFmtId="0" fontId="21" fillId="3" borderId="64" xfId="13" applyFont="1" applyFill="1" applyBorder="1" applyAlignment="1">
      <alignment horizontal="left"/>
    </xf>
    <xf numFmtId="0" fontId="21" fillId="3" borderId="63" xfId="2" applyFont="1" applyFill="1" applyBorder="1" applyAlignment="1" applyProtection="1">
      <alignment vertical="center"/>
    </xf>
    <xf numFmtId="3" fontId="34" fillId="0" borderId="64" xfId="13" applyNumberFormat="1" applyBorder="1"/>
    <xf numFmtId="0" fontId="21" fillId="0" borderId="56" xfId="12" applyFont="1" applyBorder="1"/>
    <xf numFmtId="3" fontId="2" fillId="0" borderId="56" xfId="12" applyNumberFormat="1" applyBorder="1"/>
    <xf numFmtId="3" fontId="2" fillId="0" borderId="68" xfId="12" applyNumberFormat="1" applyBorder="1"/>
    <xf numFmtId="0" fontId="22" fillId="3" borderId="62" xfId="0" applyFont="1" applyFill="1" applyBorder="1" applyAlignment="1">
      <alignment vertical="center"/>
    </xf>
  </cellXfs>
  <cellStyles count="57">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o" xfId="20" builtinId="26" customBuiltin="1"/>
    <cellStyle name="Cálculo" xfId="25" builtinId="22" customBuiltin="1"/>
    <cellStyle name="Celda de comprobación" xfId="27" builtinId="23" customBuiltin="1"/>
    <cellStyle name="Celda vinculada" xfId="26" builtinId="24" customBuiltin="1"/>
    <cellStyle name="Encabezado 1" xfId="16" builtinId="16" customBuiltin="1"/>
    <cellStyle name="Encabezado 4" xfId="19"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3" builtinId="20" customBuiltin="1"/>
    <cellStyle name="Hipervínculo" xfId="2" builtinId="8"/>
    <cellStyle name="Hipervínculo 2" xfId="10"/>
    <cellStyle name="Incorrecto" xfId="21" builtinId="27" customBuiltin="1"/>
    <cellStyle name="Millares 2" xfId="14"/>
    <cellStyle name="Neutral" xfId="22" builtinId="28" customBuiltin="1"/>
    <cellStyle name="Normal" xfId="0" builtinId="0"/>
    <cellStyle name="Normal 2" xfId="1"/>
    <cellStyle name="Normal 2 2" xfId="4"/>
    <cellStyle name="Normal 2 2 2" xfId="12"/>
    <cellStyle name="Normal 3" xfId="5"/>
    <cellStyle name="Normal 4" xfId="6"/>
    <cellStyle name="Normal 5" xfId="8"/>
    <cellStyle name="Normal 6" xfId="13"/>
    <cellStyle name="Normal 7" xfId="56"/>
    <cellStyle name="Normal GHG whole table" xfId="3"/>
    <cellStyle name="Notas" xfId="29" builtinId="10" customBuiltin="1"/>
    <cellStyle name="Notas 2" xfId="7"/>
    <cellStyle name="Porcentaje" xfId="9" builtinId="5"/>
    <cellStyle name="Porcentaje 2" xfId="11"/>
    <cellStyle name="Salida" xfId="24" builtinId="21" customBuiltin="1"/>
    <cellStyle name="Texto de advertencia" xfId="28" builtinId="11" customBuiltin="1"/>
    <cellStyle name="Texto explicativo" xfId="30" builtinId="53" customBuiltin="1"/>
    <cellStyle name="Título" xfId="15" builtinId="15" customBuiltin="1"/>
    <cellStyle name="Título 2" xfId="17" builtinId="17" customBuiltin="1"/>
    <cellStyle name="Título 3" xfId="18" builtinId="18" customBuiltin="1"/>
    <cellStyle name="Total" xfId="31" builtinId="25" customBuiltin="1"/>
  </cellStyles>
  <dxfs count="0"/>
  <tableStyles count="0" defaultTableStyle="TableStyleMedium2" defaultPivotStyle="PivotStyleLight16"/>
  <colors>
    <mruColors>
      <color rgb="FF800080"/>
      <color rgb="FFCC99FF"/>
      <color rgb="FF1F497D"/>
      <color rgb="FFD2A000"/>
      <color rgb="FF92CDDC"/>
      <color rgb="FFDCE6F1"/>
      <color rgb="FF800000"/>
      <color rgb="FFFF00FF"/>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kolurra.eus/es/cifra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ngurumena.ejgv.euskadi.eus/r49-aa33a/es/aa33aIndicadoresWAR/indicadoresJSP/index.js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uskadi.eus/web01-a3dibadi/es/u95aWar/consultaIndicadoresJSP/U95aSubmitIndicadores.do?pkIndicadores=59&amp;bloqueIndicadores=400&amp;u95aMigasPan=IN,0,59,402;"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uskadi.eus/web01-a3dibadi/es/u95aWar/consultaIndicadoresJSP/U95aSubmitIndicadores.do?pkIndicadores=80&amp;bloqueIndicadores=400&amp;u95aMigasPan=IN,0,80,40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gurumena.ejgv.euskadi.eus/r49-natura/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uskadi.eus/web01-a3dibadi/es/u95aWar/consultaIndicadoresJSP/U95aSubmitIndicadores.do?pkIndicadores=67&amp;bloqueIndicadores=400&amp;u95aMigasPan=IN,0,67,402;"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uskadi.eus/web01-a3dibadi/es/u95aWar/consultaIndicadoresJSP/U95aSubmitIndicadores.do?pkIndicadores=83&amp;bloqueIndicadores=402&amp;u95aMigasPan=IN,0,83,400;"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uskadi.eus/web01-a3dibesp/es/u95aWar/consultaInstrumentosProteccionJSP/U95aSubmitInstrumentosProteccion.do?pkInstrumentosProteccion=4&amp;u95aMigasPan=E,42,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uskadi.eus/informacion/inventarios-forestales/web01-a3estbin/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pefceuskad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19"/>
  <sheetViews>
    <sheetView tabSelected="1" zoomScaleNormal="100" workbookViewId="0"/>
  </sheetViews>
  <sheetFormatPr baseColWidth="10" defaultRowHeight="12.75" x14ac:dyDescent="0.2"/>
  <cols>
    <col min="1" max="1" width="149.5703125" style="1" customWidth="1"/>
    <col min="2" max="256" width="11.42578125" style="1"/>
    <col min="257" max="257" width="149.5703125" style="1" customWidth="1"/>
    <col min="258" max="512" width="11.42578125" style="1"/>
    <col min="513" max="513" width="149.5703125" style="1" customWidth="1"/>
    <col min="514" max="768" width="11.42578125" style="1"/>
    <col min="769" max="769" width="149.5703125" style="1" customWidth="1"/>
    <col min="770" max="1024" width="11.42578125" style="1"/>
    <col min="1025" max="1025" width="149.5703125" style="1" customWidth="1"/>
    <col min="1026" max="1280" width="11.42578125" style="1"/>
    <col min="1281" max="1281" width="149.5703125" style="1" customWidth="1"/>
    <col min="1282" max="1536" width="11.42578125" style="1"/>
    <col min="1537" max="1537" width="149.5703125" style="1" customWidth="1"/>
    <col min="1538" max="1792" width="11.42578125" style="1"/>
    <col min="1793" max="1793" width="149.5703125" style="1" customWidth="1"/>
    <col min="1794" max="2048" width="11.42578125" style="1"/>
    <col min="2049" max="2049" width="149.5703125" style="1" customWidth="1"/>
    <col min="2050" max="2304" width="11.42578125" style="1"/>
    <col min="2305" max="2305" width="149.5703125" style="1" customWidth="1"/>
    <col min="2306" max="2560" width="11.42578125" style="1"/>
    <col min="2561" max="2561" width="149.5703125" style="1" customWidth="1"/>
    <col min="2562" max="2816" width="11.42578125" style="1"/>
    <col min="2817" max="2817" width="149.5703125" style="1" customWidth="1"/>
    <col min="2818" max="3072" width="11.42578125" style="1"/>
    <col min="3073" max="3073" width="149.5703125" style="1" customWidth="1"/>
    <col min="3074" max="3328" width="11.42578125" style="1"/>
    <col min="3329" max="3329" width="149.5703125" style="1" customWidth="1"/>
    <col min="3330" max="3584" width="11.42578125" style="1"/>
    <col min="3585" max="3585" width="149.5703125" style="1" customWidth="1"/>
    <col min="3586" max="3840" width="11.42578125" style="1"/>
    <col min="3841" max="3841" width="149.5703125" style="1" customWidth="1"/>
    <col min="3842" max="4096" width="11.42578125" style="1"/>
    <col min="4097" max="4097" width="149.5703125" style="1" customWidth="1"/>
    <col min="4098" max="4352" width="11.42578125" style="1"/>
    <col min="4353" max="4353" width="149.5703125" style="1" customWidth="1"/>
    <col min="4354" max="4608" width="11.42578125" style="1"/>
    <col min="4609" max="4609" width="149.5703125" style="1" customWidth="1"/>
    <col min="4610" max="4864" width="11.42578125" style="1"/>
    <col min="4865" max="4865" width="149.5703125" style="1" customWidth="1"/>
    <col min="4866" max="5120" width="11.42578125" style="1"/>
    <col min="5121" max="5121" width="149.5703125" style="1" customWidth="1"/>
    <col min="5122" max="5376" width="11.42578125" style="1"/>
    <col min="5377" max="5377" width="149.5703125" style="1" customWidth="1"/>
    <col min="5378" max="5632" width="11.42578125" style="1"/>
    <col min="5633" max="5633" width="149.5703125" style="1" customWidth="1"/>
    <col min="5634" max="5888" width="11.42578125" style="1"/>
    <col min="5889" max="5889" width="149.5703125" style="1" customWidth="1"/>
    <col min="5890" max="6144" width="11.42578125" style="1"/>
    <col min="6145" max="6145" width="149.5703125" style="1" customWidth="1"/>
    <col min="6146" max="6400" width="11.42578125" style="1"/>
    <col min="6401" max="6401" width="149.5703125" style="1" customWidth="1"/>
    <col min="6402" max="6656" width="11.42578125" style="1"/>
    <col min="6657" max="6657" width="149.5703125" style="1" customWidth="1"/>
    <col min="6658" max="6912" width="11.42578125" style="1"/>
    <col min="6913" max="6913" width="149.5703125" style="1" customWidth="1"/>
    <col min="6914" max="7168" width="11.42578125" style="1"/>
    <col min="7169" max="7169" width="149.5703125" style="1" customWidth="1"/>
    <col min="7170" max="7424" width="11.42578125" style="1"/>
    <col min="7425" max="7425" width="149.5703125" style="1" customWidth="1"/>
    <col min="7426" max="7680" width="11.42578125" style="1"/>
    <col min="7681" max="7681" width="149.5703125" style="1" customWidth="1"/>
    <col min="7682" max="7936" width="11.42578125" style="1"/>
    <col min="7937" max="7937" width="149.5703125" style="1" customWidth="1"/>
    <col min="7938" max="8192" width="11.42578125" style="1"/>
    <col min="8193" max="8193" width="149.5703125" style="1" customWidth="1"/>
    <col min="8194" max="8448" width="11.42578125" style="1"/>
    <col min="8449" max="8449" width="149.5703125" style="1" customWidth="1"/>
    <col min="8450" max="8704" width="11.42578125" style="1"/>
    <col min="8705" max="8705" width="149.5703125" style="1" customWidth="1"/>
    <col min="8706" max="8960" width="11.42578125" style="1"/>
    <col min="8961" max="8961" width="149.5703125" style="1" customWidth="1"/>
    <col min="8962" max="9216" width="11.42578125" style="1"/>
    <col min="9217" max="9217" width="149.5703125" style="1" customWidth="1"/>
    <col min="9218" max="9472" width="11.42578125" style="1"/>
    <col min="9473" max="9473" width="149.5703125" style="1" customWidth="1"/>
    <col min="9474" max="9728" width="11.42578125" style="1"/>
    <col min="9729" max="9729" width="149.5703125" style="1" customWidth="1"/>
    <col min="9730" max="9984" width="11.42578125" style="1"/>
    <col min="9985" max="9985" width="149.5703125" style="1" customWidth="1"/>
    <col min="9986" max="10240" width="11.42578125" style="1"/>
    <col min="10241" max="10241" width="149.5703125" style="1" customWidth="1"/>
    <col min="10242" max="10496" width="11.42578125" style="1"/>
    <col min="10497" max="10497" width="149.5703125" style="1" customWidth="1"/>
    <col min="10498" max="10752" width="11.42578125" style="1"/>
    <col min="10753" max="10753" width="149.5703125" style="1" customWidth="1"/>
    <col min="10754" max="11008" width="11.42578125" style="1"/>
    <col min="11009" max="11009" width="149.5703125" style="1" customWidth="1"/>
    <col min="11010" max="11264" width="11.42578125" style="1"/>
    <col min="11265" max="11265" width="149.5703125" style="1" customWidth="1"/>
    <col min="11266" max="11520" width="11.42578125" style="1"/>
    <col min="11521" max="11521" width="149.5703125" style="1" customWidth="1"/>
    <col min="11522" max="11776" width="11.42578125" style="1"/>
    <col min="11777" max="11777" width="149.5703125" style="1" customWidth="1"/>
    <col min="11778" max="12032" width="11.42578125" style="1"/>
    <col min="12033" max="12033" width="149.5703125" style="1" customWidth="1"/>
    <col min="12034" max="12288" width="11.42578125" style="1"/>
    <col min="12289" max="12289" width="149.5703125" style="1" customWidth="1"/>
    <col min="12290" max="12544" width="11.42578125" style="1"/>
    <col min="12545" max="12545" width="149.5703125" style="1" customWidth="1"/>
    <col min="12546" max="12800" width="11.42578125" style="1"/>
    <col min="12801" max="12801" width="149.5703125" style="1" customWidth="1"/>
    <col min="12802" max="13056" width="11.42578125" style="1"/>
    <col min="13057" max="13057" width="149.5703125" style="1" customWidth="1"/>
    <col min="13058" max="13312" width="11.42578125" style="1"/>
    <col min="13313" max="13313" width="149.5703125" style="1" customWidth="1"/>
    <col min="13314" max="13568" width="11.42578125" style="1"/>
    <col min="13569" max="13569" width="149.5703125" style="1" customWidth="1"/>
    <col min="13570" max="13824" width="11.42578125" style="1"/>
    <col min="13825" max="13825" width="149.5703125" style="1" customWidth="1"/>
    <col min="13826" max="14080" width="11.42578125" style="1"/>
    <col min="14081" max="14081" width="149.5703125" style="1" customWidth="1"/>
    <col min="14082" max="14336" width="11.42578125" style="1"/>
    <col min="14337" max="14337" width="149.5703125" style="1" customWidth="1"/>
    <col min="14338" max="14592" width="11.42578125" style="1"/>
    <col min="14593" max="14593" width="149.5703125" style="1" customWidth="1"/>
    <col min="14594" max="14848" width="11.42578125" style="1"/>
    <col min="14849" max="14849" width="149.5703125" style="1" customWidth="1"/>
    <col min="14850" max="15104" width="11.42578125" style="1"/>
    <col min="15105" max="15105" width="149.5703125" style="1" customWidth="1"/>
    <col min="15106" max="15360" width="11.42578125" style="1"/>
    <col min="15361" max="15361" width="149.5703125" style="1" customWidth="1"/>
    <col min="15362" max="15616" width="11.42578125" style="1"/>
    <col min="15617" max="15617" width="149.5703125" style="1" customWidth="1"/>
    <col min="15618" max="15872" width="11.42578125" style="1"/>
    <col min="15873" max="15873" width="149.5703125" style="1" customWidth="1"/>
    <col min="15874" max="16128" width="11.42578125" style="1"/>
    <col min="16129" max="16129" width="149.5703125" style="1" customWidth="1"/>
    <col min="16130" max="16384" width="11.42578125" style="1"/>
  </cols>
  <sheetData>
    <row r="1" spans="1:1" ht="15" customHeight="1" thickTop="1" x14ac:dyDescent="0.2">
      <c r="A1" s="155"/>
    </row>
    <row r="2" spans="1:1" ht="33" customHeight="1" x14ac:dyDescent="0.2">
      <c r="A2" s="156" t="s">
        <v>161</v>
      </c>
    </row>
    <row r="3" spans="1:1" ht="33" customHeight="1" x14ac:dyDescent="0.2">
      <c r="A3" s="157" t="s">
        <v>0</v>
      </c>
    </row>
    <row r="4" spans="1:1" ht="13.5" thickBot="1" x14ac:dyDescent="0.25">
      <c r="A4" s="158"/>
    </row>
    <row r="5" spans="1:1" ht="11.25" customHeight="1" thickTop="1" thickBot="1" x14ac:dyDescent="0.25">
      <c r="A5" s="154"/>
    </row>
    <row r="6" spans="1:1" ht="33" customHeight="1" thickTop="1" x14ac:dyDescent="0.2">
      <c r="A6" s="159" t="s">
        <v>1</v>
      </c>
    </row>
    <row r="7" spans="1:1" ht="19.5" customHeight="1" x14ac:dyDescent="0.2">
      <c r="A7" s="160" t="s">
        <v>3</v>
      </c>
    </row>
    <row r="8" spans="1:1" s="139" customFormat="1" ht="19.5" customHeight="1" x14ac:dyDescent="0.2">
      <c r="A8" s="161" t="s">
        <v>160</v>
      </c>
    </row>
    <row r="9" spans="1:1" s="2" customFormat="1" ht="20.100000000000001" customHeight="1" x14ac:dyDescent="0.25">
      <c r="A9" s="161" t="s">
        <v>130</v>
      </c>
    </row>
    <row r="10" spans="1:1" s="2" customFormat="1" ht="20.100000000000001" customHeight="1" x14ac:dyDescent="0.25">
      <c r="A10" s="161" t="s">
        <v>98</v>
      </c>
    </row>
    <row r="11" spans="1:1" s="2" customFormat="1" ht="20.100000000000001" customHeight="1" x14ac:dyDescent="0.25">
      <c r="A11" s="162" t="s">
        <v>4</v>
      </c>
    </row>
    <row r="12" spans="1:1" ht="19.5" customHeight="1" x14ac:dyDescent="0.2">
      <c r="A12" s="161" t="s">
        <v>111</v>
      </c>
    </row>
    <row r="13" spans="1:1" s="2" customFormat="1" ht="20.100000000000001" customHeight="1" x14ac:dyDescent="0.25">
      <c r="A13" s="161" t="s">
        <v>143</v>
      </c>
    </row>
    <row r="14" spans="1:1" s="2" customFormat="1" ht="20.100000000000001" customHeight="1" x14ac:dyDescent="0.25">
      <c r="A14" s="161" t="s">
        <v>132</v>
      </c>
    </row>
    <row r="15" spans="1:1" s="2" customFormat="1" ht="20.100000000000001" customHeight="1" x14ac:dyDescent="0.25">
      <c r="A15" s="163" t="s">
        <v>2</v>
      </c>
    </row>
    <row r="16" spans="1:1" s="2" customFormat="1" ht="20.100000000000001" customHeight="1" x14ac:dyDescent="0.25">
      <c r="A16" s="161" t="s">
        <v>152</v>
      </c>
    </row>
    <row r="17" spans="1:1" s="2" customFormat="1" ht="20.100000000000001" customHeight="1" x14ac:dyDescent="0.25">
      <c r="A17" s="161" t="s">
        <v>136</v>
      </c>
    </row>
    <row r="18" spans="1:1" s="2" customFormat="1" ht="20.100000000000001" customHeight="1" x14ac:dyDescent="0.25">
      <c r="A18" s="161" t="s">
        <v>149</v>
      </c>
    </row>
    <row r="19" spans="1:1" s="2" customFormat="1" ht="20.100000000000001" customHeight="1" thickBot="1" x14ac:dyDescent="0.3">
      <c r="A19" s="164" t="s">
        <v>145</v>
      </c>
    </row>
    <row r="20" spans="1:1" ht="19.5" customHeight="1" thickTop="1" x14ac:dyDescent="0.2">
      <c r="A20" s="6"/>
    </row>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sheetData>
  <pageMargins left="0.75" right="0.75" top="1" bottom="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X42"/>
  <sheetViews>
    <sheetView workbookViewId="0"/>
  </sheetViews>
  <sheetFormatPr baseColWidth="10" defaultColWidth="11.42578125" defaultRowHeight="12.75" x14ac:dyDescent="0.2"/>
  <cols>
    <col min="1" max="1" width="29" style="1" customWidth="1"/>
    <col min="2" max="23" width="9.85546875" style="1" customWidth="1"/>
    <col min="24" max="16384" width="11.42578125" style="1"/>
  </cols>
  <sheetData>
    <row r="1" spans="1:24" ht="38.25" customHeight="1" thickTop="1" x14ac:dyDescent="0.3">
      <c r="A1" s="221" t="s">
        <v>76</v>
      </c>
      <c r="B1" s="221"/>
      <c r="C1" s="221"/>
      <c r="D1" s="221"/>
      <c r="E1" s="221"/>
      <c r="F1" s="221"/>
      <c r="G1" s="221"/>
      <c r="H1" s="221"/>
      <c r="I1" s="221"/>
      <c r="J1" s="221"/>
      <c r="K1" s="221"/>
      <c r="L1" s="221"/>
      <c r="M1" s="221"/>
      <c r="N1" s="221"/>
      <c r="O1" s="221"/>
      <c r="P1" s="221"/>
      <c r="Q1" s="221"/>
      <c r="R1" s="221"/>
      <c r="S1" s="221"/>
      <c r="T1" s="221"/>
      <c r="U1" s="221"/>
      <c r="V1" s="221"/>
      <c r="W1" s="221"/>
    </row>
    <row r="2" spans="1:24" ht="30.75" customHeight="1" x14ac:dyDescent="0.2">
      <c r="A2" s="51" t="s">
        <v>146</v>
      </c>
      <c r="B2" s="51"/>
      <c r="C2" s="51"/>
      <c r="D2" s="51"/>
      <c r="E2" s="51"/>
      <c r="F2" s="51"/>
      <c r="G2" s="51"/>
      <c r="H2" s="51"/>
      <c r="I2" s="51"/>
      <c r="J2" s="51"/>
      <c r="K2" s="51"/>
      <c r="L2" s="51"/>
      <c r="M2" s="51"/>
      <c r="N2" s="51"/>
      <c r="O2" s="51"/>
      <c r="P2" s="51"/>
      <c r="Q2" s="51"/>
      <c r="S2" s="51"/>
      <c r="T2" s="51"/>
      <c r="U2" s="51"/>
      <c r="V2" s="51"/>
      <c r="W2" s="51"/>
    </row>
    <row r="3" spans="1:24" s="53" customFormat="1" ht="24.95" customHeight="1" x14ac:dyDescent="0.2">
      <c r="A3" s="52" t="s">
        <v>82</v>
      </c>
    </row>
    <row r="4" spans="1:24" ht="26.25" customHeight="1" x14ac:dyDescent="0.2">
      <c r="A4" s="54" t="s">
        <v>66</v>
      </c>
      <c r="B4" s="54">
        <v>2000</v>
      </c>
      <c r="C4" s="54">
        <f>B4+1</f>
        <v>2001</v>
      </c>
      <c r="D4" s="54">
        <f t="shared" ref="D4:Q4" si="0">C4+1</f>
        <v>2002</v>
      </c>
      <c r="E4" s="54">
        <f t="shared" si="0"/>
        <v>2003</v>
      </c>
      <c r="F4" s="54">
        <f t="shared" si="0"/>
        <v>2004</v>
      </c>
      <c r="G4" s="54">
        <f t="shared" si="0"/>
        <v>2005</v>
      </c>
      <c r="H4" s="54">
        <f t="shared" si="0"/>
        <v>2006</v>
      </c>
      <c r="I4" s="54">
        <f t="shared" si="0"/>
        <v>2007</v>
      </c>
      <c r="J4" s="54">
        <f t="shared" si="0"/>
        <v>2008</v>
      </c>
      <c r="K4" s="54">
        <f t="shared" si="0"/>
        <v>2009</v>
      </c>
      <c r="L4" s="54">
        <f t="shared" si="0"/>
        <v>2010</v>
      </c>
      <c r="M4" s="54">
        <f t="shared" si="0"/>
        <v>2011</v>
      </c>
      <c r="N4" s="54">
        <f t="shared" si="0"/>
        <v>2012</v>
      </c>
      <c r="O4" s="54">
        <f t="shared" si="0"/>
        <v>2013</v>
      </c>
      <c r="P4" s="54">
        <f t="shared" si="0"/>
        <v>2014</v>
      </c>
      <c r="Q4" s="54">
        <f t="shared" si="0"/>
        <v>2015</v>
      </c>
      <c r="R4" s="54">
        <v>2016</v>
      </c>
      <c r="S4" s="54">
        <v>2017</v>
      </c>
      <c r="T4" s="54">
        <v>2018</v>
      </c>
      <c r="U4" s="54">
        <v>2019</v>
      </c>
      <c r="V4" s="54">
        <v>2020</v>
      </c>
      <c r="W4" s="54">
        <v>2021</v>
      </c>
    </row>
    <row r="5" spans="1:24" ht="18" customHeight="1" x14ac:dyDescent="0.2">
      <c r="A5" s="55" t="s">
        <v>67</v>
      </c>
      <c r="B5" s="64" t="s">
        <v>7</v>
      </c>
      <c r="C5" s="64" t="s">
        <v>7</v>
      </c>
      <c r="D5" s="64" t="s">
        <v>7</v>
      </c>
      <c r="E5" s="64" t="s">
        <v>7</v>
      </c>
      <c r="F5" s="64" t="s">
        <v>7</v>
      </c>
      <c r="G5" s="64" t="s">
        <v>7</v>
      </c>
      <c r="H5" s="64" t="s">
        <v>7</v>
      </c>
      <c r="I5" s="64" t="s">
        <v>7</v>
      </c>
      <c r="J5" s="64" t="s">
        <v>7</v>
      </c>
      <c r="K5" s="64" t="s">
        <v>7</v>
      </c>
      <c r="L5" s="64" t="s">
        <v>7</v>
      </c>
      <c r="M5" s="64" t="s">
        <v>7</v>
      </c>
      <c r="N5" s="64" t="s">
        <v>7</v>
      </c>
      <c r="O5" s="64" t="s">
        <v>7</v>
      </c>
      <c r="P5" s="64" t="s">
        <v>7</v>
      </c>
      <c r="Q5" s="64" t="s">
        <v>7</v>
      </c>
      <c r="R5" s="64" t="s">
        <v>7</v>
      </c>
      <c r="S5" s="64" t="s">
        <v>7</v>
      </c>
      <c r="T5" s="64" t="s">
        <v>7</v>
      </c>
      <c r="U5" s="64" t="s">
        <v>7</v>
      </c>
      <c r="V5" s="64" t="s">
        <v>7</v>
      </c>
      <c r="W5" s="64" t="s">
        <v>7</v>
      </c>
    </row>
    <row r="6" spans="1:24" ht="13.5" customHeight="1" x14ac:dyDescent="0.2">
      <c r="A6" s="56" t="s">
        <v>12</v>
      </c>
      <c r="B6" s="120" t="s">
        <v>7</v>
      </c>
      <c r="C6" s="120" t="s">
        <v>7</v>
      </c>
      <c r="D6" s="120" t="s">
        <v>7</v>
      </c>
      <c r="E6" s="120" t="s">
        <v>7</v>
      </c>
      <c r="F6" s="120" t="s">
        <v>7</v>
      </c>
      <c r="G6" s="120" t="s">
        <v>7</v>
      </c>
      <c r="H6" s="120" t="s">
        <v>7</v>
      </c>
      <c r="I6" s="120" t="s">
        <v>7</v>
      </c>
      <c r="J6" s="120" t="s">
        <v>7</v>
      </c>
      <c r="K6" s="120" t="s">
        <v>7</v>
      </c>
      <c r="L6" s="120" t="s">
        <v>7</v>
      </c>
      <c r="M6" s="120" t="s">
        <v>7</v>
      </c>
      <c r="N6" s="120" t="s">
        <v>7</v>
      </c>
      <c r="O6" s="120" t="s">
        <v>7</v>
      </c>
      <c r="P6" s="120" t="s">
        <v>7</v>
      </c>
      <c r="Q6" s="120" t="s">
        <v>7</v>
      </c>
      <c r="R6" s="120" t="s">
        <v>7</v>
      </c>
      <c r="S6" s="120" t="s">
        <v>7</v>
      </c>
      <c r="T6" s="120" t="s">
        <v>7</v>
      </c>
      <c r="U6" s="120" t="s">
        <v>7</v>
      </c>
      <c r="V6" s="120" t="s">
        <v>7</v>
      </c>
      <c r="W6" s="120" t="s">
        <v>7</v>
      </c>
      <c r="X6" s="76"/>
    </row>
    <row r="7" spans="1:24" ht="13.5" customHeight="1" x14ac:dyDescent="0.2">
      <c r="A7" s="57" t="s">
        <v>23</v>
      </c>
      <c r="B7" s="121" t="s">
        <v>7</v>
      </c>
      <c r="C7" s="121" t="s">
        <v>7</v>
      </c>
      <c r="D7" s="121" t="s">
        <v>7</v>
      </c>
      <c r="E7" s="121" t="s">
        <v>7</v>
      </c>
      <c r="F7" s="121" t="s">
        <v>7</v>
      </c>
      <c r="G7" s="121" t="s">
        <v>7</v>
      </c>
      <c r="H7" s="121" t="s">
        <v>7</v>
      </c>
      <c r="I7" s="121" t="s">
        <v>7</v>
      </c>
      <c r="J7" s="121" t="s">
        <v>7</v>
      </c>
      <c r="K7" s="121" t="s">
        <v>7</v>
      </c>
      <c r="L7" s="121" t="s">
        <v>7</v>
      </c>
      <c r="M7" s="121" t="s">
        <v>7</v>
      </c>
      <c r="N7" s="121" t="s">
        <v>7</v>
      </c>
      <c r="O7" s="121" t="s">
        <v>7</v>
      </c>
      <c r="P7" s="121" t="s">
        <v>7</v>
      </c>
      <c r="Q7" s="121" t="s">
        <v>7</v>
      </c>
      <c r="R7" s="121" t="s">
        <v>7</v>
      </c>
      <c r="S7" s="121" t="s">
        <v>7</v>
      </c>
      <c r="T7" s="121" t="s">
        <v>7</v>
      </c>
      <c r="U7" s="121" t="s">
        <v>7</v>
      </c>
      <c r="V7" s="121" t="s">
        <v>7</v>
      </c>
      <c r="W7" s="121" t="s">
        <v>7</v>
      </c>
      <c r="X7" s="76"/>
    </row>
    <row r="8" spans="1:24" ht="13.5" customHeight="1" x14ac:dyDescent="0.2">
      <c r="A8" s="57" t="s">
        <v>8</v>
      </c>
      <c r="B8" s="121">
        <v>13036</v>
      </c>
      <c r="C8" s="121">
        <v>15437</v>
      </c>
      <c r="D8" s="121">
        <v>24820</v>
      </c>
      <c r="E8" s="121">
        <v>16176</v>
      </c>
      <c r="F8" s="121">
        <v>19853</v>
      </c>
      <c r="G8" s="121">
        <v>19764</v>
      </c>
      <c r="H8" s="121">
        <v>21754</v>
      </c>
      <c r="I8" s="121">
        <v>23842</v>
      </c>
      <c r="J8" s="121">
        <v>27376</v>
      </c>
      <c r="K8" s="121">
        <v>29778</v>
      </c>
      <c r="L8" s="121">
        <v>30410</v>
      </c>
      <c r="M8" s="121">
        <v>40319</v>
      </c>
      <c r="N8" s="121">
        <v>46812</v>
      </c>
      <c r="O8" s="121">
        <v>50773</v>
      </c>
      <c r="P8" s="121">
        <v>56034</v>
      </c>
      <c r="Q8" s="121">
        <v>57163</v>
      </c>
      <c r="R8" s="121">
        <v>56055</v>
      </c>
      <c r="S8" s="121">
        <v>69913</v>
      </c>
      <c r="T8" s="121">
        <v>76532</v>
      </c>
      <c r="U8" s="121">
        <v>78323</v>
      </c>
      <c r="V8" s="121">
        <v>85525</v>
      </c>
      <c r="W8" s="121" t="s">
        <v>7</v>
      </c>
      <c r="X8" s="76"/>
    </row>
    <row r="9" spans="1:24" ht="13.5" customHeight="1" x14ac:dyDescent="0.2">
      <c r="A9" s="57" t="s">
        <v>9</v>
      </c>
      <c r="B9" s="121" t="s">
        <v>7</v>
      </c>
      <c r="C9" s="121" t="s">
        <v>7</v>
      </c>
      <c r="D9" s="121" t="s">
        <v>7</v>
      </c>
      <c r="E9" s="121" t="s">
        <v>7</v>
      </c>
      <c r="F9" s="121" t="s">
        <v>7</v>
      </c>
      <c r="G9" s="121" t="s">
        <v>7</v>
      </c>
      <c r="H9" s="121">
        <v>2728</v>
      </c>
      <c r="I9" s="121">
        <v>8387</v>
      </c>
      <c r="J9" s="121">
        <v>4236</v>
      </c>
      <c r="K9" s="121">
        <v>4955</v>
      </c>
      <c r="L9" s="121">
        <v>12691</v>
      </c>
      <c r="M9" s="121">
        <v>8902</v>
      </c>
      <c r="N9" s="121">
        <v>11974</v>
      </c>
      <c r="O9" s="121">
        <v>15161</v>
      </c>
      <c r="P9" s="121">
        <v>15170</v>
      </c>
      <c r="Q9" s="121">
        <v>21539</v>
      </c>
      <c r="R9" s="121">
        <v>36137</v>
      </c>
      <c r="S9" s="121">
        <v>48453</v>
      </c>
      <c r="T9" s="121">
        <v>84150</v>
      </c>
      <c r="U9" s="121">
        <v>95555</v>
      </c>
      <c r="V9" s="121">
        <v>96476</v>
      </c>
      <c r="W9" s="121">
        <v>70424</v>
      </c>
      <c r="X9" s="76"/>
    </row>
    <row r="10" spans="1:24" ht="13.5" customHeight="1" x14ac:dyDescent="0.2">
      <c r="A10" s="58" t="s">
        <v>18</v>
      </c>
      <c r="B10" s="122" t="s">
        <v>7</v>
      </c>
      <c r="C10" s="122" t="s">
        <v>7</v>
      </c>
      <c r="D10" s="122" t="s">
        <v>7</v>
      </c>
      <c r="E10" s="122" t="s">
        <v>7</v>
      </c>
      <c r="F10" s="122">
        <v>111</v>
      </c>
      <c r="G10" s="122">
        <v>230</v>
      </c>
      <c r="H10" s="122">
        <v>665</v>
      </c>
      <c r="I10" s="122">
        <v>1398</v>
      </c>
      <c r="J10" s="122" t="s">
        <v>7</v>
      </c>
      <c r="K10" s="122">
        <v>1890</v>
      </c>
      <c r="L10" s="122" t="s">
        <v>7</v>
      </c>
      <c r="M10" s="122" t="s">
        <v>7</v>
      </c>
      <c r="N10" s="122">
        <v>3553</v>
      </c>
      <c r="O10" s="122">
        <v>3728</v>
      </c>
      <c r="P10" s="122">
        <v>2400</v>
      </c>
      <c r="Q10" s="122">
        <v>3257</v>
      </c>
      <c r="R10" s="122">
        <v>3083</v>
      </c>
      <c r="S10" s="122">
        <v>3770</v>
      </c>
      <c r="T10" s="122">
        <v>3768</v>
      </c>
      <c r="U10" s="122">
        <v>5382</v>
      </c>
      <c r="V10" s="122">
        <v>5290</v>
      </c>
      <c r="W10" s="122">
        <v>5419</v>
      </c>
      <c r="X10" s="76"/>
    </row>
    <row r="11" spans="1:24" ht="13.5" customHeight="1" x14ac:dyDescent="0.2">
      <c r="A11" s="57" t="s">
        <v>16</v>
      </c>
      <c r="B11" s="121" t="s">
        <v>7</v>
      </c>
      <c r="C11" s="121" t="s">
        <v>7</v>
      </c>
      <c r="D11" s="121" t="s">
        <v>7</v>
      </c>
      <c r="E11" s="121" t="s">
        <v>7</v>
      </c>
      <c r="F11" s="121" t="s">
        <v>7</v>
      </c>
      <c r="G11" s="121" t="s">
        <v>7</v>
      </c>
      <c r="H11" s="121" t="s">
        <v>7</v>
      </c>
      <c r="I11" s="121" t="s">
        <v>7</v>
      </c>
      <c r="J11" s="121" t="s">
        <v>7</v>
      </c>
      <c r="K11" s="121">
        <v>4236</v>
      </c>
      <c r="L11" s="121">
        <v>3684</v>
      </c>
      <c r="M11" s="121">
        <v>6812</v>
      </c>
      <c r="N11" s="121">
        <v>10327</v>
      </c>
      <c r="O11" s="121">
        <v>17319</v>
      </c>
      <c r="P11" s="121">
        <v>22483</v>
      </c>
      <c r="Q11" s="121">
        <v>25796</v>
      </c>
      <c r="R11" s="121">
        <v>29172</v>
      </c>
      <c r="S11" s="121">
        <v>42348</v>
      </c>
      <c r="T11" s="121">
        <v>57252</v>
      </c>
      <c r="U11" s="121">
        <v>77469</v>
      </c>
      <c r="V11" s="121">
        <v>79184</v>
      </c>
      <c r="W11" s="121">
        <v>89770</v>
      </c>
      <c r="X11" s="76"/>
    </row>
    <row r="12" spans="1:24" ht="13.5" customHeight="1" x14ac:dyDescent="0.2">
      <c r="A12" s="57" t="s">
        <v>11</v>
      </c>
      <c r="B12" s="121">
        <v>93371</v>
      </c>
      <c r="C12" s="121">
        <v>131984</v>
      </c>
      <c r="D12" s="121">
        <v>148279</v>
      </c>
      <c r="E12" s="121">
        <v>149106</v>
      </c>
      <c r="F12" s="121">
        <v>149219</v>
      </c>
      <c r="G12" s="121">
        <v>132283</v>
      </c>
      <c r="H12" s="121">
        <v>133048</v>
      </c>
      <c r="I12" s="121" t="s">
        <v>7</v>
      </c>
      <c r="J12" s="121">
        <v>139021</v>
      </c>
      <c r="K12" s="121">
        <v>139539</v>
      </c>
      <c r="L12" s="121">
        <v>145638</v>
      </c>
      <c r="M12" s="121">
        <v>151362</v>
      </c>
      <c r="N12" s="121">
        <v>178671</v>
      </c>
      <c r="O12" s="121">
        <v>155708</v>
      </c>
      <c r="P12" s="121">
        <v>152280</v>
      </c>
      <c r="Q12" s="121">
        <v>150321</v>
      </c>
      <c r="R12" s="121">
        <v>161251</v>
      </c>
      <c r="S12" s="121">
        <v>162043</v>
      </c>
      <c r="T12" s="121">
        <v>187504</v>
      </c>
      <c r="U12" s="121">
        <v>216349</v>
      </c>
      <c r="V12" s="121">
        <v>243671</v>
      </c>
      <c r="W12" s="121">
        <v>265033</v>
      </c>
      <c r="X12" s="76"/>
    </row>
    <row r="13" spans="1:24" ht="13.5" customHeight="1" x14ac:dyDescent="0.2">
      <c r="A13" s="57" t="s">
        <v>26</v>
      </c>
      <c r="B13" s="121" t="s">
        <v>7</v>
      </c>
      <c r="C13" s="121" t="s">
        <v>7</v>
      </c>
      <c r="D13" s="121" t="s">
        <v>7</v>
      </c>
      <c r="E13" s="121">
        <v>35302</v>
      </c>
      <c r="F13" s="121">
        <v>25590</v>
      </c>
      <c r="G13" s="121">
        <v>27247</v>
      </c>
      <c r="H13" s="121">
        <v>40085</v>
      </c>
      <c r="I13" s="121">
        <v>80268</v>
      </c>
      <c r="J13" s="121">
        <v>113132</v>
      </c>
      <c r="K13" s="121">
        <v>111466</v>
      </c>
      <c r="L13" s="121">
        <v>112314</v>
      </c>
      <c r="M13" s="121">
        <v>123272</v>
      </c>
      <c r="N13" s="121">
        <v>162199</v>
      </c>
      <c r="O13" s="121">
        <v>156336</v>
      </c>
      <c r="P13" s="121">
        <v>150861</v>
      </c>
      <c r="Q13" s="121">
        <v>139234</v>
      </c>
      <c r="R13" s="121">
        <v>140531</v>
      </c>
      <c r="S13" s="121">
        <v>176580</v>
      </c>
      <c r="T13" s="121">
        <v>175099</v>
      </c>
      <c r="U13" s="121">
        <v>177921</v>
      </c>
      <c r="V13" s="121">
        <v>181742</v>
      </c>
      <c r="W13" s="121" t="s">
        <v>7</v>
      </c>
      <c r="X13" s="76"/>
    </row>
    <row r="14" spans="1:24" ht="13.5" customHeight="1" x14ac:dyDescent="0.2">
      <c r="A14" s="57" t="s">
        <v>25</v>
      </c>
      <c r="B14" s="121" t="s">
        <v>7</v>
      </c>
      <c r="C14" s="121" t="s">
        <v>7</v>
      </c>
      <c r="D14" s="121" t="s">
        <v>7</v>
      </c>
      <c r="E14" s="121" t="s">
        <v>7</v>
      </c>
      <c r="F14" s="121">
        <v>14354</v>
      </c>
      <c r="G14" s="121">
        <v>15985</v>
      </c>
      <c r="H14" s="121">
        <v>20151</v>
      </c>
      <c r="I14" s="121">
        <v>23560</v>
      </c>
      <c r="J14" s="121">
        <v>26125</v>
      </c>
      <c r="K14" s="121">
        <v>25816</v>
      </c>
      <c r="L14" s="121">
        <v>25056</v>
      </c>
      <c r="M14" s="121">
        <v>27448</v>
      </c>
      <c r="N14" s="121">
        <v>28807</v>
      </c>
      <c r="O14" s="121">
        <v>30041</v>
      </c>
      <c r="P14" s="121">
        <v>33536</v>
      </c>
      <c r="Q14" s="121">
        <v>32488</v>
      </c>
      <c r="R14" s="121">
        <v>36353</v>
      </c>
      <c r="S14" s="121">
        <v>40349</v>
      </c>
      <c r="T14" s="121">
        <v>41669</v>
      </c>
      <c r="U14" s="121">
        <v>44455</v>
      </c>
      <c r="V14" s="121">
        <v>43500</v>
      </c>
      <c r="W14" s="121" t="s">
        <v>7</v>
      </c>
      <c r="X14" s="76"/>
    </row>
    <row r="15" spans="1:24" ht="13.5" customHeight="1" x14ac:dyDescent="0.2">
      <c r="A15" s="58" t="s">
        <v>6</v>
      </c>
      <c r="B15" s="122" t="s">
        <v>7</v>
      </c>
      <c r="C15" s="122">
        <v>242291</v>
      </c>
      <c r="D15" s="122">
        <v>314640</v>
      </c>
      <c r="E15" s="122">
        <v>374001</v>
      </c>
      <c r="F15" s="122">
        <v>430900</v>
      </c>
      <c r="G15" s="122">
        <v>470832</v>
      </c>
      <c r="H15" s="122">
        <v>605296</v>
      </c>
      <c r="I15" s="122">
        <v>640536</v>
      </c>
      <c r="J15" s="122">
        <v>691196</v>
      </c>
      <c r="K15" s="122">
        <v>605366</v>
      </c>
      <c r="L15" s="122">
        <v>1084589</v>
      </c>
      <c r="M15" s="122">
        <v>1221890</v>
      </c>
      <c r="N15" s="122">
        <v>1366866</v>
      </c>
      <c r="O15" s="122">
        <v>1342735</v>
      </c>
      <c r="P15" s="122">
        <v>1488179</v>
      </c>
      <c r="Q15" s="122">
        <v>1410531</v>
      </c>
      <c r="R15" s="122">
        <v>1399734</v>
      </c>
      <c r="S15" s="122">
        <v>1683252</v>
      </c>
      <c r="T15" s="122">
        <v>1929729</v>
      </c>
      <c r="U15" s="122">
        <v>2008294</v>
      </c>
      <c r="V15" s="122">
        <v>2085686</v>
      </c>
      <c r="W15" s="122">
        <v>1956818</v>
      </c>
      <c r="X15" s="76"/>
    </row>
    <row r="16" spans="1:24" ht="13.5" customHeight="1" x14ac:dyDescent="0.2">
      <c r="A16" s="57" t="s">
        <v>68</v>
      </c>
      <c r="B16" s="121" t="s">
        <v>7</v>
      </c>
      <c r="C16" s="121" t="s">
        <v>7</v>
      </c>
      <c r="D16" s="121" t="s">
        <v>7</v>
      </c>
      <c r="E16" s="121" t="s">
        <v>7</v>
      </c>
      <c r="F16" s="121" t="s">
        <v>7</v>
      </c>
      <c r="G16" s="121">
        <v>36487</v>
      </c>
      <c r="H16" s="121">
        <v>44878</v>
      </c>
      <c r="I16" s="121">
        <v>55445</v>
      </c>
      <c r="J16" s="121">
        <v>71848</v>
      </c>
      <c r="K16" s="121">
        <v>76200</v>
      </c>
      <c r="L16" s="121">
        <v>82391</v>
      </c>
      <c r="M16" s="121">
        <v>101906</v>
      </c>
      <c r="N16" s="121">
        <v>119899</v>
      </c>
      <c r="O16" s="121">
        <v>129705</v>
      </c>
      <c r="P16" s="121">
        <v>136267</v>
      </c>
      <c r="Q16" s="121">
        <v>132686</v>
      </c>
      <c r="R16" s="121">
        <v>150442</v>
      </c>
      <c r="S16" s="121">
        <v>160837</v>
      </c>
      <c r="T16" s="121">
        <v>171760</v>
      </c>
      <c r="U16" s="121">
        <v>192976</v>
      </c>
      <c r="V16" s="121">
        <v>201559</v>
      </c>
      <c r="W16" s="121">
        <v>209472</v>
      </c>
      <c r="X16" s="76"/>
    </row>
    <row r="17" spans="1:24" ht="13.5" customHeight="1" x14ac:dyDescent="0.2">
      <c r="A17" s="57" t="s">
        <v>27</v>
      </c>
      <c r="B17" s="121">
        <v>117080</v>
      </c>
      <c r="C17" s="121">
        <v>120438</v>
      </c>
      <c r="D17" s="121">
        <v>135434</v>
      </c>
      <c r="E17" s="121">
        <v>142054</v>
      </c>
      <c r="F17" s="121">
        <v>148183</v>
      </c>
      <c r="G17" s="121">
        <v>135223</v>
      </c>
      <c r="H17" s="121">
        <v>130940</v>
      </c>
      <c r="I17" s="121">
        <v>133543</v>
      </c>
      <c r="J17" s="121">
        <v>134820</v>
      </c>
      <c r="K17" s="121">
        <v>143033</v>
      </c>
      <c r="L17" s="121">
        <v>142012</v>
      </c>
      <c r="M17" s="121">
        <v>161162</v>
      </c>
      <c r="N17" s="121">
        <v>161190</v>
      </c>
      <c r="O17" s="121">
        <v>169558</v>
      </c>
      <c r="P17" s="121">
        <v>188627</v>
      </c>
      <c r="Q17" s="121">
        <v>192160</v>
      </c>
      <c r="R17" s="121">
        <v>198205</v>
      </c>
      <c r="S17" s="121">
        <v>216514</v>
      </c>
      <c r="T17" s="121">
        <v>235597</v>
      </c>
      <c r="U17" s="121">
        <v>257317</v>
      </c>
      <c r="V17" s="121">
        <v>282240</v>
      </c>
      <c r="W17" s="121">
        <v>327736</v>
      </c>
      <c r="X17" s="76"/>
    </row>
    <row r="18" spans="1:24" ht="13.5" customHeight="1" x14ac:dyDescent="0.2">
      <c r="A18" s="57" t="s">
        <v>15</v>
      </c>
      <c r="B18" s="121">
        <v>230739</v>
      </c>
      <c r="C18" s="121">
        <v>283836</v>
      </c>
      <c r="D18" s="121">
        <v>342406</v>
      </c>
      <c r="E18" s="121">
        <v>406338</v>
      </c>
      <c r="F18" s="121">
        <v>468476</v>
      </c>
      <c r="G18" s="121" t="s">
        <v>7</v>
      </c>
      <c r="H18" s="121">
        <v>499589</v>
      </c>
      <c r="I18" s="121">
        <v>497314</v>
      </c>
      <c r="J18" s="121">
        <v>502234</v>
      </c>
      <c r="K18" s="121">
        <v>525638</v>
      </c>
      <c r="L18" s="121">
        <v>571815</v>
      </c>
      <c r="M18" s="121">
        <v>701111</v>
      </c>
      <c r="N18" s="121">
        <v>855642</v>
      </c>
      <c r="O18" s="121">
        <v>930867</v>
      </c>
      <c r="P18" s="121">
        <v>970336</v>
      </c>
      <c r="Q18" s="121">
        <v>1013501</v>
      </c>
      <c r="R18" s="121">
        <v>1054291</v>
      </c>
      <c r="S18" s="121">
        <v>1233806</v>
      </c>
      <c r="T18" s="121">
        <v>1501778</v>
      </c>
      <c r="U18" s="121">
        <v>1675226</v>
      </c>
      <c r="V18" s="121">
        <v>1933527</v>
      </c>
      <c r="W18" s="121" t="s">
        <v>7</v>
      </c>
      <c r="X18" s="76"/>
    </row>
    <row r="19" spans="1:24" ht="13.5" customHeight="1" x14ac:dyDescent="0.2">
      <c r="A19" s="57" t="s">
        <v>14</v>
      </c>
      <c r="B19" s="121">
        <v>10309</v>
      </c>
      <c r="C19" s="121" t="s">
        <v>7</v>
      </c>
      <c r="D19" s="121">
        <v>65555</v>
      </c>
      <c r="E19" s="121">
        <v>192190</v>
      </c>
      <c r="F19" s="121">
        <v>202799</v>
      </c>
      <c r="G19" s="121">
        <v>206205</v>
      </c>
      <c r="H19" s="121">
        <v>182848</v>
      </c>
      <c r="I19" s="121">
        <v>174724</v>
      </c>
      <c r="J19" s="121">
        <v>266745</v>
      </c>
      <c r="K19" s="121">
        <v>293644</v>
      </c>
      <c r="L19" s="121">
        <v>292584</v>
      </c>
      <c r="M19" s="121">
        <v>201272</v>
      </c>
      <c r="N19" s="121">
        <v>351804</v>
      </c>
      <c r="O19" s="121">
        <v>265078</v>
      </c>
      <c r="P19" s="121">
        <v>328193</v>
      </c>
      <c r="Q19" s="121">
        <v>385400</v>
      </c>
      <c r="R19" s="121">
        <v>308279</v>
      </c>
      <c r="S19" s="121">
        <v>280733</v>
      </c>
      <c r="T19" s="121">
        <v>316753</v>
      </c>
      <c r="U19" s="121">
        <v>385782</v>
      </c>
      <c r="V19" s="121">
        <v>451065</v>
      </c>
      <c r="W19" s="121" t="s">
        <v>7</v>
      </c>
      <c r="X19" s="76"/>
    </row>
    <row r="20" spans="1:24" ht="13.5" customHeight="1" x14ac:dyDescent="0.2">
      <c r="A20" s="58" t="s">
        <v>21</v>
      </c>
      <c r="B20" s="122" t="s">
        <v>7</v>
      </c>
      <c r="C20" s="122" t="s">
        <v>7</v>
      </c>
      <c r="D20" s="122">
        <v>54264</v>
      </c>
      <c r="E20" s="122">
        <v>70514</v>
      </c>
      <c r="F20" s="122">
        <v>75834</v>
      </c>
      <c r="G20" s="122">
        <v>84765</v>
      </c>
      <c r="H20" s="122">
        <v>92167</v>
      </c>
      <c r="I20" s="122">
        <v>98243</v>
      </c>
      <c r="J20" s="122">
        <v>108578</v>
      </c>
      <c r="K20" s="122">
        <v>110916</v>
      </c>
      <c r="L20" s="122">
        <v>97584</v>
      </c>
      <c r="M20" s="122">
        <v>101801</v>
      </c>
      <c r="N20" s="122">
        <v>106279</v>
      </c>
      <c r="O20" s="122">
        <v>112266</v>
      </c>
      <c r="P20" s="122">
        <v>111233</v>
      </c>
      <c r="Q20" s="122">
        <v>94163</v>
      </c>
      <c r="R20" s="122">
        <v>91299</v>
      </c>
      <c r="S20" s="122">
        <v>104482</v>
      </c>
      <c r="T20" s="122">
        <v>171112</v>
      </c>
      <c r="U20" s="122">
        <v>185227</v>
      </c>
      <c r="V20" s="122">
        <v>193215</v>
      </c>
      <c r="W20" s="122">
        <v>262906</v>
      </c>
      <c r="X20" s="76"/>
    </row>
    <row r="21" spans="1:24" ht="13.5" customHeight="1" x14ac:dyDescent="0.2">
      <c r="A21" s="57" t="s">
        <v>13</v>
      </c>
      <c r="B21" s="121" t="s">
        <v>7</v>
      </c>
      <c r="C21" s="121">
        <v>22944</v>
      </c>
      <c r="D21" s="121" t="s">
        <v>7</v>
      </c>
      <c r="E21" s="121" t="s">
        <v>7</v>
      </c>
      <c r="F21" s="121">
        <v>24568</v>
      </c>
      <c r="G21" s="121">
        <v>23533</v>
      </c>
      <c r="H21" s="121" t="s">
        <v>7</v>
      </c>
      <c r="I21" s="121" t="s">
        <v>7</v>
      </c>
      <c r="J21" s="121" t="s">
        <v>7</v>
      </c>
      <c r="K21" s="121">
        <v>37662</v>
      </c>
      <c r="L21" s="121" t="s">
        <v>7</v>
      </c>
      <c r="M21" s="121" t="s">
        <v>7</v>
      </c>
      <c r="N21" s="121">
        <v>42160</v>
      </c>
      <c r="O21" s="121">
        <v>47078</v>
      </c>
      <c r="P21" s="121">
        <v>47817</v>
      </c>
      <c r="Q21" s="121">
        <v>47951</v>
      </c>
      <c r="R21" s="121">
        <v>46517</v>
      </c>
      <c r="S21" s="121">
        <v>66503</v>
      </c>
      <c r="T21" s="121">
        <v>71323</v>
      </c>
      <c r="U21" s="121">
        <v>67063</v>
      </c>
      <c r="V21" s="121">
        <v>68497</v>
      </c>
      <c r="W21" s="121">
        <v>70360</v>
      </c>
      <c r="X21" s="76"/>
    </row>
    <row r="22" spans="1:24" ht="13.5" customHeight="1" x14ac:dyDescent="0.2">
      <c r="A22" s="57" t="s">
        <v>17</v>
      </c>
      <c r="B22" s="121">
        <v>502078</v>
      </c>
      <c r="C22" s="121">
        <v>724258</v>
      </c>
      <c r="D22" s="121">
        <v>746511</v>
      </c>
      <c r="E22" s="121">
        <v>751860</v>
      </c>
      <c r="F22" s="121">
        <v>708043</v>
      </c>
      <c r="G22" s="121">
        <v>731537</v>
      </c>
      <c r="H22" s="121">
        <v>801350</v>
      </c>
      <c r="I22" s="121">
        <v>903254</v>
      </c>
      <c r="J22" s="121">
        <v>812139</v>
      </c>
      <c r="K22" s="121">
        <v>735327</v>
      </c>
      <c r="L22" s="121">
        <v>821921</v>
      </c>
      <c r="M22" s="121">
        <v>837107</v>
      </c>
      <c r="N22" s="121">
        <v>923786</v>
      </c>
      <c r="O22" s="121">
        <v>977707</v>
      </c>
      <c r="P22" s="121">
        <v>987264</v>
      </c>
      <c r="Q22" s="121">
        <v>1093640</v>
      </c>
      <c r="R22" s="121">
        <v>1201456</v>
      </c>
      <c r="S22" s="121">
        <v>1372286</v>
      </c>
      <c r="T22" s="121">
        <v>1490775</v>
      </c>
      <c r="U22" s="121">
        <v>1610099</v>
      </c>
      <c r="V22" s="121">
        <v>1747506</v>
      </c>
      <c r="W22" s="121" t="s">
        <v>7</v>
      </c>
      <c r="X22" s="76"/>
    </row>
    <row r="23" spans="1:24" ht="13.5" customHeight="1" x14ac:dyDescent="0.2">
      <c r="A23" s="57" t="s">
        <v>19</v>
      </c>
      <c r="B23" s="121" t="s">
        <v>7</v>
      </c>
      <c r="C23" s="121" t="s">
        <v>7</v>
      </c>
      <c r="D23" s="121" t="s">
        <v>7</v>
      </c>
      <c r="E23" s="121" t="s">
        <v>7</v>
      </c>
      <c r="F23" s="121">
        <v>12142</v>
      </c>
      <c r="G23" s="121">
        <v>20691</v>
      </c>
      <c r="H23" s="121">
        <v>51213</v>
      </c>
      <c r="I23" s="121">
        <v>62321</v>
      </c>
      <c r="J23" s="121">
        <v>141524</v>
      </c>
      <c r="K23" s="121">
        <v>141070</v>
      </c>
      <c r="L23" s="121">
        <v>140946</v>
      </c>
      <c r="M23" s="121">
        <v>130059</v>
      </c>
      <c r="N23" s="121">
        <v>144652</v>
      </c>
      <c r="O23" s="121">
        <v>163133</v>
      </c>
      <c r="P23" s="121">
        <v>179082</v>
      </c>
      <c r="Q23" s="121">
        <v>160964</v>
      </c>
      <c r="R23" s="121">
        <v>166551</v>
      </c>
      <c r="S23" s="121">
        <v>216855</v>
      </c>
      <c r="T23" s="121" t="s">
        <v>7</v>
      </c>
      <c r="U23" s="121">
        <v>262105</v>
      </c>
      <c r="V23" s="121">
        <v>264860</v>
      </c>
      <c r="W23" s="121">
        <v>261471</v>
      </c>
      <c r="X23" s="76"/>
    </row>
    <row r="24" spans="1:24" ht="13.5" customHeight="1" x14ac:dyDescent="0.2">
      <c r="A24" s="57" t="s">
        <v>69</v>
      </c>
      <c r="B24" s="121" t="s">
        <v>7</v>
      </c>
      <c r="C24" s="121" t="s">
        <v>7</v>
      </c>
      <c r="D24" s="121" t="s">
        <v>7</v>
      </c>
      <c r="E24" s="121" t="s">
        <v>7</v>
      </c>
      <c r="F24" s="121">
        <v>18395</v>
      </c>
      <c r="G24" s="121">
        <v>13905</v>
      </c>
      <c r="H24" s="121">
        <v>30498</v>
      </c>
      <c r="I24" s="121">
        <v>56542</v>
      </c>
      <c r="J24" s="121">
        <v>89890</v>
      </c>
      <c r="K24" s="121">
        <v>106060</v>
      </c>
      <c r="L24" s="121">
        <v>103225</v>
      </c>
      <c r="M24" s="121">
        <v>99410</v>
      </c>
      <c r="N24" s="121">
        <v>114479</v>
      </c>
      <c r="O24" s="121">
        <v>136486</v>
      </c>
      <c r="P24" s="121">
        <v>144320</v>
      </c>
      <c r="Q24" s="121">
        <v>131456</v>
      </c>
      <c r="R24" s="121">
        <v>134266</v>
      </c>
      <c r="S24" s="121">
        <v>200384</v>
      </c>
      <c r="T24" s="121">
        <v>214067</v>
      </c>
      <c r="U24" s="121">
        <v>227349</v>
      </c>
      <c r="V24" s="121">
        <v>220271</v>
      </c>
      <c r="W24" s="121">
        <v>208266</v>
      </c>
      <c r="X24" s="76"/>
    </row>
    <row r="25" spans="1:24" ht="13.5" customHeight="1" x14ac:dyDescent="0.2">
      <c r="A25" s="58" t="s">
        <v>20</v>
      </c>
      <c r="B25" s="122">
        <v>807</v>
      </c>
      <c r="C25" s="122">
        <v>887</v>
      </c>
      <c r="D25" s="122">
        <v>1019</v>
      </c>
      <c r="E25" s="122">
        <v>2130</v>
      </c>
      <c r="F25" s="122">
        <v>2741</v>
      </c>
      <c r="G25" s="122" t="s">
        <v>7</v>
      </c>
      <c r="H25" s="122" t="s">
        <v>7</v>
      </c>
      <c r="I25" s="122">
        <v>2721</v>
      </c>
      <c r="J25" s="122" t="s">
        <v>7</v>
      </c>
      <c r="K25" s="122">
        <v>3245</v>
      </c>
      <c r="L25" s="122" t="s">
        <v>7</v>
      </c>
      <c r="M25" s="122" t="s">
        <v>7</v>
      </c>
      <c r="N25" s="122">
        <v>3580</v>
      </c>
      <c r="O25" s="122">
        <v>3846</v>
      </c>
      <c r="P25" s="122">
        <v>3778</v>
      </c>
      <c r="Q25" s="122">
        <v>3790</v>
      </c>
      <c r="R25" s="122">
        <v>3945</v>
      </c>
      <c r="S25" s="122">
        <v>4240</v>
      </c>
      <c r="T25" s="122">
        <v>5127</v>
      </c>
      <c r="U25" s="122">
        <v>5180</v>
      </c>
      <c r="V25" s="122">
        <v>5541</v>
      </c>
      <c r="W25" s="122">
        <v>5670</v>
      </c>
      <c r="X25" s="76"/>
    </row>
    <row r="26" spans="1:24" ht="13.5" customHeight="1" x14ac:dyDescent="0.2">
      <c r="A26" s="57" t="s">
        <v>22</v>
      </c>
      <c r="B26" s="121" t="s">
        <v>7</v>
      </c>
      <c r="C26" s="121" t="s">
        <v>7</v>
      </c>
      <c r="D26" s="121" t="s">
        <v>7</v>
      </c>
      <c r="E26" s="121" t="s">
        <v>7</v>
      </c>
      <c r="F26" s="121">
        <v>0</v>
      </c>
      <c r="G26" s="121">
        <v>0</v>
      </c>
      <c r="H26" s="121">
        <v>0</v>
      </c>
      <c r="I26" s="121" t="s">
        <v>7</v>
      </c>
      <c r="J26" s="121" t="s">
        <v>7</v>
      </c>
      <c r="K26" s="121">
        <v>16</v>
      </c>
      <c r="L26" s="121">
        <v>16</v>
      </c>
      <c r="M26" s="121">
        <v>16</v>
      </c>
      <c r="N26" s="121">
        <v>32</v>
      </c>
      <c r="O26" s="121">
        <v>4</v>
      </c>
      <c r="P26" s="121">
        <v>17</v>
      </c>
      <c r="Q26" s="121">
        <v>27</v>
      </c>
      <c r="R26" s="121">
        <v>21</v>
      </c>
      <c r="S26" s="121">
        <v>37</v>
      </c>
      <c r="T26" s="121">
        <v>37</v>
      </c>
      <c r="U26" s="121">
        <v>40</v>
      </c>
      <c r="V26" s="121">
        <v>41</v>
      </c>
      <c r="W26" s="121">
        <v>44</v>
      </c>
      <c r="X26" s="76"/>
    </row>
    <row r="27" spans="1:24" ht="13.5" customHeight="1" x14ac:dyDescent="0.2">
      <c r="A27" s="57" t="s">
        <v>70</v>
      </c>
      <c r="B27" s="121">
        <v>26870</v>
      </c>
      <c r="C27" s="121">
        <v>31008</v>
      </c>
      <c r="D27" s="121">
        <v>38340</v>
      </c>
      <c r="E27" s="121">
        <v>40681</v>
      </c>
      <c r="F27" s="121">
        <v>46137</v>
      </c>
      <c r="G27" s="121">
        <v>46877</v>
      </c>
      <c r="H27" s="121">
        <v>47045</v>
      </c>
      <c r="I27" s="121">
        <v>45463</v>
      </c>
      <c r="J27" s="121">
        <v>46895</v>
      </c>
      <c r="K27" s="121">
        <v>47450</v>
      </c>
      <c r="L27" s="121">
        <v>43659</v>
      </c>
      <c r="M27" s="121" t="s">
        <v>7</v>
      </c>
      <c r="N27" s="121">
        <v>35046</v>
      </c>
      <c r="O27" s="121">
        <v>35873</v>
      </c>
      <c r="P27" s="121">
        <v>45857</v>
      </c>
      <c r="Q27" s="121">
        <v>45970</v>
      </c>
      <c r="R27" s="121">
        <v>48631</v>
      </c>
      <c r="S27" s="121">
        <v>52910</v>
      </c>
      <c r="T27" s="121">
        <v>59214</v>
      </c>
      <c r="U27" s="121">
        <v>63200</v>
      </c>
      <c r="V27" s="121">
        <v>66962</v>
      </c>
      <c r="W27" s="121">
        <v>71281</v>
      </c>
      <c r="X27" s="76"/>
    </row>
    <row r="28" spans="1:24" ht="13.5" customHeight="1" x14ac:dyDescent="0.2">
      <c r="A28" s="57" t="s">
        <v>71</v>
      </c>
      <c r="B28" s="121" t="s">
        <v>7</v>
      </c>
      <c r="C28" s="121" t="s">
        <v>7</v>
      </c>
      <c r="D28" s="121" t="s">
        <v>7</v>
      </c>
      <c r="E28" s="121" t="s">
        <v>7</v>
      </c>
      <c r="F28" s="121">
        <v>37724</v>
      </c>
      <c r="G28" s="121">
        <v>38609</v>
      </c>
      <c r="H28" s="121">
        <v>47570</v>
      </c>
      <c r="I28" s="121">
        <v>135815</v>
      </c>
      <c r="J28" s="121">
        <v>178670</v>
      </c>
      <c r="K28" s="121">
        <v>222022</v>
      </c>
      <c r="L28" s="121">
        <v>309219</v>
      </c>
      <c r="M28" s="121">
        <v>375086</v>
      </c>
      <c r="N28" s="121">
        <v>457478</v>
      </c>
      <c r="O28" s="121">
        <v>492897</v>
      </c>
      <c r="P28" s="121">
        <v>555898</v>
      </c>
      <c r="Q28" s="121">
        <v>501926</v>
      </c>
      <c r="R28" s="121">
        <v>430896</v>
      </c>
      <c r="S28" s="121">
        <v>383245</v>
      </c>
      <c r="T28" s="121">
        <v>363564</v>
      </c>
      <c r="U28" s="121">
        <v>390274</v>
      </c>
      <c r="V28" s="121">
        <v>400849</v>
      </c>
      <c r="W28" s="121" t="s">
        <v>7</v>
      </c>
      <c r="X28" s="76"/>
    </row>
    <row r="29" spans="1:24" ht="13.5" customHeight="1" x14ac:dyDescent="0.2">
      <c r="A29" s="57" t="s">
        <v>24</v>
      </c>
      <c r="B29" s="121">
        <v>14438</v>
      </c>
      <c r="C29" s="121">
        <v>32127</v>
      </c>
      <c r="D29" s="121">
        <v>35364</v>
      </c>
      <c r="E29" s="121">
        <v>54480</v>
      </c>
      <c r="F29" s="121">
        <v>75143</v>
      </c>
      <c r="G29" s="121">
        <v>110370</v>
      </c>
      <c r="H29" s="121" t="s">
        <v>7</v>
      </c>
      <c r="I29" s="121" t="s">
        <v>7</v>
      </c>
      <c r="J29" s="121" t="s">
        <v>7</v>
      </c>
      <c r="K29" s="121" t="s">
        <v>7</v>
      </c>
      <c r="L29" s="121" t="s">
        <v>7</v>
      </c>
      <c r="M29" s="121" t="s">
        <v>7</v>
      </c>
      <c r="N29" s="121" t="s">
        <v>7</v>
      </c>
      <c r="O29" s="121">
        <v>182365</v>
      </c>
      <c r="P29" s="121">
        <v>177526</v>
      </c>
      <c r="Q29" s="121">
        <v>156408</v>
      </c>
      <c r="R29" s="121">
        <v>171743</v>
      </c>
      <c r="S29" s="121">
        <v>216180</v>
      </c>
      <c r="T29" s="121">
        <v>195297</v>
      </c>
      <c r="U29" s="121">
        <v>273158</v>
      </c>
      <c r="V29" s="121">
        <v>269354</v>
      </c>
      <c r="W29" s="121">
        <v>257121</v>
      </c>
      <c r="X29" s="76"/>
    </row>
    <row r="30" spans="1:24" ht="13.5" customHeight="1" x14ac:dyDescent="0.2">
      <c r="A30" s="58" t="s">
        <v>29</v>
      </c>
      <c r="B30" s="122">
        <v>242473</v>
      </c>
      <c r="C30" s="122" t="s">
        <v>7</v>
      </c>
      <c r="D30" s="122">
        <v>536866</v>
      </c>
      <c r="E30" s="122">
        <v>629482</v>
      </c>
      <c r="F30" s="122">
        <v>635495</v>
      </c>
      <c r="G30" s="122">
        <v>527836</v>
      </c>
      <c r="H30" s="122">
        <v>489108</v>
      </c>
      <c r="I30" s="122">
        <v>510673</v>
      </c>
      <c r="J30" s="122">
        <v>582205</v>
      </c>
      <c r="K30" s="122">
        <v>607940</v>
      </c>
      <c r="L30" s="122">
        <v>651930</v>
      </c>
      <c r="M30" s="122">
        <v>605582</v>
      </c>
      <c r="N30" s="122">
        <v>559979</v>
      </c>
      <c r="O30" s="122">
        <v>535114</v>
      </c>
      <c r="P30" s="122">
        <v>503438</v>
      </c>
      <c r="Q30" s="122">
        <v>476144</v>
      </c>
      <c r="R30" s="122">
        <v>466041</v>
      </c>
      <c r="S30" s="122">
        <v>466233</v>
      </c>
      <c r="T30" s="122">
        <v>425721</v>
      </c>
      <c r="U30" s="122">
        <v>432766</v>
      </c>
      <c r="V30" s="122" t="s">
        <v>7</v>
      </c>
      <c r="W30" s="122" t="s">
        <v>7</v>
      </c>
      <c r="X30" s="76"/>
    </row>
    <row r="31" spans="1:24" ht="13.5" customHeight="1" x14ac:dyDescent="0.2">
      <c r="A31" s="57" t="s">
        <v>10</v>
      </c>
      <c r="B31" s="121" t="s">
        <v>7</v>
      </c>
      <c r="C31" s="121" t="s">
        <v>7</v>
      </c>
      <c r="D31" s="121" t="s">
        <v>7</v>
      </c>
      <c r="E31" s="121">
        <v>195216</v>
      </c>
      <c r="F31" s="121">
        <v>208000</v>
      </c>
      <c r="G31" s="121">
        <v>226209</v>
      </c>
      <c r="H31" s="121">
        <v>216319</v>
      </c>
      <c r="I31" s="121">
        <v>224373</v>
      </c>
      <c r="J31" s="121">
        <v>232939</v>
      </c>
      <c r="K31" s="121">
        <v>267483</v>
      </c>
      <c r="L31" s="121">
        <v>296379</v>
      </c>
      <c r="M31" s="121">
        <v>354649</v>
      </c>
      <c r="N31" s="121">
        <v>402659</v>
      </c>
      <c r="O31" s="121">
        <v>448258</v>
      </c>
      <c r="P31" s="121">
        <v>447972</v>
      </c>
      <c r="Q31" s="121">
        <v>428560</v>
      </c>
      <c r="R31" s="121">
        <v>427330</v>
      </c>
      <c r="S31" s="121">
        <v>448389</v>
      </c>
      <c r="T31" s="121">
        <v>472783</v>
      </c>
      <c r="U31" s="121">
        <v>485794</v>
      </c>
      <c r="V31" s="121">
        <v>502513</v>
      </c>
      <c r="W31" s="121">
        <v>511701</v>
      </c>
      <c r="X31" s="76"/>
    </row>
    <row r="32" spans="1:24" ht="13.5" customHeight="1" x14ac:dyDescent="0.2">
      <c r="A32" s="57" t="s">
        <v>72</v>
      </c>
      <c r="B32" s="121" t="s">
        <v>7</v>
      </c>
      <c r="C32" s="121" t="s">
        <v>7</v>
      </c>
      <c r="D32" s="121" t="s">
        <v>7</v>
      </c>
      <c r="E32" s="121" t="s">
        <v>7</v>
      </c>
      <c r="F32" s="121" t="s">
        <v>7</v>
      </c>
      <c r="G32" s="121" t="s">
        <v>7</v>
      </c>
      <c r="H32" s="121">
        <v>65111</v>
      </c>
      <c r="I32" s="121">
        <v>84590</v>
      </c>
      <c r="J32" s="121">
        <v>71597</v>
      </c>
      <c r="K32" s="121">
        <v>83862</v>
      </c>
      <c r="L32" s="121">
        <v>82981</v>
      </c>
      <c r="M32" s="121">
        <v>96606</v>
      </c>
      <c r="N32" s="121">
        <v>103093</v>
      </c>
      <c r="O32" s="121">
        <v>138125</v>
      </c>
      <c r="P32" s="121">
        <v>190430</v>
      </c>
      <c r="Q32" s="121">
        <v>175571</v>
      </c>
      <c r="R32" s="121">
        <v>149613</v>
      </c>
      <c r="S32" s="121">
        <v>149106</v>
      </c>
      <c r="T32" s="121">
        <v>171594</v>
      </c>
      <c r="U32" s="121">
        <v>211487</v>
      </c>
      <c r="V32" s="121">
        <v>275965</v>
      </c>
      <c r="W32" s="121">
        <v>344541</v>
      </c>
      <c r="X32" s="76"/>
    </row>
    <row r="33" spans="1:24" ht="13.5" customHeight="1" x14ac:dyDescent="0.2">
      <c r="A33" s="59" t="s">
        <v>28</v>
      </c>
      <c r="B33" s="123">
        <v>143552</v>
      </c>
      <c r="C33" s="123">
        <v>169667</v>
      </c>
      <c r="D33" s="123">
        <v>186695</v>
      </c>
      <c r="E33" s="123">
        <v>207328</v>
      </c>
      <c r="F33" s="123">
        <v>206631</v>
      </c>
      <c r="G33" s="123">
        <v>200638</v>
      </c>
      <c r="H33" s="123">
        <v>201298</v>
      </c>
      <c r="I33" s="123">
        <v>234429</v>
      </c>
      <c r="J33" s="123">
        <v>246628</v>
      </c>
      <c r="K33" s="123">
        <v>303298</v>
      </c>
      <c r="L33" s="123">
        <v>329319</v>
      </c>
      <c r="M33" s="123">
        <v>385243</v>
      </c>
      <c r="N33" s="123">
        <v>424306</v>
      </c>
      <c r="O33" s="123">
        <v>459852</v>
      </c>
      <c r="P33" s="123">
        <v>465022</v>
      </c>
      <c r="Q33" s="123">
        <v>466446</v>
      </c>
      <c r="R33" s="123">
        <v>472237</v>
      </c>
      <c r="S33" s="123">
        <v>495488</v>
      </c>
      <c r="T33" s="123">
        <v>536252</v>
      </c>
      <c r="U33" s="123">
        <v>555788</v>
      </c>
      <c r="V33" s="123">
        <v>566421</v>
      </c>
      <c r="W33" s="123">
        <v>570207</v>
      </c>
      <c r="X33" s="76"/>
    </row>
    <row r="34" spans="1:24" s="61" customFormat="1" ht="36" customHeight="1" x14ac:dyDescent="0.2">
      <c r="A34" s="60" t="s">
        <v>73</v>
      </c>
      <c r="B34" s="124">
        <v>429.82</v>
      </c>
      <c r="C34" s="124">
        <v>571.02</v>
      </c>
      <c r="D34" s="124">
        <v>641.51</v>
      </c>
      <c r="E34" s="124">
        <v>661.84</v>
      </c>
      <c r="F34" s="124">
        <v>909.26</v>
      </c>
      <c r="G34" s="124">
        <v>1049.2</v>
      </c>
      <c r="H34" s="124">
        <v>1015.05</v>
      </c>
      <c r="I34" s="124">
        <v>1061.47</v>
      </c>
      <c r="J34" s="124">
        <v>1350</v>
      </c>
      <c r="K34" s="124">
        <v>1484.4</v>
      </c>
      <c r="L34" s="124">
        <v>1770</v>
      </c>
      <c r="M34" s="124">
        <v>1960.7</v>
      </c>
      <c r="N34" s="124">
        <v>2438.8000000000002</v>
      </c>
      <c r="O34" s="124">
        <v>2627</v>
      </c>
      <c r="P34" s="124">
        <v>2874</v>
      </c>
      <c r="Q34" s="124">
        <v>2983</v>
      </c>
      <c r="R34" s="124">
        <v>3214</v>
      </c>
      <c r="S34" s="124">
        <v>4244</v>
      </c>
      <c r="T34" s="124">
        <v>4466</v>
      </c>
      <c r="U34" s="124">
        <v>5661</v>
      </c>
      <c r="V34" s="124">
        <v>6789</v>
      </c>
      <c r="W34" s="124">
        <v>7905</v>
      </c>
    </row>
    <row r="35" spans="1:24" ht="9" customHeight="1" thickBot="1" x14ac:dyDescent="0.25">
      <c r="A35" s="62"/>
      <c r="B35" s="63"/>
      <c r="C35" s="63"/>
      <c r="D35" s="63"/>
      <c r="E35" s="63"/>
      <c r="F35" s="63"/>
      <c r="G35" s="63"/>
      <c r="H35" s="63"/>
      <c r="I35" s="63"/>
      <c r="J35" s="63"/>
      <c r="K35" s="63"/>
      <c r="L35" s="63"/>
      <c r="M35" s="63"/>
      <c r="N35" s="63"/>
      <c r="O35" s="63"/>
      <c r="P35" s="63"/>
      <c r="Q35" s="63"/>
      <c r="R35" s="63"/>
      <c r="S35" s="63"/>
      <c r="T35" s="63"/>
      <c r="U35" s="63"/>
      <c r="V35" s="63"/>
      <c r="W35" s="63"/>
    </row>
    <row r="36" spans="1:24" ht="15.6" customHeight="1" thickTop="1" x14ac:dyDescent="0.2">
      <c r="A36" s="222" t="s">
        <v>75</v>
      </c>
      <c r="B36" s="223"/>
      <c r="C36" s="224"/>
      <c r="D36" s="224"/>
      <c r="E36" s="224"/>
      <c r="F36" s="224"/>
      <c r="G36" s="224"/>
      <c r="H36" s="224"/>
      <c r="I36" s="224"/>
      <c r="J36" s="224"/>
      <c r="K36" s="224"/>
      <c r="L36" s="225"/>
      <c r="M36" s="225"/>
      <c r="N36" s="225"/>
      <c r="O36" s="223"/>
      <c r="P36" s="225"/>
      <c r="Q36" s="225"/>
      <c r="R36" s="225"/>
      <c r="S36" s="225"/>
      <c r="T36" s="225"/>
      <c r="U36" s="225"/>
      <c r="V36" s="225"/>
      <c r="W36" s="226"/>
    </row>
    <row r="37" spans="1:24" ht="15.6" customHeight="1" thickBot="1" x14ac:dyDescent="0.3">
      <c r="A37" s="227" t="s">
        <v>31</v>
      </c>
      <c r="B37" s="228"/>
      <c r="C37" s="228"/>
      <c r="D37" s="228"/>
      <c r="E37" s="228"/>
      <c r="F37" s="228"/>
      <c r="G37" s="228"/>
      <c r="H37" s="228"/>
      <c r="I37" s="228"/>
      <c r="J37" s="228"/>
      <c r="K37" s="228"/>
      <c r="L37" s="229"/>
      <c r="M37" s="229"/>
      <c r="N37" s="229"/>
      <c r="O37" s="228"/>
      <c r="P37" s="229"/>
      <c r="Q37" s="229"/>
      <c r="R37" s="229"/>
      <c r="S37" s="229"/>
      <c r="T37" s="229"/>
      <c r="U37" s="229"/>
      <c r="V37" s="229"/>
      <c r="W37" s="230"/>
    </row>
    <row r="38" spans="1:24" ht="15.6" customHeight="1" thickTop="1" x14ac:dyDescent="0.2">
      <c r="A38" s="222" t="s">
        <v>74</v>
      </c>
      <c r="B38" s="223"/>
      <c r="C38" s="223"/>
      <c r="D38" s="223"/>
      <c r="E38" s="223"/>
      <c r="F38" s="223"/>
      <c r="G38" s="223"/>
      <c r="H38" s="223"/>
      <c r="I38" s="223"/>
      <c r="J38" s="223"/>
      <c r="K38" s="223"/>
      <c r="L38" s="225"/>
      <c r="M38" s="225"/>
      <c r="N38" s="225"/>
      <c r="O38" s="223"/>
      <c r="P38" s="225"/>
      <c r="Q38" s="225"/>
      <c r="R38" s="225"/>
      <c r="S38" s="225"/>
      <c r="T38" s="225"/>
      <c r="U38" s="225"/>
      <c r="V38" s="225"/>
      <c r="W38" s="226"/>
    </row>
    <row r="39" spans="1:24" ht="15.6" customHeight="1" thickBot="1" x14ac:dyDescent="0.25">
      <c r="A39" s="231" t="s">
        <v>147</v>
      </c>
      <c r="B39" s="218"/>
      <c r="C39" s="218"/>
      <c r="D39" s="218"/>
      <c r="E39" s="218"/>
      <c r="F39" s="218"/>
      <c r="G39" s="218"/>
      <c r="H39" s="218"/>
      <c r="I39" s="218"/>
      <c r="J39" s="218"/>
      <c r="K39" s="218"/>
      <c r="L39" s="218"/>
      <c r="M39" s="218"/>
      <c r="N39" s="218"/>
      <c r="O39" s="218"/>
      <c r="P39" s="218"/>
      <c r="Q39" s="218"/>
      <c r="R39" s="218"/>
      <c r="S39" s="218"/>
      <c r="T39" s="218"/>
      <c r="U39" s="218"/>
      <c r="V39" s="218"/>
      <c r="W39" s="232"/>
    </row>
    <row r="40" spans="1:24" ht="15.6" customHeight="1" thickTop="1" x14ac:dyDescent="0.2">
      <c r="A40" s="233" t="s">
        <v>137</v>
      </c>
      <c r="B40" s="223"/>
      <c r="C40" s="223"/>
      <c r="D40" s="223"/>
      <c r="E40" s="223"/>
      <c r="F40" s="223"/>
      <c r="G40" s="223"/>
      <c r="H40" s="223"/>
      <c r="I40" s="223"/>
      <c r="J40" s="223"/>
      <c r="K40" s="223"/>
      <c r="L40" s="223"/>
      <c r="M40" s="223"/>
      <c r="N40" s="223"/>
      <c r="O40" s="223"/>
      <c r="P40" s="223"/>
      <c r="Q40" s="223"/>
      <c r="R40" s="223"/>
      <c r="S40" s="223"/>
      <c r="T40" s="223"/>
      <c r="U40" s="223"/>
      <c r="V40" s="223"/>
      <c r="W40" s="234"/>
    </row>
    <row r="41" spans="1:24" ht="15.6" customHeight="1" thickBot="1" x14ac:dyDescent="0.3">
      <c r="A41" s="235" t="s">
        <v>148</v>
      </c>
      <c r="B41" s="218"/>
      <c r="C41" s="218"/>
      <c r="D41" s="218"/>
      <c r="E41" s="218"/>
      <c r="F41" s="236"/>
      <c r="G41" s="236"/>
      <c r="H41" s="236"/>
      <c r="I41" s="236"/>
      <c r="J41" s="236"/>
      <c r="K41" s="236"/>
      <c r="L41" s="236"/>
      <c r="M41" s="236"/>
      <c r="N41" s="236"/>
      <c r="O41" s="237"/>
      <c r="P41" s="236"/>
      <c r="Q41" s="236"/>
      <c r="R41" s="236"/>
      <c r="S41" s="236"/>
      <c r="T41" s="236"/>
      <c r="U41" s="236"/>
      <c r="V41" s="236"/>
      <c r="W41" s="238"/>
    </row>
    <row r="42" spans="1:24" ht="13.5" thickTop="1" x14ac:dyDescent="0.2">
      <c r="A42" s="6"/>
      <c r="B42" s="6"/>
      <c r="C42" s="6"/>
      <c r="D42" s="6"/>
      <c r="E42" s="6"/>
      <c r="F42" s="6"/>
      <c r="G42" s="6"/>
      <c r="H42" s="6"/>
      <c r="I42" s="6"/>
      <c r="J42" s="6"/>
      <c r="K42" s="6"/>
      <c r="L42" s="6"/>
      <c r="M42" s="6"/>
      <c r="N42" s="6"/>
      <c r="O42" s="6"/>
      <c r="P42" s="6"/>
      <c r="Q42" s="6"/>
      <c r="R42" s="6"/>
      <c r="S42" s="6"/>
      <c r="T42" s="6"/>
      <c r="U42" s="6"/>
      <c r="V42" s="6"/>
      <c r="W42" s="6"/>
    </row>
  </sheetData>
  <sortState ref="T6:W33">
    <sortCondition ref="T7"/>
  </sortState>
  <hyperlinks>
    <hyperlink ref="A41" r:id="rId1"/>
  </hyperlinks>
  <pageMargins left="0.74803149606299213" right="0.74803149606299213" top="0.59055118110236227" bottom="0.59055118110236227" header="0" footer="0"/>
  <pageSetup paperSize="9" scale="97"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19"/>
  <sheetViews>
    <sheetView showGridLines="0" zoomScaleNormal="100" workbookViewId="0"/>
  </sheetViews>
  <sheetFormatPr baseColWidth="10" defaultColWidth="11.42578125" defaultRowHeight="12.75" x14ac:dyDescent="0.2"/>
  <cols>
    <col min="1" max="1" width="24.85546875" style="68" bestFit="1" customWidth="1"/>
    <col min="2" max="16384" width="11.42578125" style="68"/>
  </cols>
  <sheetData>
    <row r="1" spans="1:18" ht="21" thickTop="1" x14ac:dyDescent="0.3">
      <c r="A1" s="239" t="s">
        <v>144</v>
      </c>
      <c r="B1" s="239"/>
      <c r="C1" s="239"/>
      <c r="D1" s="239"/>
      <c r="E1" s="239"/>
      <c r="F1" s="239"/>
      <c r="G1" s="239"/>
      <c r="H1" s="239"/>
      <c r="I1" s="239"/>
      <c r="J1" s="239"/>
      <c r="K1" s="239"/>
      <c r="L1" s="239"/>
      <c r="M1" s="239"/>
      <c r="N1" s="239"/>
      <c r="O1" s="239"/>
      <c r="P1" s="239"/>
      <c r="Q1" s="240"/>
      <c r="R1" s="240"/>
    </row>
    <row r="3" spans="1:18" x14ac:dyDescent="0.2">
      <c r="A3" s="69" t="s">
        <v>138</v>
      </c>
    </row>
    <row r="4" spans="1:18" ht="20.100000000000001" customHeight="1" x14ac:dyDescent="0.2">
      <c r="A4" s="70"/>
      <c r="B4" s="70">
        <v>2006</v>
      </c>
      <c r="C4" s="70">
        <v>2007</v>
      </c>
      <c r="D4" s="70">
        <v>2008</v>
      </c>
      <c r="E4" s="70">
        <v>2009</v>
      </c>
      <c r="F4" s="70">
        <v>2010</v>
      </c>
      <c r="G4" s="70">
        <v>2011</v>
      </c>
      <c r="H4" s="70">
        <v>2012</v>
      </c>
      <c r="I4" s="70">
        <v>2013</v>
      </c>
      <c r="J4" s="70">
        <v>2014</v>
      </c>
      <c r="K4" s="70">
        <v>2015</v>
      </c>
      <c r="L4" s="70">
        <v>2016</v>
      </c>
      <c r="M4" s="70">
        <v>2017</v>
      </c>
      <c r="N4" s="70">
        <v>2018</v>
      </c>
      <c r="O4" s="70">
        <v>2019</v>
      </c>
      <c r="P4" s="70">
        <v>2020</v>
      </c>
      <c r="Q4" s="70">
        <v>2021</v>
      </c>
      <c r="R4" s="70">
        <v>2022</v>
      </c>
    </row>
    <row r="5" spans="1:18" ht="20.100000000000001" customHeight="1" x14ac:dyDescent="0.2">
      <c r="A5" s="71" t="s">
        <v>84</v>
      </c>
      <c r="B5" s="113">
        <v>18521.259948582599</v>
      </c>
      <c r="C5" s="113">
        <v>18657.379943222903</v>
      </c>
      <c r="D5" s="113">
        <v>18840.5700427007</v>
      </c>
      <c r="E5" s="113">
        <v>19026.760110640502</v>
      </c>
      <c r="F5" s="113">
        <v>19085.1400034666</v>
      </c>
      <c r="G5" s="113">
        <v>19199.400000000001</v>
      </c>
      <c r="H5" s="113">
        <v>19120.88</v>
      </c>
      <c r="I5" s="113">
        <v>19194.88</v>
      </c>
      <c r="J5" s="113">
        <v>19057.080000000002</v>
      </c>
      <c r="K5" s="113">
        <v>19070.54</v>
      </c>
      <c r="L5" s="113">
        <v>18986.439999999999</v>
      </c>
      <c r="M5" s="113">
        <v>18922.68</v>
      </c>
      <c r="N5" s="113">
        <v>18913.78</v>
      </c>
      <c r="O5" s="113">
        <v>18879.62</v>
      </c>
      <c r="P5" s="113">
        <v>18841.66</v>
      </c>
      <c r="Q5" s="113">
        <v>18764.86</v>
      </c>
      <c r="R5" s="113">
        <v>18754.690000000002</v>
      </c>
    </row>
    <row r="6" spans="1:18" ht="20.100000000000001" customHeight="1" x14ac:dyDescent="0.2">
      <c r="A6" s="71" t="s">
        <v>85</v>
      </c>
      <c r="B6" s="113">
        <v>13119.960226419</v>
      </c>
      <c r="C6" s="113">
        <v>13197.320030691601</v>
      </c>
      <c r="D6" s="113">
        <v>13445.1499986458</v>
      </c>
      <c r="E6" s="113">
        <v>13492.230029463801</v>
      </c>
      <c r="F6" s="113">
        <v>13646.550044417399</v>
      </c>
      <c r="G6" s="113">
        <v>13951.64</v>
      </c>
      <c r="H6" s="113">
        <v>13967.12</v>
      </c>
      <c r="I6" s="113">
        <v>13989.12</v>
      </c>
      <c r="J6" s="113">
        <v>13935.239999999998</v>
      </c>
      <c r="K6" s="113">
        <v>13667.43</v>
      </c>
      <c r="L6" s="113">
        <v>13692.77</v>
      </c>
      <c r="M6" s="113">
        <v>13655.35</v>
      </c>
      <c r="N6" s="113">
        <v>13837.92</v>
      </c>
      <c r="O6" s="113">
        <v>13823.99</v>
      </c>
      <c r="P6" s="113">
        <v>13761.31</v>
      </c>
      <c r="Q6" s="113">
        <v>13749.98</v>
      </c>
      <c r="R6" s="113">
        <v>13737.93</v>
      </c>
    </row>
    <row r="7" spans="1:18" ht="20.100000000000001" customHeight="1" x14ac:dyDescent="0.2">
      <c r="A7" s="71" t="s">
        <v>86</v>
      </c>
      <c r="B7" s="113">
        <v>14495.860048126206</v>
      </c>
      <c r="C7" s="113">
        <v>14604.38906843224</v>
      </c>
      <c r="D7" s="113">
        <v>14663.82003383845</v>
      </c>
      <c r="E7" s="113">
        <v>14749.140051142796</v>
      </c>
      <c r="F7" s="113">
        <v>14786.370088030919</v>
      </c>
      <c r="G7" s="113">
        <v>14885.030092729256</v>
      </c>
      <c r="H7" s="113">
        <v>15227.050000000001</v>
      </c>
      <c r="I7" s="113">
        <v>15592.470000000001</v>
      </c>
      <c r="J7" s="113">
        <v>15746.080000000005</v>
      </c>
      <c r="K7" s="113">
        <v>16149.41</v>
      </c>
      <c r="L7" s="113">
        <v>16391.009999999998</v>
      </c>
      <c r="M7" s="113">
        <v>16417.150000000001</v>
      </c>
      <c r="N7" s="113">
        <v>16299.539999999999</v>
      </c>
      <c r="O7" s="113">
        <v>16381.94</v>
      </c>
      <c r="P7" s="113">
        <v>16530.98</v>
      </c>
      <c r="Q7" s="113">
        <v>16591.43</v>
      </c>
      <c r="R7" s="113">
        <v>16690.57</v>
      </c>
    </row>
    <row r="8" spans="1:18" s="72" customFormat="1" ht="20.100000000000001" customHeight="1" x14ac:dyDescent="0.2">
      <c r="A8" s="71" t="s">
        <v>87</v>
      </c>
      <c r="B8" s="114">
        <v>46137.080223127807</v>
      </c>
      <c r="C8" s="114">
        <v>46459.089042346743</v>
      </c>
      <c r="D8" s="114">
        <v>46949.540075184945</v>
      </c>
      <c r="E8" s="114">
        <v>47268.130191247103</v>
      </c>
      <c r="F8" s="114">
        <v>47518.060135914915</v>
      </c>
      <c r="G8" s="114">
        <v>48036.070092729256</v>
      </c>
      <c r="H8" s="114">
        <v>48315.049999999996</v>
      </c>
      <c r="I8" s="114">
        <v>48776.47</v>
      </c>
      <c r="J8" s="114">
        <v>48738.400000000001</v>
      </c>
      <c r="K8" s="114">
        <v>48887.380000000005</v>
      </c>
      <c r="L8" s="114">
        <v>49070.22</v>
      </c>
      <c r="M8" s="114">
        <v>48995.18</v>
      </c>
      <c r="N8" s="114">
        <v>49051.24</v>
      </c>
      <c r="O8" s="114">
        <v>49085.55</v>
      </c>
      <c r="P8" s="114">
        <v>49133.95</v>
      </c>
      <c r="Q8" s="114">
        <v>49106.270000000004</v>
      </c>
      <c r="R8" s="114">
        <v>49183.189999999995</v>
      </c>
    </row>
    <row r="9" spans="1:18" ht="20.100000000000001" customHeight="1" x14ac:dyDescent="0.2">
      <c r="A9" s="73"/>
      <c r="B9" s="115"/>
      <c r="C9" s="115"/>
      <c r="D9" s="115"/>
      <c r="E9" s="115"/>
      <c r="F9" s="115"/>
      <c r="G9" s="115"/>
      <c r="H9" s="115"/>
      <c r="I9" s="115"/>
      <c r="J9" s="115"/>
      <c r="K9" s="115"/>
      <c r="L9" s="115"/>
      <c r="M9" s="115"/>
      <c r="N9" s="115"/>
      <c r="O9" s="115"/>
      <c r="P9" s="115"/>
      <c r="Q9" s="115"/>
      <c r="R9" s="115"/>
    </row>
    <row r="10" spans="1:18" ht="20.100000000000001" customHeight="1" x14ac:dyDescent="0.2">
      <c r="A10" s="71" t="s">
        <v>88</v>
      </c>
      <c r="B10" s="116"/>
      <c r="C10" s="116">
        <v>322.00881921893597</v>
      </c>
      <c r="D10" s="116">
        <v>490.45103283820208</v>
      </c>
      <c r="E10" s="116">
        <v>318.5901160621579</v>
      </c>
      <c r="F10" s="116">
        <v>249.92994466781238</v>
      </c>
      <c r="G10" s="116">
        <v>518.00995681434142</v>
      </c>
      <c r="H10" s="116">
        <v>278.9799072707392</v>
      </c>
      <c r="I10" s="116">
        <v>461.42000000000553</v>
      </c>
      <c r="J10" s="116">
        <v>-38.069999999999709</v>
      </c>
      <c r="K10" s="116">
        <v>148.9800000000032</v>
      </c>
      <c r="L10" s="116">
        <v>182.83999999999651</v>
      </c>
      <c r="M10" s="116">
        <v>-75.040000000000873</v>
      </c>
      <c r="N10" s="116">
        <v>56.059999999997672</v>
      </c>
      <c r="O10" s="116">
        <v>34.310000000004948</v>
      </c>
      <c r="P10" s="116">
        <v>48.399999999994179</v>
      </c>
      <c r="Q10" s="116">
        <v>-27.679999999993015</v>
      </c>
      <c r="R10" s="116">
        <v>76.919999999990978</v>
      </c>
    </row>
    <row r="11" spans="1:18" ht="20.100000000000001" customHeight="1" x14ac:dyDescent="0.2">
      <c r="A11" s="71" t="s">
        <v>89</v>
      </c>
      <c r="B11" s="117"/>
      <c r="C11" s="117">
        <v>6.9793930968678405E-3</v>
      </c>
      <c r="D11" s="117">
        <v>1.05566218138966E-2</v>
      </c>
      <c r="E11" s="117">
        <v>6.7857984455644942E-3</v>
      </c>
      <c r="F11" s="117">
        <v>5.2874937861217379E-3</v>
      </c>
      <c r="G11" s="117">
        <v>1.0901327944210861E-2</v>
      </c>
      <c r="H11" s="117">
        <v>5.8077171328169419E-3</v>
      </c>
      <c r="I11" s="117">
        <v>9.5502333123944939E-3</v>
      </c>
      <c r="J11" s="117">
        <v>-7.8049928582367087E-4</v>
      </c>
      <c r="K11" s="117">
        <v>3.0567273443527733E-3</v>
      </c>
      <c r="L11" s="117">
        <v>3.740024521665847E-3</v>
      </c>
      <c r="M11" s="117">
        <v>-1.5292370810646636E-3</v>
      </c>
      <c r="N11" s="117">
        <v>1.1441941839992764E-3</v>
      </c>
      <c r="O11" s="117">
        <v>6.9947263310784699E-4</v>
      </c>
      <c r="P11" s="117">
        <v>9.8603356792363898E-4</v>
      </c>
      <c r="Q11" s="117">
        <v>-5.6335792257681335E-4</v>
      </c>
      <c r="R11" s="118">
        <v>1.5639489833821471E-3</v>
      </c>
    </row>
    <row r="12" spans="1:18" ht="20.100000000000001" customHeight="1" x14ac:dyDescent="0.2">
      <c r="A12" s="74" t="s">
        <v>90</v>
      </c>
      <c r="B12" s="119">
        <v>6.3819925819964304E-2</v>
      </c>
      <c r="C12" s="119">
        <v>6.4265350169674773E-2</v>
      </c>
      <c r="D12" s="119">
        <v>6.4943775167153675E-2</v>
      </c>
      <c r="E12" s="119">
        <v>6.5384470535732028E-2</v>
      </c>
      <c r="F12" s="119">
        <v>6.5730190517398576E-2</v>
      </c>
      <c r="G12" s="119">
        <v>6.6446736880064194E-2</v>
      </c>
      <c r="H12" s="119">
        <v>6.6832640732262319E-2</v>
      </c>
      <c r="I12" s="119">
        <v>6.7470908044138869E-2</v>
      </c>
      <c r="J12" s="119">
        <v>6.7418247048596544E-2</v>
      </c>
      <c r="K12" s="119">
        <v>6.7624326247858316E-2</v>
      </c>
      <c r="L12" s="119">
        <v>6.7877242886286437E-2</v>
      </c>
      <c r="M12" s="119">
        <v>6.7718919486723025E-2</v>
      </c>
      <c r="N12" s="119">
        <v>6.779640308054645E-2</v>
      </c>
      <c r="O12" s="119">
        <v>6.7840542994680342E-2</v>
      </c>
      <c r="P12" s="119">
        <v>6.7907436047339273E-2</v>
      </c>
      <c r="Q12" s="119">
        <v>6.7869179855240117E-2</v>
      </c>
      <c r="R12" s="119">
        <v>6.7975208210673543E-2</v>
      </c>
    </row>
    <row r="13" spans="1:18" ht="13.5" thickBot="1" x14ac:dyDescent="0.25">
      <c r="C13" s="79"/>
      <c r="D13" s="79"/>
      <c r="E13" s="79"/>
      <c r="F13" s="79"/>
      <c r="G13" s="79"/>
      <c r="H13" s="111"/>
      <c r="I13" s="111"/>
      <c r="J13" s="111"/>
      <c r="K13" s="111"/>
      <c r="L13" s="111"/>
      <c r="M13" s="111"/>
      <c r="N13" s="111"/>
      <c r="O13" s="111"/>
      <c r="P13" s="111"/>
      <c r="Q13" s="111"/>
      <c r="R13" s="111"/>
    </row>
    <row r="14" spans="1:18" s="75" customFormat="1" ht="15.6" customHeight="1" thickTop="1" x14ac:dyDescent="0.2">
      <c r="A14" s="241" t="s">
        <v>91</v>
      </c>
      <c r="B14" s="242"/>
      <c r="C14" s="242"/>
      <c r="D14" s="242"/>
      <c r="E14" s="242"/>
      <c r="F14" s="241"/>
      <c r="G14" s="242"/>
      <c r="H14" s="241"/>
      <c r="I14" s="242"/>
      <c r="J14" s="241"/>
      <c r="K14" s="242"/>
      <c r="L14" s="242"/>
      <c r="M14" s="241"/>
      <c r="N14" s="242"/>
      <c r="O14" s="242"/>
      <c r="P14" s="242"/>
      <c r="Q14" s="242"/>
      <c r="R14" s="245"/>
    </row>
    <row r="15" spans="1:18" s="75" customFormat="1" ht="15.6" customHeight="1" thickBot="1" x14ac:dyDescent="0.25">
      <c r="A15" s="246" t="s">
        <v>139</v>
      </c>
      <c r="B15" s="247"/>
      <c r="C15" s="247"/>
      <c r="D15" s="247"/>
      <c r="E15" s="247"/>
      <c r="F15" s="247"/>
      <c r="G15" s="247"/>
      <c r="H15" s="247"/>
      <c r="I15" s="247"/>
      <c r="J15" s="247"/>
      <c r="K15" s="247"/>
      <c r="L15" s="247"/>
      <c r="M15" s="247"/>
      <c r="N15" s="247"/>
      <c r="O15" s="247"/>
      <c r="P15" s="247"/>
      <c r="Q15" s="247"/>
      <c r="R15" s="248"/>
    </row>
    <row r="16" spans="1:18" s="75" customFormat="1" ht="15.6" customHeight="1" thickTop="1" x14ac:dyDescent="0.2">
      <c r="A16" s="241" t="s">
        <v>140</v>
      </c>
      <c r="B16" s="242"/>
      <c r="C16" s="242"/>
      <c r="D16" s="242"/>
      <c r="E16" s="242"/>
      <c r="F16" s="241"/>
      <c r="G16" s="242"/>
      <c r="H16" s="242"/>
      <c r="I16" s="242"/>
      <c r="J16" s="241"/>
      <c r="K16" s="241"/>
      <c r="L16" s="241"/>
      <c r="M16" s="241"/>
      <c r="N16" s="241"/>
      <c r="O16" s="241"/>
      <c r="P16" s="241"/>
      <c r="Q16" s="241"/>
      <c r="R16" s="243"/>
    </row>
    <row r="17" spans="1:18" s="75" customFormat="1" ht="15.6" customHeight="1" thickBot="1" x14ac:dyDescent="0.25">
      <c r="A17" s="244" t="s">
        <v>92</v>
      </c>
      <c r="B17" s="218"/>
      <c r="C17" s="218"/>
      <c r="D17" s="218"/>
      <c r="E17" s="218"/>
      <c r="F17" s="218"/>
      <c r="G17" s="218"/>
      <c r="H17" s="218"/>
      <c r="I17" s="218"/>
      <c r="J17" s="218"/>
      <c r="K17" s="218"/>
      <c r="L17" s="218"/>
      <c r="M17" s="218"/>
      <c r="N17" s="218"/>
      <c r="O17" s="218"/>
      <c r="P17" s="218"/>
      <c r="Q17" s="218"/>
      <c r="R17" s="232"/>
    </row>
    <row r="18" spans="1:18" ht="13.5" thickTop="1" x14ac:dyDescent="0.2"/>
    <row r="19" spans="1:18" x14ac:dyDescent="0.2">
      <c r="H19" s="112"/>
    </row>
  </sheetData>
  <hyperlinks>
    <hyperlink ref="A17" r:id="rId1"/>
  </hyperlinks>
  <pageMargins left="0.75" right="0.75" top="1" bottom="1" header="0" footer="0"/>
  <pageSetup paperSize="9" scale="56"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4"/>
  <sheetViews>
    <sheetView showGridLines="0" workbookViewId="0"/>
  </sheetViews>
  <sheetFormatPr baseColWidth="10" defaultColWidth="11.42578125" defaultRowHeight="15" x14ac:dyDescent="0.25"/>
  <cols>
    <col min="1" max="1" width="50.7109375" style="3" customWidth="1"/>
    <col min="2" max="2" width="24.42578125" style="3" bestFit="1" customWidth="1"/>
    <col min="3" max="3" width="23" style="3" customWidth="1"/>
    <col min="4" max="16384" width="11.42578125" style="3"/>
  </cols>
  <sheetData>
    <row r="1" spans="1:3" ht="21" thickTop="1" x14ac:dyDescent="0.3">
      <c r="A1" s="169" t="s">
        <v>164</v>
      </c>
      <c r="B1" s="169"/>
      <c r="C1" s="169"/>
    </row>
    <row r="2" spans="1:3" ht="21" customHeight="1" x14ac:dyDescent="0.25">
      <c r="A2" s="29" t="s">
        <v>165</v>
      </c>
    </row>
    <row r="3" spans="1:3" ht="15.6" customHeight="1" x14ac:dyDescent="0.25">
      <c r="A3" s="20"/>
    </row>
    <row r="4" spans="1:3" ht="11.1" customHeight="1" x14ac:dyDescent="0.25">
      <c r="A4" s="96" t="s">
        <v>107</v>
      </c>
    </row>
    <row r="5" spans="1:3" x14ac:dyDescent="0.25">
      <c r="A5" s="10"/>
      <c r="B5" s="30" t="s">
        <v>117</v>
      </c>
      <c r="C5" s="17" t="s">
        <v>118</v>
      </c>
    </row>
    <row r="6" spans="1:3" x14ac:dyDescent="0.25">
      <c r="A6" s="7" t="s">
        <v>119</v>
      </c>
      <c r="B6" s="100">
        <v>0.28999999999999998</v>
      </c>
      <c r="C6" s="103">
        <v>0.42</v>
      </c>
    </row>
    <row r="7" spans="1:3" x14ac:dyDescent="0.25">
      <c r="A7" s="8" t="s">
        <v>120</v>
      </c>
      <c r="B7" s="101">
        <v>0.19</v>
      </c>
      <c r="C7" s="101">
        <v>0.16</v>
      </c>
    </row>
    <row r="8" spans="1:3" x14ac:dyDescent="0.25">
      <c r="A8" s="8" t="s">
        <v>121</v>
      </c>
      <c r="B8" s="101">
        <v>0.01</v>
      </c>
      <c r="C8" s="101">
        <v>0.01</v>
      </c>
    </row>
    <row r="9" spans="1:3" x14ac:dyDescent="0.25">
      <c r="A9" s="8" t="s">
        <v>122</v>
      </c>
      <c r="B9" s="101">
        <v>0.06</v>
      </c>
      <c r="C9" s="101">
        <v>0.05</v>
      </c>
    </row>
    <row r="10" spans="1:3" x14ac:dyDescent="0.25">
      <c r="A10" s="67" t="s">
        <v>123</v>
      </c>
      <c r="B10" s="102">
        <v>0.2</v>
      </c>
      <c r="C10" s="102">
        <v>0.19</v>
      </c>
    </row>
    <row r="11" spans="1:3" x14ac:dyDescent="0.25">
      <c r="A11" s="8" t="s">
        <v>124</v>
      </c>
      <c r="B11" s="101">
        <v>0.06</v>
      </c>
      <c r="C11" s="101">
        <v>7.0000000000000007E-2</v>
      </c>
    </row>
    <row r="12" spans="1:3" x14ac:dyDescent="0.25">
      <c r="A12" s="8" t="s">
        <v>125</v>
      </c>
      <c r="B12" s="101">
        <v>0.05</v>
      </c>
      <c r="C12" s="101">
        <v>0.03</v>
      </c>
    </row>
    <row r="13" spans="1:3" x14ac:dyDescent="0.25">
      <c r="A13" s="8" t="s">
        <v>126</v>
      </c>
      <c r="B13" s="101">
        <v>7.0000000000000007E-2</v>
      </c>
      <c r="C13" s="101">
        <v>0.02</v>
      </c>
    </row>
    <row r="14" spans="1:3" x14ac:dyDescent="0.25">
      <c r="A14" s="8" t="s">
        <v>127</v>
      </c>
      <c r="B14" s="101">
        <v>0.01</v>
      </c>
      <c r="C14" s="101">
        <v>0.01</v>
      </c>
    </row>
    <row r="15" spans="1:3" x14ac:dyDescent="0.25">
      <c r="A15" s="104" t="s">
        <v>128</v>
      </c>
      <c r="B15" s="105">
        <v>0.06</v>
      </c>
      <c r="C15" s="105">
        <v>0.03</v>
      </c>
    </row>
    <row r="16" spans="1:3" ht="15.75" thickBot="1" x14ac:dyDescent="0.3">
      <c r="A16" s="5"/>
      <c r="B16" s="5"/>
    </row>
    <row r="17" spans="1:3" ht="15.6" customHeight="1" thickTop="1" x14ac:dyDescent="0.25">
      <c r="A17" s="165" t="s">
        <v>162</v>
      </c>
      <c r="B17" s="166"/>
      <c r="C17" s="166"/>
    </row>
    <row r="18" spans="1:3" ht="15.6" customHeight="1" thickBot="1" x14ac:dyDescent="0.3">
      <c r="A18" s="167" t="s">
        <v>129</v>
      </c>
      <c r="B18" s="168"/>
      <c r="C18" s="168"/>
    </row>
    <row r="19" spans="1:3" ht="17.25" customHeight="1" thickTop="1" x14ac:dyDescent="0.25"/>
    <row r="20" spans="1:3" ht="15.75" customHeight="1" x14ac:dyDescent="0.25"/>
    <row r="23" spans="1:3" x14ac:dyDescent="0.25">
      <c r="A23" s="5"/>
      <c r="B23" s="5"/>
    </row>
    <row r="24" spans="1:3" x14ac:dyDescent="0.25">
      <c r="A24" s="5"/>
      <c r="B24" s="5"/>
    </row>
  </sheetData>
  <hyperlinks>
    <hyperlink ref="A18"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13"/>
  <sheetViews>
    <sheetView zoomScaleNormal="100" workbookViewId="0"/>
  </sheetViews>
  <sheetFormatPr baseColWidth="10" defaultColWidth="11.42578125" defaultRowHeight="15" x14ac:dyDescent="0.25"/>
  <cols>
    <col min="1" max="1" width="77.7109375" style="18" customWidth="1"/>
    <col min="2" max="2" width="13.28515625" style="18" customWidth="1"/>
    <col min="3" max="3" width="23.42578125" style="18" customWidth="1"/>
    <col min="4" max="4" width="21.5703125" style="18" customWidth="1"/>
    <col min="5" max="16384" width="11.42578125" style="3"/>
  </cols>
  <sheetData>
    <row r="1" spans="1:4" ht="27.6" customHeight="1" thickTop="1" x14ac:dyDescent="0.25">
      <c r="A1" s="172" t="s">
        <v>96</v>
      </c>
      <c r="B1" s="173"/>
      <c r="C1" s="173"/>
      <c r="D1" s="173"/>
    </row>
    <row r="2" spans="1:4" ht="23.1" customHeight="1" x14ac:dyDescent="0.25">
      <c r="A2" s="97" t="s">
        <v>131</v>
      </c>
      <c r="B2" s="98"/>
      <c r="C2" s="98"/>
      <c r="D2" s="98"/>
    </row>
    <row r="3" spans="1:4" ht="9" customHeight="1" x14ac:dyDescent="0.25">
      <c r="A3" s="97"/>
      <c r="B3" s="98"/>
      <c r="C3" s="98"/>
      <c r="D3" s="98"/>
    </row>
    <row r="4" spans="1:4" x14ac:dyDescent="0.25">
      <c r="A4" s="21" t="s">
        <v>80</v>
      </c>
      <c r="B4" s="21"/>
      <c r="C4" s="21"/>
      <c r="D4" s="21"/>
    </row>
    <row r="5" spans="1:4" ht="50.25" customHeight="1" x14ac:dyDescent="0.25">
      <c r="A5" s="10"/>
      <c r="B5" s="17" t="s">
        <v>44</v>
      </c>
      <c r="C5" s="17" t="s">
        <v>48</v>
      </c>
      <c r="D5" s="17" t="s">
        <v>45</v>
      </c>
    </row>
    <row r="6" spans="1:4" s="25" customFormat="1" ht="18" customHeight="1" x14ac:dyDescent="0.2">
      <c r="A6" s="150" t="s">
        <v>81</v>
      </c>
      <c r="B6" s="147">
        <v>55</v>
      </c>
      <c r="C6" s="148">
        <v>165917.54999999999</v>
      </c>
      <c r="D6" s="149">
        <v>0.22939999999999999</v>
      </c>
    </row>
    <row r="7" spans="1:4" s="25" customFormat="1" ht="18" customHeight="1" x14ac:dyDescent="0.2">
      <c r="A7" s="16" t="s">
        <v>46</v>
      </c>
      <c r="B7" s="22">
        <v>47</v>
      </c>
      <c r="C7" s="23">
        <v>111875.32</v>
      </c>
      <c r="D7" s="24">
        <v>0.15490000000000001</v>
      </c>
    </row>
    <row r="8" spans="1:4" s="25" customFormat="1" ht="18" customHeight="1" x14ac:dyDescent="0.2">
      <c r="A8" s="16" t="s">
        <v>47</v>
      </c>
      <c r="B8" s="22">
        <v>4</v>
      </c>
      <c r="C8" s="23">
        <v>24806.06</v>
      </c>
      <c r="D8" s="24">
        <v>3.4299999999999997E-2</v>
      </c>
    </row>
    <row r="9" spans="1:4" s="25" customFormat="1" ht="23.25" customHeight="1" x14ac:dyDescent="0.2">
      <c r="A9" s="81" t="s">
        <v>49</v>
      </c>
      <c r="B9" s="82">
        <v>4</v>
      </c>
      <c r="C9" s="83">
        <v>31781.23</v>
      </c>
      <c r="D9" s="84">
        <v>4.3999999999999997E-2</v>
      </c>
    </row>
    <row r="10" spans="1:4" ht="9" customHeight="1" thickBot="1" x14ac:dyDescent="0.3">
      <c r="A10" s="26"/>
      <c r="B10" s="26"/>
      <c r="C10" s="26"/>
      <c r="D10" s="26"/>
    </row>
    <row r="11" spans="1:4" ht="15.6" customHeight="1" thickTop="1" x14ac:dyDescent="0.25">
      <c r="A11" s="170" t="s">
        <v>153</v>
      </c>
      <c r="B11" s="170"/>
      <c r="C11" s="170"/>
      <c r="D11" s="170"/>
    </row>
    <row r="12" spans="1:4" ht="15.6" customHeight="1" thickBot="1" x14ac:dyDescent="0.3">
      <c r="A12" s="167" t="s">
        <v>116</v>
      </c>
      <c r="B12" s="171"/>
      <c r="C12" s="171"/>
      <c r="D12" s="171"/>
    </row>
    <row r="13" spans="1:4" ht="15.75" thickTop="1" x14ac:dyDescent="0.25"/>
  </sheetData>
  <mergeCells count="1">
    <mergeCell ref="A11:D11"/>
  </mergeCells>
  <hyperlinks>
    <hyperlink ref="A12" r:id="rId1"/>
  </hyperlinks>
  <pageMargins left="0.7" right="0.7" top="0.75" bottom="0.75" header="0.3" footer="0.3"/>
  <pageSetup paperSize="9" scale="8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9"/>
  <sheetViews>
    <sheetView zoomScaleNormal="100" workbookViewId="0"/>
  </sheetViews>
  <sheetFormatPr baseColWidth="10" defaultColWidth="11.42578125" defaultRowHeight="15" x14ac:dyDescent="0.25"/>
  <cols>
    <col min="1" max="1" width="73" style="3" customWidth="1"/>
    <col min="2" max="8" width="13.7109375" style="3" customWidth="1"/>
    <col min="9" max="16384" width="11.42578125" style="3"/>
  </cols>
  <sheetData>
    <row r="1" spans="1:9" ht="38.25" customHeight="1" thickTop="1" x14ac:dyDescent="0.3">
      <c r="A1" s="174" t="s">
        <v>98</v>
      </c>
      <c r="B1" s="175"/>
      <c r="C1" s="175"/>
      <c r="D1" s="175"/>
      <c r="E1" s="175"/>
      <c r="F1" s="175"/>
      <c r="G1" s="175"/>
      <c r="H1" s="175"/>
    </row>
    <row r="2" spans="1:9" ht="6.95" customHeight="1" x14ac:dyDescent="0.3">
      <c r="A2" s="99"/>
      <c r="B2" s="27"/>
      <c r="C2" s="27"/>
      <c r="D2" s="27"/>
      <c r="E2" s="27"/>
      <c r="F2" s="27"/>
      <c r="G2" s="27"/>
      <c r="H2" s="27"/>
    </row>
    <row r="3" spans="1:9" ht="15" customHeight="1" x14ac:dyDescent="0.25">
      <c r="A3" s="12" t="s">
        <v>108</v>
      </c>
      <c r="B3" s="4"/>
      <c r="C3" s="4"/>
      <c r="D3" s="4"/>
      <c r="E3" s="4"/>
      <c r="F3" s="4"/>
      <c r="G3" s="4"/>
      <c r="H3" s="4"/>
      <c r="I3" s="4"/>
    </row>
    <row r="4" spans="1:9" ht="24.95" customHeight="1" x14ac:dyDescent="0.25">
      <c r="A4" s="151"/>
      <c r="B4" s="9">
        <v>2012</v>
      </c>
      <c r="C4" s="9">
        <v>2013</v>
      </c>
      <c r="D4" s="9">
        <v>2014</v>
      </c>
      <c r="E4" s="9">
        <v>2015</v>
      </c>
      <c r="F4" s="9">
        <v>2016</v>
      </c>
      <c r="G4" s="9">
        <v>2017</v>
      </c>
      <c r="H4" s="9">
        <v>2018</v>
      </c>
    </row>
    <row r="5" spans="1:9" ht="18" customHeight="1" x14ac:dyDescent="0.25">
      <c r="A5" s="16" t="s">
        <v>114</v>
      </c>
      <c r="B5" s="152">
        <v>25</v>
      </c>
      <c r="C5" s="152">
        <v>25</v>
      </c>
      <c r="D5" s="152">
        <v>25</v>
      </c>
      <c r="E5" s="152">
        <v>37</v>
      </c>
      <c r="F5" s="152">
        <v>47</v>
      </c>
      <c r="G5" s="152">
        <v>47</v>
      </c>
      <c r="H5" s="152">
        <v>47</v>
      </c>
    </row>
    <row r="6" spans="1:9" ht="18" customHeight="1" x14ac:dyDescent="0.25">
      <c r="A6" s="16" t="s">
        <v>115</v>
      </c>
      <c r="B6" s="153">
        <v>2</v>
      </c>
      <c r="C6" s="153">
        <v>2</v>
      </c>
      <c r="D6" s="153">
        <v>2</v>
      </c>
      <c r="E6" s="153">
        <v>5</v>
      </c>
      <c r="F6" s="153">
        <v>4</v>
      </c>
      <c r="G6" s="153">
        <v>4</v>
      </c>
      <c r="H6" s="153">
        <v>4</v>
      </c>
    </row>
    <row r="7" spans="1:9" ht="18" customHeight="1" x14ac:dyDescent="0.25">
      <c r="A7" s="16" t="s">
        <v>55</v>
      </c>
      <c r="B7" s="153"/>
      <c r="C7" s="153"/>
      <c r="D7" s="153"/>
      <c r="E7" s="153"/>
      <c r="F7" s="153">
        <v>4</v>
      </c>
      <c r="G7" s="153">
        <v>4</v>
      </c>
      <c r="H7" s="153">
        <v>4</v>
      </c>
    </row>
    <row r="8" spans="1:9" ht="18" customHeight="1" x14ac:dyDescent="0.25">
      <c r="A8" s="11" t="s">
        <v>5</v>
      </c>
      <c r="B8" s="9">
        <v>27</v>
      </c>
      <c r="C8" s="9">
        <v>27</v>
      </c>
      <c r="D8" s="9">
        <v>27</v>
      </c>
      <c r="E8" s="9">
        <v>42</v>
      </c>
      <c r="F8" s="9">
        <v>55</v>
      </c>
      <c r="G8" s="19">
        <v>55</v>
      </c>
      <c r="H8" s="19">
        <v>55</v>
      </c>
    </row>
    <row r="9" spans="1:9" ht="7.5" customHeight="1" thickBot="1" x14ac:dyDescent="0.3">
      <c r="A9" s="140"/>
      <c r="B9" s="140"/>
      <c r="C9" s="140"/>
      <c r="D9" s="140"/>
      <c r="E9" s="140"/>
      <c r="F9" s="140"/>
    </row>
    <row r="10" spans="1:9" ht="15.6" customHeight="1" thickTop="1" thickBot="1" x14ac:dyDescent="0.3">
      <c r="A10" s="176" t="s">
        <v>77</v>
      </c>
      <c r="B10" s="177"/>
      <c r="C10" s="177"/>
      <c r="D10" s="177"/>
      <c r="E10" s="177"/>
      <c r="F10" s="178"/>
      <c r="G10" s="178"/>
      <c r="H10" s="178"/>
    </row>
    <row r="11" spans="1:9" ht="15.6" customHeight="1" thickTop="1" thickBot="1" x14ac:dyDescent="0.3">
      <c r="A11" s="249" t="s">
        <v>78</v>
      </c>
      <c r="B11" s="215"/>
      <c r="C11" s="215"/>
      <c r="D11" s="215"/>
      <c r="E11" s="215"/>
      <c r="F11" s="178"/>
      <c r="G11" s="178"/>
      <c r="H11" s="178"/>
    </row>
    <row r="12" spans="1:9" ht="15.6" customHeight="1" thickTop="1" thickBot="1" x14ac:dyDescent="0.3">
      <c r="A12" s="176" t="s">
        <v>79</v>
      </c>
      <c r="B12" s="177"/>
      <c r="C12" s="177"/>
      <c r="D12" s="177"/>
      <c r="E12" s="177"/>
      <c r="F12" s="178"/>
      <c r="G12" s="178"/>
      <c r="H12" s="178"/>
    </row>
    <row r="13" spans="1:9" ht="15.6" customHeight="1" thickTop="1" x14ac:dyDescent="0.25">
      <c r="A13" s="170" t="s">
        <v>159</v>
      </c>
      <c r="B13" s="170"/>
      <c r="C13" s="170"/>
      <c r="D13" s="170"/>
      <c r="E13" s="182"/>
      <c r="F13" s="166"/>
      <c r="G13" s="166"/>
      <c r="H13" s="166"/>
    </row>
    <row r="14" spans="1:9" ht="15.6" customHeight="1" thickBot="1" x14ac:dyDescent="0.3">
      <c r="A14" s="180" t="s">
        <v>93</v>
      </c>
      <c r="B14" s="181"/>
      <c r="C14" s="181"/>
      <c r="D14" s="181"/>
      <c r="E14" s="181"/>
      <c r="F14" s="181"/>
      <c r="G14" s="183"/>
      <c r="H14" s="183"/>
    </row>
    <row r="15" spans="1:9" ht="15.75" thickTop="1" x14ac:dyDescent="0.25"/>
    <row r="17" spans="1:1" x14ac:dyDescent="0.25">
      <c r="A17" s="13"/>
    </row>
    <row r="18" spans="1:1" x14ac:dyDescent="0.25">
      <c r="A18" s="13"/>
    </row>
    <row r="19" spans="1:1" x14ac:dyDescent="0.25">
      <c r="A19" s="13"/>
    </row>
  </sheetData>
  <mergeCells count="5">
    <mergeCell ref="A9:F9"/>
    <mergeCell ref="A14:F14"/>
    <mergeCell ref="A13:D13"/>
    <mergeCell ref="A10:E10"/>
    <mergeCell ref="A12:E12"/>
  </mergeCells>
  <hyperlinks>
    <hyperlink ref="A14" r:id="rId1"/>
  </hyperlinks>
  <pageMargins left="0.7" right="0.7" top="0.75" bottom="0.75" header="0.3" footer="0.3"/>
  <pageSetup paperSize="9" scale="8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CDDC"/>
  </sheetPr>
  <dimension ref="A1:E22"/>
  <sheetViews>
    <sheetView showGridLines="0" zoomScaleNormal="100" workbookViewId="0"/>
  </sheetViews>
  <sheetFormatPr baseColWidth="10" defaultColWidth="11.42578125" defaultRowHeight="15" x14ac:dyDescent="0.25"/>
  <cols>
    <col min="1" max="1" width="31.140625" style="3" customWidth="1"/>
    <col min="2" max="2" width="24.42578125" style="3" bestFit="1" customWidth="1"/>
    <col min="3" max="3" width="23" style="3" customWidth="1"/>
    <col min="4" max="16384" width="11.42578125" style="3"/>
  </cols>
  <sheetData>
    <row r="1" spans="1:5" ht="21" thickTop="1" x14ac:dyDescent="0.3">
      <c r="A1" s="28" t="s">
        <v>110</v>
      </c>
      <c r="B1" s="28"/>
      <c r="C1" s="28"/>
    </row>
    <row r="2" spans="1:5" ht="21" customHeight="1" x14ac:dyDescent="0.25">
      <c r="A2" s="29" t="s">
        <v>109</v>
      </c>
    </row>
    <row r="3" spans="1:5" ht="15.6" customHeight="1" x14ac:dyDescent="0.25">
      <c r="A3" s="20"/>
    </row>
    <row r="4" spans="1:5" ht="11.1" customHeight="1" x14ac:dyDescent="0.25">
      <c r="A4" s="96" t="s">
        <v>107</v>
      </c>
    </row>
    <row r="5" spans="1:5" ht="24.75" customHeight="1" x14ac:dyDescent="0.25">
      <c r="A5" s="30" t="s">
        <v>56</v>
      </c>
      <c r="B5" s="31" t="s">
        <v>106</v>
      </c>
      <c r="C5" s="31" t="s">
        <v>95</v>
      </c>
      <c r="E5" s="80"/>
    </row>
    <row r="6" spans="1:5" ht="14.45" customHeight="1" x14ac:dyDescent="0.25">
      <c r="A6" s="141" t="s">
        <v>99</v>
      </c>
      <c r="B6" s="85" t="s">
        <v>102</v>
      </c>
      <c r="C6" s="89">
        <v>26</v>
      </c>
    </row>
    <row r="7" spans="1:5" ht="14.45" customHeight="1" x14ac:dyDescent="0.25">
      <c r="A7" s="142"/>
      <c r="B7" s="86" t="s">
        <v>103</v>
      </c>
      <c r="C7" s="89">
        <v>43</v>
      </c>
    </row>
    <row r="8" spans="1:5" ht="14.45" customHeight="1" x14ac:dyDescent="0.25">
      <c r="A8" s="142"/>
      <c r="B8" s="87" t="s">
        <v>104</v>
      </c>
      <c r="C8" s="89">
        <v>14</v>
      </c>
    </row>
    <row r="9" spans="1:5" ht="14.45" customHeight="1" x14ac:dyDescent="0.25">
      <c r="A9" s="143"/>
      <c r="B9" s="88" t="s">
        <v>105</v>
      </c>
      <c r="C9" s="91">
        <v>18</v>
      </c>
    </row>
    <row r="10" spans="1:5" ht="14.45" customHeight="1" x14ac:dyDescent="0.25">
      <c r="A10" s="144" t="s">
        <v>100</v>
      </c>
      <c r="B10" s="92" t="s">
        <v>102</v>
      </c>
      <c r="C10" s="90">
        <v>19</v>
      </c>
    </row>
    <row r="11" spans="1:5" ht="14.45" customHeight="1" x14ac:dyDescent="0.25">
      <c r="A11" s="145"/>
      <c r="B11" s="86" t="s">
        <v>103</v>
      </c>
      <c r="C11" s="90">
        <v>53</v>
      </c>
    </row>
    <row r="12" spans="1:5" ht="14.45" customHeight="1" x14ac:dyDescent="0.25">
      <c r="A12" s="145"/>
      <c r="B12" s="87" t="s">
        <v>104</v>
      </c>
      <c r="C12" s="90">
        <v>14</v>
      </c>
    </row>
    <row r="13" spans="1:5" ht="14.45" customHeight="1" x14ac:dyDescent="0.25">
      <c r="A13" s="146"/>
      <c r="B13" s="93" t="s">
        <v>105</v>
      </c>
      <c r="C13" s="90">
        <v>14</v>
      </c>
    </row>
    <row r="14" spans="1:5" ht="14.45" customHeight="1" x14ac:dyDescent="0.25">
      <c r="A14" s="141" t="s">
        <v>101</v>
      </c>
      <c r="B14" s="94" t="s">
        <v>102</v>
      </c>
      <c r="C14" s="95">
        <v>3</v>
      </c>
    </row>
    <row r="15" spans="1:5" ht="14.45" customHeight="1" x14ac:dyDescent="0.25">
      <c r="A15" s="142"/>
      <c r="B15" s="86" t="s">
        <v>103</v>
      </c>
      <c r="C15" s="89">
        <v>55</v>
      </c>
    </row>
    <row r="16" spans="1:5" ht="14.45" customHeight="1" x14ac:dyDescent="0.25">
      <c r="A16" s="142"/>
      <c r="B16" s="87" t="s">
        <v>104</v>
      </c>
      <c r="C16" s="89">
        <v>7</v>
      </c>
    </row>
    <row r="17" spans="1:3" ht="14.45" customHeight="1" x14ac:dyDescent="0.25">
      <c r="A17" s="143"/>
      <c r="B17" s="88" t="s">
        <v>105</v>
      </c>
      <c r="C17" s="91">
        <v>34</v>
      </c>
    </row>
    <row r="18" spans="1:3" ht="15.75" thickBot="1" x14ac:dyDescent="0.3">
      <c r="A18" s="5"/>
      <c r="B18" s="5"/>
    </row>
    <row r="19" spans="1:3" ht="90" customHeight="1" thickTop="1" thickBot="1" x14ac:dyDescent="0.3">
      <c r="A19" s="184" t="s">
        <v>54</v>
      </c>
      <c r="B19" s="185"/>
      <c r="C19" s="185"/>
    </row>
    <row r="20" spans="1:3" ht="15.75" thickTop="1" x14ac:dyDescent="0.25">
      <c r="A20" s="165" t="s">
        <v>158</v>
      </c>
      <c r="B20" s="166"/>
      <c r="C20" s="166"/>
    </row>
    <row r="21" spans="1:3" ht="33.950000000000003" customHeight="1" thickBot="1" x14ac:dyDescent="0.3">
      <c r="A21" s="186" t="s">
        <v>113</v>
      </c>
      <c r="B21" s="186"/>
      <c r="C21" s="186"/>
    </row>
    <row r="22" spans="1:3" ht="17.25" customHeight="1" thickTop="1" x14ac:dyDescent="0.25"/>
  </sheetData>
  <mergeCells count="5">
    <mergeCell ref="A21:C21"/>
    <mergeCell ref="A6:A9"/>
    <mergeCell ref="A10:A13"/>
    <mergeCell ref="A14:A17"/>
    <mergeCell ref="A19:C19"/>
  </mergeCells>
  <hyperlinks>
    <hyperlink ref="A21" r:id="rId1"/>
  </hyperlink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CDDC"/>
  </sheetPr>
  <dimension ref="A1:X11"/>
  <sheetViews>
    <sheetView zoomScaleNormal="100" workbookViewId="0"/>
  </sheetViews>
  <sheetFormatPr baseColWidth="10" defaultColWidth="11.42578125" defaultRowHeight="15" x14ac:dyDescent="0.25"/>
  <cols>
    <col min="1" max="1" width="30.5703125" style="3" customWidth="1"/>
    <col min="2" max="24" width="7.7109375" style="3" customWidth="1"/>
    <col min="25" max="16384" width="11.42578125" style="3"/>
  </cols>
  <sheetData>
    <row r="1" spans="1:24" ht="26.25" customHeight="1" thickTop="1" x14ac:dyDescent="0.3">
      <c r="A1" s="188" t="s">
        <v>83</v>
      </c>
      <c r="B1" s="175"/>
      <c r="C1" s="175"/>
      <c r="D1" s="175"/>
      <c r="E1" s="175"/>
      <c r="F1" s="175"/>
      <c r="G1" s="175"/>
      <c r="H1" s="175"/>
      <c r="I1" s="175"/>
      <c r="J1" s="175"/>
      <c r="K1" s="175"/>
      <c r="L1" s="175"/>
      <c r="M1" s="175"/>
      <c r="N1" s="175"/>
      <c r="O1" s="175"/>
      <c r="P1" s="175"/>
      <c r="Q1" s="175"/>
      <c r="R1" s="175"/>
      <c r="S1" s="175"/>
      <c r="T1" s="175"/>
      <c r="U1" s="175"/>
      <c r="V1" s="175"/>
      <c r="W1" s="175"/>
      <c r="X1" s="175"/>
    </row>
    <row r="2" spans="1:24" ht="24" customHeight="1" x14ac:dyDescent="0.25">
      <c r="A2" s="35" t="s">
        <v>142</v>
      </c>
      <c r="B2" s="27"/>
      <c r="C2" s="27"/>
      <c r="D2" s="27"/>
      <c r="E2" s="27"/>
      <c r="F2" s="27"/>
      <c r="G2" s="27"/>
      <c r="H2" s="27"/>
      <c r="I2" s="27"/>
      <c r="J2" s="27"/>
      <c r="K2" s="27"/>
      <c r="L2" s="27"/>
      <c r="M2" s="27"/>
      <c r="N2" s="27"/>
      <c r="O2" s="27"/>
      <c r="P2" s="27"/>
      <c r="Q2" s="27"/>
      <c r="R2" s="27"/>
      <c r="S2" s="27"/>
      <c r="T2" s="27"/>
      <c r="U2" s="27"/>
      <c r="V2" s="27"/>
      <c r="W2" s="27"/>
      <c r="X2" s="27"/>
    </row>
    <row r="3" spans="1:24" ht="13.5" customHeight="1" x14ac:dyDescent="0.25">
      <c r="A3" s="35"/>
      <c r="B3" s="27"/>
      <c r="C3" s="27"/>
      <c r="D3" s="27"/>
      <c r="E3" s="27"/>
      <c r="F3" s="27"/>
      <c r="G3" s="27"/>
      <c r="H3" s="27"/>
      <c r="I3" s="27"/>
      <c r="J3" s="27"/>
      <c r="K3" s="27"/>
      <c r="L3" s="27"/>
      <c r="M3" s="27"/>
      <c r="N3" s="27"/>
      <c r="O3" s="27"/>
      <c r="P3" s="27"/>
      <c r="Q3" s="27"/>
      <c r="R3" s="27"/>
      <c r="S3" s="27"/>
      <c r="T3" s="27"/>
      <c r="U3" s="27"/>
      <c r="V3" s="27"/>
      <c r="W3" s="27"/>
      <c r="X3" s="27"/>
    </row>
    <row r="4" spans="1:24" s="38" customFormat="1" ht="13.5" customHeight="1" x14ac:dyDescent="0.2">
      <c r="A4" s="12" t="s">
        <v>112</v>
      </c>
      <c r="B4" s="37"/>
      <c r="C4" s="37"/>
      <c r="D4" s="37"/>
      <c r="E4" s="37"/>
      <c r="F4" s="37"/>
      <c r="G4" s="37"/>
      <c r="H4" s="37"/>
      <c r="I4" s="37"/>
      <c r="J4" s="37"/>
      <c r="K4" s="37"/>
      <c r="L4" s="37"/>
      <c r="M4" s="37"/>
      <c r="N4" s="37"/>
      <c r="O4" s="37"/>
      <c r="P4" s="37"/>
      <c r="Q4" s="37"/>
      <c r="R4" s="37"/>
      <c r="S4" s="37"/>
      <c r="T4" s="37"/>
      <c r="U4" s="37"/>
      <c r="V4" s="37"/>
      <c r="W4" s="37"/>
      <c r="X4" s="37"/>
    </row>
    <row r="5" spans="1:24" s="14" customFormat="1" ht="36" x14ac:dyDescent="0.25">
      <c r="A5" s="10"/>
      <c r="B5" s="17" t="s">
        <v>157</v>
      </c>
      <c r="C5" s="17">
        <v>1999</v>
      </c>
      <c r="D5" s="17">
        <v>2000</v>
      </c>
      <c r="E5" s="17">
        <v>2001</v>
      </c>
      <c r="F5" s="17">
        <v>2002</v>
      </c>
      <c r="G5" s="17">
        <v>2003</v>
      </c>
      <c r="H5" s="17">
        <v>2004</v>
      </c>
      <c r="I5" s="17">
        <v>2005</v>
      </c>
      <c r="J5" s="17">
        <v>2006</v>
      </c>
      <c r="K5" s="17">
        <v>2007</v>
      </c>
      <c r="L5" s="17">
        <v>2008</v>
      </c>
      <c r="M5" s="17">
        <v>2009</v>
      </c>
      <c r="N5" s="17">
        <v>2010</v>
      </c>
      <c r="O5" s="17">
        <v>2011</v>
      </c>
      <c r="P5" s="17">
        <v>2012</v>
      </c>
      <c r="Q5" s="17">
        <v>2013</v>
      </c>
      <c r="R5" s="17">
        <v>2014</v>
      </c>
      <c r="S5" s="17">
        <v>2015</v>
      </c>
      <c r="T5" s="17">
        <v>2016</v>
      </c>
      <c r="U5" s="17">
        <v>2017</v>
      </c>
      <c r="V5" s="17">
        <v>2018</v>
      </c>
      <c r="W5" s="17">
        <v>2019</v>
      </c>
      <c r="X5" s="17">
        <v>2020</v>
      </c>
    </row>
    <row r="6" spans="1:24" s="15" customFormat="1" ht="24" customHeight="1" x14ac:dyDescent="0.25">
      <c r="A6" s="32" t="s">
        <v>154</v>
      </c>
      <c r="B6" s="130">
        <v>100</v>
      </c>
      <c r="C6" s="130">
        <v>109.5</v>
      </c>
      <c r="D6" s="130">
        <v>91.8</v>
      </c>
      <c r="E6" s="131">
        <v>112.1</v>
      </c>
      <c r="F6" s="130">
        <v>86.6</v>
      </c>
      <c r="G6" s="131">
        <v>94.2</v>
      </c>
      <c r="H6" s="130">
        <v>80</v>
      </c>
      <c r="I6" s="131">
        <v>82.2</v>
      </c>
      <c r="J6" s="130">
        <v>72.7</v>
      </c>
      <c r="K6" s="131">
        <v>64</v>
      </c>
      <c r="L6" s="130">
        <v>66.900000000000006</v>
      </c>
      <c r="M6" s="131">
        <v>72.099999999999994</v>
      </c>
      <c r="N6" s="130">
        <v>79.3</v>
      </c>
      <c r="O6" s="131">
        <v>77.400000000000006</v>
      </c>
      <c r="P6" s="130">
        <v>82.9</v>
      </c>
      <c r="Q6" s="131">
        <v>63.5</v>
      </c>
      <c r="R6" s="130">
        <v>59.4</v>
      </c>
      <c r="S6" s="132">
        <v>58.8</v>
      </c>
      <c r="T6" s="132">
        <v>62.4</v>
      </c>
      <c r="U6" s="132">
        <v>62.4</v>
      </c>
      <c r="V6" s="132">
        <v>58.8</v>
      </c>
      <c r="W6" s="132">
        <v>59.8</v>
      </c>
      <c r="X6" s="132">
        <v>62.5</v>
      </c>
    </row>
    <row r="7" spans="1:24" s="15" customFormat="1" ht="24" customHeight="1" x14ac:dyDescent="0.25">
      <c r="A7" s="33" t="s">
        <v>155</v>
      </c>
      <c r="B7" s="133">
        <v>100</v>
      </c>
      <c r="C7" s="133">
        <v>102.4</v>
      </c>
      <c r="D7" s="133">
        <v>111.6</v>
      </c>
      <c r="E7" s="134">
        <v>129.69999999999999</v>
      </c>
      <c r="F7" s="133">
        <v>131.80000000000001</v>
      </c>
      <c r="G7" s="134">
        <v>134.30000000000001</v>
      </c>
      <c r="H7" s="133">
        <v>127.3</v>
      </c>
      <c r="I7" s="134">
        <v>137.80000000000001</v>
      </c>
      <c r="J7" s="133">
        <v>140.30000000000001</v>
      </c>
      <c r="K7" s="134">
        <v>168.7</v>
      </c>
      <c r="L7" s="133">
        <v>162.4</v>
      </c>
      <c r="M7" s="134">
        <v>154.69999999999999</v>
      </c>
      <c r="N7" s="133">
        <v>202.9</v>
      </c>
      <c r="O7" s="134">
        <v>190.2</v>
      </c>
      <c r="P7" s="133">
        <v>182.8</v>
      </c>
      <c r="Q7" s="134">
        <v>178.1</v>
      </c>
      <c r="R7" s="133">
        <v>163.30000000000001</v>
      </c>
      <c r="S7" s="135">
        <v>167.6</v>
      </c>
      <c r="T7" s="135">
        <v>177.9</v>
      </c>
      <c r="U7" s="135">
        <v>166.3</v>
      </c>
      <c r="V7" s="135">
        <v>172.4</v>
      </c>
      <c r="W7" s="135">
        <v>190.4</v>
      </c>
      <c r="X7" s="135">
        <v>202.9</v>
      </c>
    </row>
    <row r="8" spans="1:24" ht="24" customHeight="1" x14ac:dyDescent="0.25">
      <c r="A8" s="34" t="s">
        <v>156</v>
      </c>
      <c r="B8" s="136">
        <v>100</v>
      </c>
      <c r="C8" s="136">
        <v>98.3</v>
      </c>
      <c r="D8" s="136">
        <v>98.7</v>
      </c>
      <c r="E8" s="137">
        <v>118.5</v>
      </c>
      <c r="F8" s="136">
        <v>106.7</v>
      </c>
      <c r="G8" s="137">
        <v>109.4</v>
      </c>
      <c r="H8" s="136">
        <v>103.9</v>
      </c>
      <c r="I8" s="137">
        <v>102.3</v>
      </c>
      <c r="J8" s="136">
        <v>102.8</v>
      </c>
      <c r="K8" s="137">
        <v>107.9</v>
      </c>
      <c r="L8" s="136">
        <v>107.3</v>
      </c>
      <c r="M8" s="137">
        <v>110.6</v>
      </c>
      <c r="N8" s="136">
        <v>130.1</v>
      </c>
      <c r="O8" s="137">
        <v>128.30000000000001</v>
      </c>
      <c r="P8" s="136">
        <v>126.8</v>
      </c>
      <c r="Q8" s="137">
        <v>112.5</v>
      </c>
      <c r="R8" s="136">
        <v>104.4</v>
      </c>
      <c r="S8" s="138">
        <v>102.4</v>
      </c>
      <c r="T8" s="138">
        <v>111.4</v>
      </c>
      <c r="U8" s="138">
        <v>110.1</v>
      </c>
      <c r="V8" s="138">
        <v>104.8</v>
      </c>
      <c r="W8" s="138">
        <v>112.6</v>
      </c>
      <c r="X8" s="138">
        <v>118.8</v>
      </c>
    </row>
    <row r="9" spans="1:24" s="27" customFormat="1" ht="7.5" customHeight="1" thickBot="1" x14ac:dyDescent="0.3"/>
    <row r="10" spans="1:24" s="27" customFormat="1" ht="16.5" thickTop="1" thickBot="1" x14ac:dyDescent="0.3">
      <c r="A10" s="187" t="s">
        <v>163</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row>
    <row r="11" spans="1:24" ht="15.75" thickTop="1" x14ac:dyDescent="0.25"/>
  </sheetData>
  <hyperlinks>
    <hyperlink ref="A10" r:id="rId1" display="https://www.euskadi.eus/web01-a3dibadi/es/u95aWar/consultaIndicadoresJSP/U95aSubmitIndicadores.do?pkIndicadores=83&amp;bloqueIndicadores=402&amp;u95aMigasPan=IN,0,83,400;"/>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8"/>
  <sheetViews>
    <sheetView workbookViewId="0"/>
  </sheetViews>
  <sheetFormatPr baseColWidth="10" defaultColWidth="11.42578125" defaultRowHeight="15" x14ac:dyDescent="0.25"/>
  <cols>
    <col min="1" max="1" width="20.7109375" style="3" customWidth="1"/>
    <col min="2" max="2" width="14.85546875" style="3" customWidth="1"/>
    <col min="3" max="6" width="20.7109375" style="3" customWidth="1"/>
    <col min="7" max="16384" width="11.42578125" style="3"/>
  </cols>
  <sheetData>
    <row r="1" spans="1:6" s="44" customFormat="1" ht="39.75" customHeight="1" thickTop="1" x14ac:dyDescent="0.25">
      <c r="A1" s="189" t="s">
        <v>97</v>
      </c>
      <c r="B1" s="191"/>
      <c r="C1" s="192"/>
      <c r="D1" s="192"/>
      <c r="E1" s="192"/>
      <c r="F1" s="192"/>
    </row>
    <row r="2" spans="1:6" x14ac:dyDescent="0.25">
      <c r="A2" s="40" t="s">
        <v>60</v>
      </c>
      <c r="B2" s="65"/>
      <c r="C2" s="36"/>
      <c r="D2" s="36"/>
      <c r="E2" s="36"/>
      <c r="F2" s="36"/>
    </row>
    <row r="3" spans="1:6" x14ac:dyDescent="0.25">
      <c r="A3" s="10" t="s">
        <v>59</v>
      </c>
      <c r="B3" s="30" t="s">
        <v>5</v>
      </c>
      <c r="C3" s="30" t="s">
        <v>32</v>
      </c>
      <c r="D3" s="30" t="s">
        <v>33</v>
      </c>
      <c r="E3" s="30" t="s">
        <v>34</v>
      </c>
      <c r="F3" s="30" t="s">
        <v>35</v>
      </c>
    </row>
    <row r="4" spans="1:6" ht="18" customHeight="1" x14ac:dyDescent="0.25">
      <c r="A4" s="41" t="s">
        <v>36</v>
      </c>
      <c r="B4" s="66">
        <v>204</v>
      </c>
      <c r="C4" s="42">
        <v>59</v>
      </c>
      <c r="D4" s="42">
        <v>73</v>
      </c>
      <c r="E4" s="42">
        <v>50</v>
      </c>
      <c r="F4" s="42">
        <v>22</v>
      </c>
    </row>
    <row r="5" spans="1:6" ht="18" customHeight="1" x14ac:dyDescent="0.25">
      <c r="A5" s="41" t="s">
        <v>37</v>
      </c>
      <c r="B5" s="66">
        <v>7</v>
      </c>
      <c r="C5" s="42">
        <v>5</v>
      </c>
      <c r="D5" s="42">
        <v>2</v>
      </c>
      <c r="E5" s="42">
        <v>0</v>
      </c>
      <c r="F5" s="42">
        <v>0</v>
      </c>
    </row>
    <row r="6" spans="1:6" ht="18" customHeight="1" x14ac:dyDescent="0.25">
      <c r="A6" s="41" t="s">
        <v>38</v>
      </c>
      <c r="B6" s="66">
        <v>14</v>
      </c>
      <c r="C6" s="42">
        <v>3</v>
      </c>
      <c r="D6" s="42">
        <v>10</v>
      </c>
      <c r="E6" s="42">
        <v>0</v>
      </c>
      <c r="F6" s="42">
        <v>1</v>
      </c>
    </row>
    <row r="7" spans="1:6" ht="18" customHeight="1" x14ac:dyDescent="0.25">
      <c r="A7" s="41" t="s">
        <v>39</v>
      </c>
      <c r="B7" s="66">
        <v>7</v>
      </c>
      <c r="C7" s="42">
        <v>4</v>
      </c>
      <c r="D7" s="42">
        <v>2</v>
      </c>
      <c r="E7" s="42">
        <v>1</v>
      </c>
      <c r="F7" s="42">
        <v>0</v>
      </c>
    </row>
    <row r="8" spans="1:6" ht="18" customHeight="1" x14ac:dyDescent="0.25">
      <c r="A8" s="41" t="s">
        <v>43</v>
      </c>
      <c r="B8" s="66">
        <v>8</v>
      </c>
      <c r="C8" s="42">
        <v>1</v>
      </c>
      <c r="D8" s="42">
        <v>3</v>
      </c>
      <c r="E8" s="42">
        <v>1</v>
      </c>
      <c r="F8" s="42">
        <v>3</v>
      </c>
    </row>
    <row r="9" spans="1:6" ht="18" customHeight="1" x14ac:dyDescent="0.25">
      <c r="A9" s="41" t="s">
        <v>40</v>
      </c>
      <c r="B9" s="66">
        <v>10</v>
      </c>
      <c r="C9" s="42">
        <v>0</v>
      </c>
      <c r="D9" s="42">
        <v>3</v>
      </c>
      <c r="E9" s="42">
        <v>0</v>
      </c>
      <c r="F9" s="42">
        <v>7</v>
      </c>
    </row>
    <row r="10" spans="1:6" ht="18" customHeight="1" x14ac:dyDescent="0.25">
      <c r="A10" s="41" t="s">
        <v>41</v>
      </c>
      <c r="B10" s="66">
        <v>90</v>
      </c>
      <c r="C10" s="42">
        <v>7</v>
      </c>
      <c r="D10" s="42">
        <v>13</v>
      </c>
      <c r="E10" s="42">
        <v>29</v>
      </c>
      <c r="F10" s="42">
        <v>41</v>
      </c>
    </row>
    <row r="11" spans="1:6" ht="18" customHeight="1" x14ac:dyDescent="0.25">
      <c r="A11" s="41" t="s">
        <v>42</v>
      </c>
      <c r="B11" s="66">
        <v>34</v>
      </c>
      <c r="C11" s="42">
        <v>9</v>
      </c>
      <c r="D11" s="42">
        <v>7</v>
      </c>
      <c r="E11" s="42">
        <v>2</v>
      </c>
      <c r="F11" s="42">
        <v>17</v>
      </c>
    </row>
    <row r="12" spans="1:6" ht="18" customHeight="1" x14ac:dyDescent="0.25">
      <c r="A12" s="30" t="s">
        <v>5</v>
      </c>
      <c r="B12" s="43">
        <f t="shared" ref="B12" si="0">SUM(C12:F12)</f>
        <v>375</v>
      </c>
      <c r="C12" s="43">
        <f>SUM(C4:C11)</f>
        <v>88</v>
      </c>
      <c r="D12" s="43">
        <f>SUM(D4:D11)</f>
        <v>113</v>
      </c>
      <c r="E12" s="43">
        <f>SUM(E4:E11)</f>
        <v>83</v>
      </c>
      <c r="F12" s="43">
        <f>SUM(F4:F11)</f>
        <v>91</v>
      </c>
    </row>
    <row r="13" spans="1:6" ht="7.5" customHeight="1" thickBot="1" x14ac:dyDescent="0.3"/>
    <row r="14" spans="1:6" ht="27.75" customHeight="1" thickTop="1" thickBot="1" x14ac:dyDescent="0.3">
      <c r="A14" s="193" t="s">
        <v>58</v>
      </c>
      <c r="B14" s="193"/>
      <c r="C14" s="194"/>
      <c r="D14" s="194"/>
      <c r="E14" s="194"/>
      <c r="F14" s="194"/>
    </row>
    <row r="15" spans="1:6" ht="93.75" customHeight="1" thickTop="1" thickBot="1" x14ac:dyDescent="0.3">
      <c r="A15" s="185" t="s">
        <v>57</v>
      </c>
      <c r="B15" s="185"/>
      <c r="C15" s="195"/>
      <c r="D15" s="195"/>
      <c r="E15" s="195"/>
      <c r="F15" s="195"/>
    </row>
    <row r="16" spans="1:6" ht="15.6" customHeight="1" thickTop="1" x14ac:dyDescent="0.25">
      <c r="A16" s="196" t="s">
        <v>141</v>
      </c>
      <c r="B16" s="197"/>
      <c r="C16" s="198"/>
      <c r="D16" s="198"/>
      <c r="E16" s="198"/>
      <c r="F16" s="199"/>
    </row>
    <row r="17" spans="1:6" ht="15.6" customHeight="1" thickBot="1" x14ac:dyDescent="0.3">
      <c r="A17" s="200" t="s">
        <v>94</v>
      </c>
      <c r="B17" s="201"/>
      <c r="C17" s="201"/>
      <c r="D17" s="201"/>
      <c r="E17" s="201"/>
      <c r="F17" s="201"/>
    </row>
    <row r="18" spans="1:6" ht="15.75" thickTop="1" x14ac:dyDescent="0.25"/>
  </sheetData>
  <mergeCells count="4">
    <mergeCell ref="A14:F14"/>
    <mergeCell ref="A15:F15"/>
    <mergeCell ref="A16:F16"/>
    <mergeCell ref="A17:F17"/>
  </mergeCells>
  <hyperlinks>
    <hyperlink ref="A17" r:id="rId1"/>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12"/>
  <sheetViews>
    <sheetView showGridLines="0" zoomScaleNormal="100" workbookViewId="0"/>
  </sheetViews>
  <sheetFormatPr baseColWidth="10" defaultColWidth="11.42578125" defaultRowHeight="15" x14ac:dyDescent="0.25"/>
  <cols>
    <col min="1" max="1" width="29.5703125" style="3" customWidth="1"/>
    <col min="2" max="11" width="16.7109375" style="3" customWidth="1"/>
    <col min="12" max="16384" width="11.42578125" style="3"/>
  </cols>
  <sheetData>
    <row r="1" spans="1:11" s="44" customFormat="1" ht="39.75" customHeight="1" thickTop="1" x14ac:dyDescent="0.25">
      <c r="A1" s="212" t="s">
        <v>150</v>
      </c>
      <c r="B1" s="190"/>
      <c r="C1" s="190"/>
      <c r="D1" s="190"/>
      <c r="E1" s="190"/>
      <c r="F1" s="190"/>
      <c r="G1" s="190"/>
      <c r="H1" s="190"/>
      <c r="I1" s="190"/>
      <c r="J1" s="190"/>
      <c r="K1" s="190"/>
    </row>
    <row r="2" spans="1:11" x14ac:dyDescent="0.25">
      <c r="A2" s="40" t="s">
        <v>61</v>
      </c>
      <c r="B2" s="36"/>
      <c r="C2" s="77"/>
      <c r="D2" s="77"/>
      <c r="E2" s="77"/>
      <c r="F2" s="77"/>
      <c r="G2" s="77"/>
      <c r="H2" s="77"/>
      <c r="I2" s="77"/>
      <c r="J2" s="77"/>
      <c r="K2" s="77"/>
    </row>
    <row r="3" spans="1:11" x14ac:dyDescent="0.25">
      <c r="A3" s="10" t="s">
        <v>59</v>
      </c>
      <c r="B3" s="30">
        <v>1986</v>
      </c>
      <c r="C3" s="30">
        <v>1996</v>
      </c>
      <c r="D3" s="30">
        <v>2005</v>
      </c>
      <c r="E3" s="30">
        <v>2010</v>
      </c>
      <c r="F3" s="30">
        <v>2016</v>
      </c>
      <c r="G3" s="30">
        <v>2018</v>
      </c>
      <c r="H3" s="30">
        <v>2019</v>
      </c>
      <c r="I3" s="30">
        <v>2020</v>
      </c>
      <c r="J3" s="30">
        <v>2021</v>
      </c>
      <c r="K3" s="30">
        <v>2022</v>
      </c>
    </row>
    <row r="4" spans="1:11" ht="30" customHeight="1" x14ac:dyDescent="0.25">
      <c r="A4" s="45" t="s">
        <v>5</v>
      </c>
      <c r="B4" s="50">
        <v>175649</v>
      </c>
      <c r="C4" s="50">
        <v>178904</v>
      </c>
      <c r="D4" s="50">
        <v>187191</v>
      </c>
      <c r="E4" s="50">
        <v>187934</v>
      </c>
      <c r="F4" s="50">
        <f>185240+4851</f>
        <v>190091</v>
      </c>
      <c r="G4" s="50">
        <v>189777</v>
      </c>
      <c r="H4" s="50">
        <v>192013</v>
      </c>
      <c r="I4" s="50">
        <v>192173</v>
      </c>
      <c r="J4" s="50">
        <f>187804+4900</f>
        <v>192704</v>
      </c>
      <c r="K4" s="50">
        <f>187994+4898</f>
        <v>192892</v>
      </c>
    </row>
    <row r="5" spans="1:11" ht="30" customHeight="1" x14ac:dyDescent="0.25">
      <c r="A5" s="45" t="s">
        <v>50</v>
      </c>
      <c r="B5" s="50" t="s">
        <v>52</v>
      </c>
      <c r="C5" s="50">
        <v>3255</v>
      </c>
      <c r="D5" s="50">
        <v>11542</v>
      </c>
      <c r="E5" s="50">
        <v>12285</v>
      </c>
      <c r="F5" s="50">
        <v>14442</v>
      </c>
      <c r="G5" s="50">
        <v>14128</v>
      </c>
      <c r="H5" s="50">
        <v>16364</v>
      </c>
      <c r="I5" s="50">
        <v>16524</v>
      </c>
      <c r="J5" s="50">
        <v>17055</v>
      </c>
      <c r="K5" s="50">
        <v>17243</v>
      </c>
    </row>
    <row r="6" spans="1:11" ht="30" customHeight="1" x14ac:dyDescent="0.25">
      <c r="A6" s="46" t="s">
        <v>51</v>
      </c>
      <c r="B6" s="47" t="s">
        <v>52</v>
      </c>
      <c r="C6" s="48">
        <v>1.8531275441363137E-2</v>
      </c>
      <c r="D6" s="49">
        <v>6.5710593285472782E-2</v>
      </c>
      <c r="E6" s="49">
        <v>6.9940620214177185E-2</v>
      </c>
      <c r="F6" s="49">
        <v>8.2220792603430654E-2</v>
      </c>
      <c r="G6" s="49">
        <v>8.0433136539348304E-2</v>
      </c>
      <c r="H6" s="49">
        <v>9.3163069530711767E-2</v>
      </c>
      <c r="I6" s="49">
        <v>9.4073977079288801E-2</v>
      </c>
      <c r="J6" s="49">
        <v>9.7097051506128768E-2</v>
      </c>
      <c r="K6" s="49">
        <v>9.8167367875706624E-2</v>
      </c>
    </row>
    <row r="7" spans="1:11" ht="7.5" customHeight="1" thickBot="1" x14ac:dyDescent="0.3"/>
    <row r="8" spans="1:11" ht="15.6" customHeight="1" thickTop="1" thickBot="1" x14ac:dyDescent="0.3">
      <c r="A8" s="202" t="s">
        <v>151</v>
      </c>
      <c r="B8" s="203"/>
      <c r="C8" s="203"/>
      <c r="D8" s="203"/>
      <c r="E8" s="203"/>
      <c r="F8" s="203"/>
      <c r="G8" s="203"/>
      <c r="H8" s="203"/>
      <c r="I8" s="203"/>
      <c r="J8" s="179"/>
      <c r="K8" s="179"/>
    </row>
    <row r="9" spans="1:11" ht="15.6" customHeight="1" thickTop="1" x14ac:dyDescent="0.25">
      <c r="A9" s="204" t="s">
        <v>133</v>
      </c>
      <c r="B9" s="205"/>
      <c r="C9" s="205"/>
      <c r="D9" s="205"/>
      <c r="E9" s="206"/>
      <c r="F9" s="207"/>
      <c r="G9" s="207"/>
      <c r="H9" s="207"/>
      <c r="I9" s="207"/>
      <c r="J9" s="207"/>
      <c r="K9" s="207"/>
    </row>
    <row r="10" spans="1:11" ht="15.6" customHeight="1" thickBot="1" x14ac:dyDescent="0.3">
      <c r="A10" s="208" t="s">
        <v>134</v>
      </c>
      <c r="B10" s="209"/>
      <c r="C10" s="209"/>
      <c r="D10" s="209"/>
      <c r="E10" s="210"/>
      <c r="F10" s="211"/>
      <c r="G10" s="211"/>
      <c r="H10" s="211"/>
      <c r="I10" s="211"/>
      <c r="J10" s="211"/>
      <c r="K10" s="211"/>
    </row>
    <row r="11" spans="1:11" ht="33.75" customHeight="1" thickTop="1" x14ac:dyDescent="0.25">
      <c r="A11" s="106"/>
      <c r="B11" s="107"/>
      <c r="C11" s="108"/>
      <c r="D11" s="108"/>
      <c r="E11" s="108"/>
      <c r="F11" s="108"/>
      <c r="G11" s="108"/>
      <c r="H11" s="108"/>
      <c r="I11" s="108"/>
      <c r="J11" s="108"/>
      <c r="K11" s="108"/>
    </row>
    <row r="12" spans="1:11" ht="15.75" customHeight="1" x14ac:dyDescent="0.25"/>
  </sheetData>
  <mergeCells count="3">
    <mergeCell ref="A9:E9"/>
    <mergeCell ref="A10:E10"/>
    <mergeCell ref="A8:I8"/>
  </mergeCells>
  <hyperlinks>
    <hyperlink ref="A10" r:id="rId1"/>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19"/>
  <sheetViews>
    <sheetView showGridLines="0" workbookViewId="0"/>
  </sheetViews>
  <sheetFormatPr baseColWidth="10" defaultColWidth="11.42578125" defaultRowHeight="15" x14ac:dyDescent="0.25"/>
  <cols>
    <col min="1" max="1" width="30.5703125" style="3" customWidth="1"/>
    <col min="2" max="19" width="11.28515625" style="3" customWidth="1"/>
    <col min="20" max="16384" width="11.42578125" style="3"/>
  </cols>
  <sheetData>
    <row r="1" spans="1:19" ht="38.25" customHeight="1" thickTop="1" x14ac:dyDescent="0.3">
      <c r="A1" s="188" t="s">
        <v>135</v>
      </c>
      <c r="B1" s="175"/>
      <c r="C1" s="175"/>
      <c r="D1" s="175"/>
      <c r="E1" s="175"/>
      <c r="F1" s="175"/>
      <c r="G1" s="175"/>
      <c r="H1" s="175"/>
      <c r="I1" s="175"/>
      <c r="J1" s="175"/>
      <c r="K1" s="175"/>
      <c r="L1" s="175"/>
      <c r="M1" s="175"/>
      <c r="N1" s="175"/>
      <c r="O1" s="175"/>
      <c r="P1" s="175"/>
      <c r="Q1" s="175"/>
      <c r="R1" s="175"/>
      <c r="S1" s="175"/>
    </row>
    <row r="2" spans="1:19" ht="27" customHeight="1" x14ac:dyDescent="0.3">
      <c r="A2" s="110"/>
      <c r="B2" s="27"/>
      <c r="C2" s="27"/>
      <c r="D2" s="27"/>
      <c r="E2" s="27"/>
      <c r="F2" s="27"/>
      <c r="G2" s="27"/>
      <c r="H2" s="27"/>
      <c r="I2" s="27"/>
      <c r="J2" s="27"/>
      <c r="K2" s="27"/>
      <c r="L2" s="27"/>
      <c r="M2" s="27"/>
      <c r="N2" s="27"/>
      <c r="O2" s="27"/>
      <c r="P2" s="27"/>
      <c r="Q2" s="27"/>
      <c r="R2" s="27"/>
      <c r="S2" s="27"/>
    </row>
    <row r="3" spans="1:19" s="38" customFormat="1" ht="13.5" customHeight="1" x14ac:dyDescent="0.2">
      <c r="A3" s="12" t="s">
        <v>30</v>
      </c>
      <c r="B3" s="37"/>
      <c r="C3" s="37"/>
      <c r="D3" s="37"/>
      <c r="E3" s="37"/>
      <c r="F3" s="37"/>
      <c r="G3" s="37"/>
      <c r="H3" s="37"/>
      <c r="I3" s="37"/>
      <c r="J3" s="37"/>
      <c r="K3" s="37"/>
      <c r="L3" s="37"/>
      <c r="M3" s="37"/>
      <c r="N3" s="37"/>
      <c r="O3" s="37"/>
      <c r="P3" s="37"/>
      <c r="Q3" s="37"/>
      <c r="R3" s="37"/>
      <c r="S3" s="37"/>
    </row>
    <row r="4" spans="1:19" s="14" customFormat="1" x14ac:dyDescent="0.25">
      <c r="A4" s="10"/>
      <c r="B4" s="17">
        <v>2004</v>
      </c>
      <c r="C4" s="17">
        <v>2005</v>
      </c>
      <c r="D4" s="17">
        <v>2006</v>
      </c>
      <c r="E4" s="17">
        <v>2007</v>
      </c>
      <c r="F4" s="17">
        <v>2008</v>
      </c>
      <c r="G4" s="17">
        <v>2009</v>
      </c>
      <c r="H4" s="17">
        <v>2010</v>
      </c>
      <c r="I4" s="17">
        <v>2011</v>
      </c>
      <c r="J4" s="17">
        <v>2012</v>
      </c>
      <c r="K4" s="17">
        <v>2013</v>
      </c>
      <c r="L4" s="17">
        <v>2014</v>
      </c>
      <c r="M4" s="17">
        <v>2015</v>
      </c>
      <c r="N4" s="17">
        <v>2016</v>
      </c>
      <c r="O4" s="17">
        <v>2017</v>
      </c>
      <c r="P4" s="17">
        <v>2018</v>
      </c>
      <c r="Q4" s="17">
        <v>2019</v>
      </c>
      <c r="R4" s="17">
        <v>2020</v>
      </c>
      <c r="S4" s="17">
        <v>2021</v>
      </c>
    </row>
    <row r="5" spans="1:19" s="15" customFormat="1" ht="30" customHeight="1" x14ac:dyDescent="0.25">
      <c r="A5" s="32" t="s">
        <v>62</v>
      </c>
      <c r="B5" s="125">
        <v>19142.84</v>
      </c>
      <c r="C5" s="126" t="s">
        <v>7</v>
      </c>
      <c r="D5" s="125" t="s">
        <v>7</v>
      </c>
      <c r="E5" s="126">
        <v>46683.68</v>
      </c>
      <c r="F5" s="125">
        <v>47978.840000000004</v>
      </c>
      <c r="G5" s="126">
        <v>57754.66</v>
      </c>
      <c r="H5" s="125">
        <v>58446.340000000004</v>
      </c>
      <c r="I5" s="126">
        <v>62161.29</v>
      </c>
      <c r="J5" s="125">
        <v>64802.16</v>
      </c>
      <c r="K5" s="126">
        <v>66990.28</v>
      </c>
      <c r="L5" s="125">
        <v>71859.75</v>
      </c>
      <c r="M5" s="127">
        <v>76010.740000000005</v>
      </c>
      <c r="N5" s="127">
        <v>84324.38</v>
      </c>
      <c r="O5" s="125">
        <v>89225.010000000009</v>
      </c>
      <c r="P5" s="127">
        <v>90443.290000000008</v>
      </c>
      <c r="Q5" s="127">
        <v>93135.700000000012</v>
      </c>
      <c r="R5" s="127">
        <v>99200.050000000017</v>
      </c>
      <c r="S5" s="127">
        <v>100537</v>
      </c>
    </row>
    <row r="6" spans="1:19" ht="30" customHeight="1" x14ac:dyDescent="0.25">
      <c r="A6" s="34" t="s">
        <v>63</v>
      </c>
      <c r="B6" s="128">
        <v>1</v>
      </c>
      <c r="C6" s="129" t="s">
        <v>7</v>
      </c>
      <c r="D6" s="128" t="s">
        <v>7</v>
      </c>
      <c r="E6" s="128">
        <f>E5/$B5</f>
        <v>2.4387018854046736</v>
      </c>
      <c r="F6" s="128">
        <f t="shared" ref="F6:R6" si="0">F5/$B5</f>
        <v>2.5063595579339326</v>
      </c>
      <c r="G6" s="128">
        <f t="shared" si="0"/>
        <v>3.0170371794362802</v>
      </c>
      <c r="H6" s="128">
        <f t="shared" si="0"/>
        <v>3.053169749107238</v>
      </c>
      <c r="I6" s="128">
        <f t="shared" si="0"/>
        <v>3.2472344751353508</v>
      </c>
      <c r="J6" s="128">
        <f t="shared" si="0"/>
        <v>3.3851904942004429</v>
      </c>
      <c r="K6" s="128">
        <f t="shared" si="0"/>
        <v>3.4994953726824232</v>
      </c>
      <c r="L6" s="128">
        <f t="shared" si="0"/>
        <v>3.7538708989888647</v>
      </c>
      <c r="M6" s="128">
        <f t="shared" si="0"/>
        <v>3.970713854370616</v>
      </c>
      <c r="N6" s="128">
        <f t="shared" si="0"/>
        <v>4.4050088701571974</v>
      </c>
      <c r="O6" s="128">
        <f t="shared" si="0"/>
        <v>4.6610121591153666</v>
      </c>
      <c r="P6" s="128">
        <f t="shared" si="0"/>
        <v>4.7246537086451124</v>
      </c>
      <c r="Q6" s="128">
        <f t="shared" si="0"/>
        <v>4.8653021181810017</v>
      </c>
      <c r="R6" s="128">
        <f t="shared" si="0"/>
        <v>5.1820968048628115</v>
      </c>
      <c r="S6" s="128">
        <f>S5/$B5</f>
        <v>5.2519375390485425</v>
      </c>
    </row>
    <row r="7" spans="1:19" ht="7.5" customHeight="1" thickBot="1" x14ac:dyDescent="0.3"/>
    <row r="8" spans="1:19" ht="15.6" customHeight="1" thickTop="1" thickBot="1" x14ac:dyDescent="0.3">
      <c r="A8" s="213" t="s">
        <v>64</v>
      </c>
      <c r="B8" s="214"/>
      <c r="C8" s="214"/>
      <c r="D8" s="214"/>
      <c r="E8" s="214"/>
      <c r="F8" s="214"/>
      <c r="G8" s="214"/>
      <c r="H8" s="214"/>
      <c r="I8" s="214"/>
      <c r="J8" s="214"/>
      <c r="K8" s="214"/>
      <c r="L8" s="214"/>
      <c r="M8" s="214"/>
      <c r="N8" s="214"/>
      <c r="O8" s="214"/>
      <c r="P8" s="214"/>
      <c r="Q8" s="214"/>
      <c r="R8" s="214"/>
      <c r="S8" s="214"/>
    </row>
    <row r="9" spans="1:19" ht="15.6" customHeight="1" thickTop="1" x14ac:dyDescent="0.25">
      <c r="A9" s="216" t="s">
        <v>65</v>
      </c>
      <c r="B9" s="217"/>
      <c r="C9" s="217"/>
      <c r="D9" s="217"/>
      <c r="E9" s="217"/>
      <c r="F9" s="217"/>
      <c r="G9" s="217"/>
      <c r="H9" s="217"/>
      <c r="I9" s="217"/>
      <c r="J9" s="217"/>
      <c r="K9" s="217"/>
      <c r="L9" s="217"/>
      <c r="M9" s="217"/>
      <c r="N9" s="217"/>
      <c r="O9" s="217"/>
      <c r="P9" s="217"/>
      <c r="Q9" s="217"/>
      <c r="R9" s="217"/>
      <c r="S9" s="217"/>
    </row>
    <row r="10" spans="1:19" ht="15.6" customHeight="1" thickBot="1" x14ac:dyDescent="0.3">
      <c r="A10" s="218" t="s">
        <v>53</v>
      </c>
      <c r="B10" s="218"/>
      <c r="C10" s="218"/>
      <c r="D10" s="218"/>
      <c r="E10" s="218"/>
      <c r="F10" s="219"/>
      <c r="G10" s="220"/>
      <c r="H10" s="220"/>
      <c r="I10" s="219"/>
      <c r="J10" s="220"/>
      <c r="K10" s="220"/>
      <c r="L10" s="219"/>
      <c r="M10" s="220"/>
      <c r="N10" s="220"/>
      <c r="O10" s="220"/>
      <c r="P10" s="220"/>
      <c r="Q10" s="220"/>
      <c r="R10" s="220"/>
      <c r="S10" s="220"/>
    </row>
    <row r="11" spans="1:19" ht="15.75" thickTop="1" x14ac:dyDescent="0.25"/>
    <row r="13" spans="1:19" x14ac:dyDescent="0.25">
      <c r="M13" s="78"/>
      <c r="P13" s="78"/>
    </row>
    <row r="14" spans="1:19" x14ac:dyDescent="0.25">
      <c r="B14" s="39"/>
      <c r="C14" s="39"/>
      <c r="D14" s="39"/>
    </row>
    <row r="15" spans="1:19" x14ac:dyDescent="0.25">
      <c r="B15" s="39"/>
      <c r="C15" s="39"/>
      <c r="D15" s="39"/>
      <c r="E15" s="109"/>
      <c r="F15" s="109"/>
      <c r="G15" s="109"/>
      <c r="H15" s="109"/>
      <c r="I15" s="109"/>
      <c r="J15" s="109"/>
      <c r="K15" s="109"/>
      <c r="L15" s="109"/>
      <c r="M15" s="109"/>
      <c r="N15" s="109"/>
      <c r="O15" s="109"/>
      <c r="P15" s="109"/>
      <c r="Q15" s="109"/>
      <c r="R15" s="109"/>
      <c r="S15" s="109"/>
    </row>
    <row r="16" spans="1:19" x14ac:dyDescent="0.25">
      <c r="B16" s="39"/>
      <c r="C16" s="39"/>
      <c r="D16" s="39"/>
      <c r="E16" s="39"/>
      <c r="F16" s="39"/>
      <c r="G16" s="39"/>
      <c r="H16" s="39"/>
      <c r="I16" s="39"/>
      <c r="J16" s="39"/>
      <c r="K16" s="39"/>
      <c r="L16" s="39"/>
      <c r="M16" s="39"/>
      <c r="N16" s="39"/>
      <c r="O16" s="39"/>
      <c r="P16" s="39"/>
      <c r="Q16" s="39"/>
      <c r="R16" s="39"/>
      <c r="S16" s="39"/>
    </row>
    <row r="17" spans="2:19" x14ac:dyDescent="0.25">
      <c r="B17" s="39"/>
      <c r="C17" s="39"/>
      <c r="D17" s="39"/>
      <c r="E17" s="39"/>
      <c r="F17" s="39"/>
      <c r="G17" s="39"/>
      <c r="H17" s="39"/>
      <c r="I17" s="39"/>
      <c r="J17" s="39"/>
      <c r="K17" s="39"/>
      <c r="L17" s="39"/>
      <c r="M17" s="39"/>
      <c r="N17" s="39"/>
      <c r="O17" s="39"/>
      <c r="P17" s="39"/>
      <c r="Q17" s="39"/>
      <c r="R17" s="39"/>
      <c r="S17" s="39"/>
    </row>
    <row r="18" spans="2:19" x14ac:dyDescent="0.25">
      <c r="B18" s="39"/>
      <c r="C18" s="39"/>
      <c r="D18" s="39"/>
      <c r="E18" s="39"/>
      <c r="F18" s="39"/>
      <c r="G18" s="39"/>
      <c r="H18" s="39"/>
      <c r="I18" s="39"/>
      <c r="J18" s="39"/>
      <c r="K18" s="39"/>
      <c r="L18" s="39"/>
      <c r="M18" s="39"/>
      <c r="N18" s="39"/>
      <c r="O18" s="39"/>
      <c r="P18" s="39"/>
      <c r="Q18" s="39"/>
      <c r="R18" s="39"/>
      <c r="S18" s="39"/>
    </row>
    <row r="19" spans="2:19" x14ac:dyDescent="0.25">
      <c r="B19" s="39"/>
      <c r="C19" s="39"/>
      <c r="D19" s="39"/>
      <c r="E19" s="39"/>
      <c r="F19" s="39"/>
      <c r="G19" s="39"/>
      <c r="H19" s="39"/>
      <c r="I19" s="39"/>
      <c r="J19" s="39"/>
      <c r="K19" s="39"/>
      <c r="L19" s="39"/>
      <c r="M19" s="39"/>
      <c r="N19" s="39"/>
      <c r="O19" s="39"/>
      <c r="P19" s="39"/>
      <c r="Q19" s="39"/>
      <c r="R19" s="39"/>
      <c r="S19" s="39"/>
    </row>
  </sheetData>
  <hyperlinks>
    <hyperlink ref="A10" r:id="rId1"/>
  </hyperlink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0" ma:contentTypeDescription="Crear nuevo documento." ma:contentTypeScope="" ma:versionID="1d49698290b13deb9cdb2f9bb6182b13">
  <xsd:schema xmlns:xsd="http://www.w3.org/2001/XMLSchema" xmlns:xs="http://www.w3.org/2001/XMLSchema" xmlns:p="http://schemas.microsoft.com/office/2006/metadata/properties" xmlns:ns2="c8e9c400-5973-45a4-8dc7-bd30cc704374" targetNamespace="http://schemas.microsoft.com/office/2006/metadata/properties" ma:root="true" ma:fieldsID="9ab5318ee12fa5461a7917b66ce76212" ns2:_="">
    <xsd:import namespace="c8e9c400-5973-45a4-8dc7-bd30cc7043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4763CC-79FE-45F5-995F-D5B9C4B39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A7EE50-554F-4799-B56E-0EFFAE85B482}">
  <ds:schemaRefs>
    <ds:schemaRef ds:uri="http://schemas.microsoft.com/sharepoint/v3/contenttype/forms"/>
  </ds:schemaRefs>
</ds:datastoreItem>
</file>

<file path=customXml/itemProps3.xml><?xml version="1.0" encoding="utf-8"?>
<ds:datastoreItem xmlns:ds="http://schemas.openxmlformats.org/officeDocument/2006/customXml" ds:itemID="{13E211AA-DFCC-4E39-B2D7-EBF4D96B6CD4}">
  <ds:schemaRefs>
    <ds:schemaRef ds:uri="c8e9c400-5973-45a4-8dc7-bd30cc704374"/>
    <ds:schemaRef ds:uri="http://purl.org/dc/term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Índice</vt:lpstr>
      <vt:lpstr>1.1</vt:lpstr>
      <vt:lpstr>1.2</vt:lpstr>
      <vt:lpstr>1.3</vt:lpstr>
      <vt:lpstr>1.4</vt:lpstr>
      <vt:lpstr>1.5</vt:lpstr>
      <vt:lpstr>1.6</vt:lpstr>
      <vt:lpstr>1.7</vt:lpstr>
      <vt:lpstr>1.8</vt:lpstr>
      <vt:lpstr>1.9</vt:lpstr>
      <vt:lpstr>1.10</vt:lpstr>
      <vt:lpstr>'1.3'!Área_de_impresión</vt:lpstr>
      <vt:lpstr>'1.9'!Área_de_impresión</vt:lpstr>
      <vt:lpstr>Índice!Área_de_impresión</vt:lpstr>
    </vt:vector>
  </TitlesOfParts>
  <Company>EJIE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Miranda Serrano, Erika</cp:lastModifiedBy>
  <cp:lastPrinted>2019-04-15T07:01:52Z</cp:lastPrinted>
  <dcterms:created xsi:type="dcterms:W3CDTF">2016-06-15T10:09:19Z</dcterms:created>
  <dcterms:modified xsi:type="dcterms:W3CDTF">2023-03-30T10:05:38Z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ies>
</file>