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65" windowWidth="17805" windowHeight="11085" tabRatio="872" activeTab="1"/>
  </bookViews>
  <sheets>
    <sheet name="Índice" sheetId="1" r:id="rId1"/>
    <sheet name="1-CDM(hab.)" sheetId="2" r:id="rId2"/>
    <sheet name="2-PIB&amp;CDM(precios)" sheetId="3" r:id="rId3"/>
    <sheet name="3-PIB&amp;CDM(vol.encad.2010)" sheetId="4" r:id="rId4"/>
    <sheet name="4-PIB&amp;CDM(PPC)" sheetId="5" r:id="rId5"/>
    <sheet name="productividad" sheetId="6" r:id="rId6"/>
    <sheet name="itzi" sheetId="7" r:id="rId7"/>
  </sheets>
  <definedNames>
    <definedName name="_xlnm.Print_Area" localSheetId="1">'1-CDM(hab.)'!$A$1:$O$48</definedName>
    <definedName name="_xlnm.Print_Area" localSheetId="2">'2-PIB&amp;CDM(precios)'!$A$1:$O$47</definedName>
    <definedName name="_xlnm.Print_Area" localSheetId="3">'3-PIB&amp;CDM(vol.encad.2010)'!$A$1:$O$47</definedName>
    <definedName name="_xlnm.Print_Area" localSheetId="4">'4-PIB&amp;CDM(PPC)'!$A$1:$O$49</definedName>
    <definedName name="_xlnm.Print_Area" localSheetId="0">'Índice'!$A$1:$A$16</definedName>
  </definedNames>
  <calcPr fullCalcOnLoad="1"/>
</workbook>
</file>

<file path=xl/sharedStrings.xml><?xml version="1.0" encoding="utf-8"?>
<sst xmlns="http://schemas.openxmlformats.org/spreadsheetml/2006/main" count="419" uniqueCount="107">
  <si>
    <t>País</t>
  </si>
  <si>
    <t>:</t>
  </si>
  <si>
    <t>Alemania</t>
  </si>
  <si>
    <t>Austria</t>
  </si>
  <si>
    <t>Bélgica</t>
  </si>
  <si>
    <t>Bulgaria</t>
  </si>
  <si>
    <t>Chipre</t>
  </si>
  <si>
    <t>Dinamarca</t>
  </si>
  <si>
    <t>Eslovaquia</t>
  </si>
  <si>
    <t>Eslovenia</t>
  </si>
  <si>
    <t>España</t>
  </si>
  <si>
    <t>Finlandia</t>
  </si>
  <si>
    <t>Francia</t>
  </si>
  <si>
    <t>Grecia</t>
  </si>
  <si>
    <t>Hungría</t>
  </si>
  <si>
    <t>Irlanda</t>
  </si>
  <si>
    <t>Italia</t>
  </si>
  <si>
    <t>Letonia</t>
  </si>
  <si>
    <t>Malta</t>
  </si>
  <si>
    <t>Portugal</t>
  </si>
  <si>
    <t>Reino Unido</t>
  </si>
  <si>
    <t>República Checa</t>
  </si>
  <si>
    <t>Rumanía</t>
  </si>
  <si>
    <t>Suecia</t>
  </si>
  <si>
    <t>Confederación Suiza</t>
  </si>
  <si>
    <t>Croacia</t>
  </si>
  <si>
    <t>Noruega</t>
  </si>
  <si>
    <t>Turquía</t>
  </si>
  <si>
    <r>
      <t>Fuente: EUROSTAT</t>
    </r>
    <r>
      <rPr>
        <b/>
        <sz val="7"/>
        <color indexed="31"/>
        <rFont val="Arial"/>
        <family val="2"/>
      </rPr>
      <t xml:space="preserve">. </t>
    </r>
    <r>
      <rPr>
        <sz val="7"/>
        <color indexed="31"/>
        <rFont val="Arial"/>
        <family val="2"/>
      </rPr>
      <t>Indicadores de Desarrollo Sostenible.</t>
    </r>
  </si>
  <si>
    <t>http://ec.europa.eu/eurostat/web/sdi/indicators</t>
  </si>
  <si>
    <r>
      <t>Fuente:</t>
    </r>
    <r>
      <rPr>
        <sz val="7"/>
        <color indexed="31"/>
        <rFont val="Arial"/>
        <family val="2"/>
      </rPr>
      <t xml:space="preserve"> Gobierno Vasco. Dpto. Medio Ambiente y Política Territorial.</t>
    </r>
  </si>
  <si>
    <t>http://www.euskadi.eus/gobierno-vasco/departamento-medio-ambiente-politica-territorial/inicio/</t>
  </si>
  <si>
    <t>Estonia</t>
  </si>
  <si>
    <t>Lituania</t>
  </si>
  <si>
    <t>Luxenburgo</t>
  </si>
  <si>
    <t>Países Bajos</t>
  </si>
  <si>
    <t>Polonia</t>
  </si>
  <si>
    <t>Serbia</t>
  </si>
  <si>
    <r>
      <rPr>
        <b/>
        <sz val="7"/>
        <color indexed="31"/>
        <rFont val="Arial"/>
        <family val="2"/>
      </rPr>
      <t xml:space="preserve">(*) </t>
    </r>
    <r>
      <rPr>
        <sz val="7"/>
        <color indexed="31"/>
        <rFont val="Arial"/>
        <family val="2"/>
      </rPr>
      <t>La productividad de los recursos se mide a través de la ratio</t>
    </r>
    <r>
      <rPr>
        <b/>
        <sz val="7"/>
        <color indexed="31"/>
        <rFont val="Arial"/>
        <family val="2"/>
      </rPr>
      <t xml:space="preserve"> PIB/CDM</t>
    </r>
    <r>
      <rPr>
        <sz val="7"/>
        <color indexed="31"/>
        <rFont val="Arial"/>
        <family val="2"/>
      </rPr>
      <t xml:space="preserve"> (consumo doméstico de materiales). El  </t>
    </r>
    <r>
      <rPr>
        <b/>
        <sz val="7"/>
        <color indexed="31"/>
        <rFont val="Arial"/>
        <family val="2"/>
      </rPr>
      <t>CDM</t>
    </r>
    <r>
      <rPr>
        <sz val="7"/>
        <color indexed="31"/>
        <rFont val="Arial"/>
        <family val="2"/>
      </rPr>
      <t xml:space="preserve"> mide la cantidad total de los materiales utilizados directamente por una economía. Se define como la cantidad anual de las materias primas extraídas del territorio nacional de la economía de referencia, además de todas las importaciones, menos las exportaciones físicas. Es importante señalar que el término "consumo" al que se refiere el CDM denota consumo aparente y no consumo final. El CDM no incluye los flujos corrientes relacionados con las </t>
    </r>
    <r>
      <rPr>
        <b/>
        <sz val="7"/>
        <color indexed="31"/>
        <rFont val="Arial"/>
        <family val="2"/>
      </rPr>
      <t>importaciones</t>
    </r>
    <r>
      <rPr>
        <sz val="7"/>
        <color indexed="31"/>
        <rFont val="Arial"/>
        <family val="2"/>
      </rPr>
      <t xml:space="preserve"> y las </t>
    </r>
    <r>
      <rPr>
        <b/>
        <sz val="7"/>
        <color indexed="31"/>
        <rFont val="Arial"/>
        <family val="2"/>
      </rPr>
      <t>exportaciones</t>
    </r>
    <r>
      <rPr>
        <sz val="7"/>
        <color indexed="31"/>
        <rFont val="Arial"/>
        <family val="2"/>
      </rPr>
      <t xml:space="preserve"> de materias primas y productos originarios de fuera de los centros económicos de referencia. </t>
    </r>
  </si>
  <si>
    <r>
      <rPr>
        <b/>
        <sz val="7"/>
        <color indexed="31"/>
        <rFont val="Arial"/>
        <family val="2"/>
      </rPr>
      <t xml:space="preserve">(2) </t>
    </r>
    <r>
      <rPr>
        <sz val="7"/>
        <color indexed="31"/>
        <rFont val="Arial"/>
        <family val="2"/>
      </rPr>
      <t xml:space="preserve">Si se quieren comparar las productividades de los recursos entre paises para un período de tiempo, en ese caso ha de usasre el </t>
    </r>
    <r>
      <rPr>
        <b/>
        <sz val="7"/>
        <color indexed="31"/>
        <rFont val="Arial"/>
        <family val="2"/>
      </rPr>
      <t>PIB</t>
    </r>
    <r>
      <rPr>
        <sz val="7"/>
        <color indexed="31"/>
        <rFont val="Arial"/>
        <family val="2"/>
      </rPr>
      <t xml:space="preserve"> en</t>
    </r>
    <r>
      <rPr>
        <b/>
        <sz val="7"/>
        <color indexed="31"/>
        <rFont val="Arial"/>
        <family val="2"/>
      </rPr>
      <t xml:space="preserve"> paridad de poder de compra, PPC</t>
    </r>
    <r>
      <rPr>
        <sz val="7"/>
        <color indexed="31"/>
        <rFont val="Arial"/>
        <family val="2"/>
      </rPr>
      <t>. Al analizar las tendencias en el tiempo de la productividad de los recursos para un área geográfica determinada, debe utilizarse el PIB en unidades de Euros en volumen encadenado al año de referencia 2000 o 2005 a tipo de cambio 2000 o 2005.</t>
    </r>
  </si>
  <si>
    <r>
      <rPr>
        <b/>
        <sz val="7"/>
        <color indexed="31"/>
        <rFont val="Arial"/>
        <family val="2"/>
      </rPr>
      <t>(3)</t>
    </r>
    <r>
      <rPr>
        <sz val="7"/>
        <color indexed="31"/>
        <rFont val="Arial"/>
        <family val="2"/>
      </rPr>
      <t xml:space="preserve"> Es importante señalar que no hay ninguna definición del </t>
    </r>
    <r>
      <rPr>
        <b/>
        <sz val="7"/>
        <color indexed="31"/>
        <rFont val="Arial"/>
        <family val="2"/>
      </rPr>
      <t>PIB</t>
    </r>
    <r>
      <rPr>
        <sz val="7"/>
        <color indexed="31"/>
        <rFont val="Arial"/>
        <family val="2"/>
      </rPr>
      <t xml:space="preserve"> que permita las comparaciones en dos dimensiones a la vez, en el tiempo y por área geográfica. Para comparar la evolución de dos o más areas geográficas a lo largo del tiempo sería necesario disponer PIB en volumen encadenado y paridad de poder de compra para un año de referencia. Este tipo de PIB no existe y, por lo tanto, esos tipos de comparaciones no pueden realizarse. </t>
    </r>
  </si>
  <si>
    <t>C.A. del País Vasco</t>
  </si>
  <si>
    <r>
      <rPr>
        <b/>
        <sz val="7"/>
        <color indexed="31"/>
        <rFont val="Arial"/>
        <family val="2"/>
      </rPr>
      <t xml:space="preserve">(:) </t>
    </r>
    <r>
      <rPr>
        <sz val="7"/>
        <color indexed="31"/>
        <rFont val="Arial"/>
        <family val="2"/>
      </rPr>
      <t>No se dispone de datos.</t>
    </r>
  </si>
  <si>
    <t>1.- Índice de intensidad en el uso los recursos por país, CDM (Consumo Doméstico de Materiales) por habitante. 2000-2013.</t>
  </si>
  <si>
    <t>2.- Índice de productividad de los recursos por país, PIB/CDM (Consumo Doméstico de Materiales). PIB en precios corrientes. 2000-2013.</t>
  </si>
  <si>
    <r>
      <rPr>
        <b/>
        <sz val="7"/>
        <color indexed="31"/>
        <rFont val="Arial"/>
        <family val="2"/>
      </rPr>
      <t>CDM</t>
    </r>
    <r>
      <rPr>
        <sz val="7"/>
        <color indexed="31"/>
        <rFont val="Arial"/>
        <family val="2"/>
      </rPr>
      <t>: Consumo directo de Materiales</t>
    </r>
  </si>
  <si>
    <t xml:space="preserve">3.- Índice de productividad de los recursos por país, PIB/CDM (Consumo Doméstico de Materiales). </t>
  </si>
  <si>
    <t>2000-2013.</t>
  </si>
  <si>
    <t>1.- Índice de intensidad en el uso los recursos por país, CDM (Consumo Doméstico de Materiales) por habitante.</t>
  </si>
  <si>
    <t>2.- Índice de productividad de los recursos por país, PIB/CDM (Consumo Doméstico de Materiales).</t>
  </si>
  <si>
    <t>PIB en precios corrientes. 2000-2013.</t>
  </si>
  <si>
    <t>PIB en PPC, Paridad de Poder de Compra. 2000-2013.</t>
  </si>
  <si>
    <t>Cuentas de flujos de materiales de la C.A. del País Vasco. 2005-2013.</t>
  </si>
  <si>
    <r>
      <t xml:space="preserve">Unidades: </t>
    </r>
    <r>
      <rPr>
        <sz val="10"/>
        <color indexed="31"/>
        <rFont val="Arial"/>
        <family val="2"/>
      </rPr>
      <t>toneladas/habitante</t>
    </r>
  </si>
  <si>
    <r>
      <t xml:space="preserve">Unidades: </t>
    </r>
    <r>
      <rPr>
        <sz val="10"/>
        <color indexed="31"/>
        <rFont val="Arial"/>
        <family val="2"/>
      </rPr>
      <t>Euros/kilogramo</t>
    </r>
    <r>
      <rPr>
        <vertAlign val="subscript"/>
        <sz val="10"/>
        <color indexed="31"/>
        <rFont val="Arial"/>
        <family val="2"/>
      </rPr>
      <t>(1)</t>
    </r>
  </si>
  <si>
    <r>
      <rPr>
        <b/>
        <sz val="7"/>
        <color indexed="31"/>
        <rFont val="Arial"/>
        <family val="2"/>
      </rPr>
      <t>(1)</t>
    </r>
    <r>
      <rPr>
        <sz val="7"/>
        <color indexed="31"/>
        <rFont val="Arial"/>
        <family val="2"/>
      </rPr>
      <t xml:space="preserve"> Unidades: Euros/kilogramo. Euros en Indice de Volumen Encadenado a tipo de cambio 2000.</t>
    </r>
  </si>
  <si>
    <r>
      <rPr>
        <b/>
        <sz val="7"/>
        <color indexed="31"/>
        <rFont val="Arial"/>
        <family val="2"/>
      </rPr>
      <t>(1)</t>
    </r>
    <r>
      <rPr>
        <sz val="7"/>
        <color indexed="31"/>
        <rFont val="Arial"/>
        <family val="2"/>
      </rPr>
      <t xml:space="preserve"> Unidades: Euros/kilogramo.</t>
    </r>
  </si>
  <si>
    <r>
      <rPr>
        <b/>
        <sz val="7"/>
        <color indexed="31"/>
        <rFont val="Arial"/>
        <family val="2"/>
      </rPr>
      <t>(1)</t>
    </r>
    <r>
      <rPr>
        <sz val="7"/>
        <color indexed="31"/>
        <rFont val="Arial"/>
        <family val="2"/>
      </rPr>
      <t xml:space="preserve"> Unidades: Euros/kilogramo. Euros en  PPC, paridad de poder de compra</t>
    </r>
  </si>
  <si>
    <t>Unión Europea a 28</t>
  </si>
  <si>
    <t>PIB en volumen encadenado, año de referencia 2010. 2000-2013.</t>
  </si>
  <si>
    <t>4.- Índice de productividad de los recursos por país, PIB/CDM (Consumo Doméstico de Materiales).</t>
  </si>
  <si>
    <t>3.- Índice de productividad de los recursos por país, PIB/CDM (Consumo Doméstico de Materiales). PIB en volumen encadenado, año de referencia 2010. 2000-2013.</t>
  </si>
  <si>
    <t>4.- Índice de productividad de los recursos por país, PIB/CDM (Consumo Doméstico de Materiales). PIB en PPC, Paridad de Poder de Compra. 2000-2013.</t>
  </si>
  <si>
    <t>http://ec.europa.eu/eurostat/web/environment/material-flows-and-resource-productivity/database</t>
  </si>
  <si>
    <t>habitantes</t>
  </si>
  <si>
    <r>
      <t>T</t>
    </r>
    <r>
      <rPr>
        <sz val="16"/>
        <color indexed="31"/>
        <rFont val="Arial"/>
        <family val="2"/>
      </rPr>
      <t>oneladas/habitante</t>
    </r>
  </si>
  <si>
    <t>CDM total</t>
  </si>
  <si>
    <t>PIB (REF 2010)</t>
  </si>
  <si>
    <t>º</t>
  </si>
  <si>
    <t>Producto interior bruto (PIB) de la C.A. de Euskadi (oferta) por</t>
  </si>
  <si>
    <t>territorio histórico, sector, tipo de dato, tipo de medida y periodo</t>
  </si>
  <si>
    <t>C.A. de Euskadi</t>
  </si>
  <si>
    <t>P.I.B. p/m</t>
  </si>
  <si>
    <t>2000</t>
  </si>
  <si>
    <t>2001</t>
  </si>
  <si>
    <t>2002</t>
  </si>
  <si>
    <t>2003</t>
  </si>
  <si>
    <t>2004</t>
  </si>
  <si>
    <t>2005</t>
  </si>
  <si>
    <t>2006</t>
  </si>
  <si>
    <t>2007</t>
  </si>
  <si>
    <t>2008</t>
  </si>
  <si>
    <t>2009</t>
  </si>
  <si>
    <t>2010</t>
  </si>
  <si>
    <t>2011</t>
  </si>
  <si>
    <t>2012</t>
  </si>
  <si>
    <t>Índice de volumen encadenado</t>
  </si>
  <si>
    <t xml:space="preserve">Base 2010 </t>
  </si>
  <si>
    <t>Precios corrientes (miles euros)</t>
  </si>
  <si>
    <t>Base 2005</t>
  </si>
  <si>
    <t>ppc espainia</t>
  </si>
  <si>
    <t>CDM</t>
  </si>
  <si>
    <t>Unidades: millones de toneladas</t>
  </si>
  <si>
    <t>pib ppc 2010</t>
  </si>
  <si>
    <t>PIB precios 2000 (base 2010)</t>
  </si>
  <si>
    <t>PIB precios 2005 (base 2010)</t>
  </si>
  <si>
    <t>productividad precios corrientes 2010</t>
  </si>
  <si>
    <t>productividad en pps (base 2010)</t>
  </si>
  <si>
    <t>productividad IVE precios 2000 (base 2010)</t>
  </si>
  <si>
    <t>productividad IVE precios 2005 (base 2010)</t>
  </si>
  <si>
    <t>2. productividad precios corrientes 2010</t>
  </si>
  <si>
    <t>3. productividad IVE precios 2000 (base 2010)</t>
  </si>
  <si>
    <t>4.productividad en pps (base 2010)</t>
  </si>
  <si>
    <t>5.productividad IVE precios 2005 (base 2010)</t>
  </si>
  <si>
    <t>VAB a precios básicos. Precios corrientes (miles euros)</t>
  </si>
  <si>
    <t>P.I.B. p/m. Precios corrientes (miles euros)</t>
  </si>
  <si>
    <t>PIB PER CAPITA EN PPC</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</si>
</sst>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General_)"/>
    <numFmt numFmtId="190" formatCode="#,##0;[Red]\-#,##0"/>
    <numFmt numFmtId="191" formatCode="#,##0.0;[Red]\-#,##0.0"/>
    <numFmt numFmtId="192" formatCode="#,##0.00;[Red]\-#,##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0.0"/>
    <numFmt numFmtId="199" formatCode="#,##0.000"/>
    <numFmt numFmtId="200" formatCode="_-* #,##0\ _€_-;\-* #,##0\ _€_-;_-* &quot;-&quot;??\ _€_-;_-@_-"/>
    <numFmt numFmtId="201" formatCode="#,##0.0000"/>
    <numFmt numFmtId="202" formatCode="_-* #,##0.0\ _€_-;\-* #,##0.0\ _€_-;_-* &quot;-&quot;??\ _€_-;_-@_-"/>
    <numFmt numFmtId="203" formatCode="#,##0_ ;\-#,##0\ "/>
  </numFmts>
  <fonts count="66">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7"/>
      <color indexed="31"/>
      <name val="Arial"/>
      <family val="2"/>
    </font>
    <font>
      <b/>
      <sz val="7"/>
      <color indexed="31"/>
      <name val="Arial"/>
      <family val="2"/>
    </font>
    <font>
      <b/>
      <sz val="10"/>
      <color indexed="19"/>
      <name val="Arial"/>
      <family val="2"/>
    </font>
    <font>
      <b/>
      <sz val="9"/>
      <color indexed="38"/>
      <name val="Arial"/>
      <family val="2"/>
    </font>
    <font>
      <b/>
      <u val="single"/>
      <sz val="7"/>
      <color indexed="31"/>
      <name val="Arial"/>
      <family val="2"/>
    </font>
    <font>
      <sz val="9"/>
      <name val="Times New Roman"/>
      <family val="1"/>
    </font>
    <font>
      <sz val="10"/>
      <color indexed="31"/>
      <name val="Arial"/>
      <family val="2"/>
    </font>
    <font>
      <vertAlign val="subscript"/>
      <sz val="10"/>
      <color indexed="31"/>
      <name val="Arial"/>
      <family val="2"/>
    </font>
    <font>
      <sz val="16"/>
      <color indexed="31"/>
      <name val="Arial"/>
      <family val="2"/>
    </font>
    <font>
      <b/>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b/>
      <sz val="14"/>
      <color indexed="31"/>
      <name val="Arial"/>
      <family val="2"/>
    </font>
    <font>
      <b/>
      <sz val="9"/>
      <color indexed="21"/>
      <name val="Arial"/>
      <family val="2"/>
    </font>
    <font>
      <b/>
      <sz val="10"/>
      <color indexed="31"/>
      <name val="Arial"/>
      <family val="2"/>
    </font>
    <font>
      <b/>
      <sz val="16"/>
      <color indexed="31"/>
      <name val="Arial"/>
      <family val="2"/>
    </font>
    <font>
      <b/>
      <sz val="9"/>
      <color indexed="31"/>
      <name val="Arial"/>
      <family val="2"/>
    </font>
    <font>
      <sz val="10"/>
      <color indexed="63"/>
      <name val="Arial"/>
      <family val="2"/>
    </font>
    <font>
      <b/>
      <sz val="10"/>
      <color indexed="63"/>
      <name val="Arial"/>
      <family val="2"/>
    </font>
    <font>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3"/>
      <name val="Arial"/>
      <family val="2"/>
    </font>
    <font>
      <b/>
      <sz val="9"/>
      <color rgb="FF008080"/>
      <name val="Arial"/>
      <family val="2"/>
    </font>
    <font>
      <b/>
      <sz val="10"/>
      <color theme="3"/>
      <name val="Arial"/>
      <family val="2"/>
    </font>
    <font>
      <sz val="7"/>
      <color theme="3"/>
      <name val="Arial"/>
      <family val="2"/>
    </font>
    <font>
      <b/>
      <sz val="16"/>
      <color theme="3"/>
      <name val="Arial"/>
      <family val="2"/>
    </font>
    <font>
      <b/>
      <sz val="9"/>
      <color theme="3"/>
      <name val="Arial"/>
      <family val="2"/>
    </font>
    <font>
      <sz val="10"/>
      <color rgb="FF000000"/>
      <name val="Arial"/>
      <family val="2"/>
    </font>
    <font>
      <b/>
      <sz val="10"/>
      <color rgb="FF000000"/>
      <name val="Arial"/>
      <family val="2"/>
    </font>
    <font>
      <sz val="10"/>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style="double">
        <color indexed="20"/>
      </top>
      <bottom style="double">
        <color indexed="20"/>
      </bottom>
    </border>
    <border>
      <left>
        <color indexed="63"/>
      </left>
      <right>
        <color indexed="63"/>
      </right>
      <top style="double">
        <color indexed="20"/>
      </top>
      <bottom>
        <color indexed="63"/>
      </bottom>
    </border>
    <border>
      <left style="thin">
        <color indexed="9"/>
      </left>
      <right>
        <color indexed="63"/>
      </right>
      <top style="double">
        <color indexed="20"/>
      </top>
      <bottom style="dashed">
        <color indexed="46"/>
      </bottom>
    </border>
    <border>
      <left style="thin">
        <color indexed="9"/>
      </left>
      <right>
        <color indexed="63"/>
      </right>
      <top style="dashed">
        <color indexed="46"/>
      </top>
      <bottom style="dashed">
        <color indexed="46"/>
      </bottom>
    </border>
    <border>
      <left style="thin">
        <color indexed="9"/>
      </left>
      <right>
        <color indexed="63"/>
      </right>
      <top style="dotted">
        <color indexed="46"/>
      </top>
      <bottom style="dotted">
        <color indexed="46"/>
      </bottom>
    </border>
    <border>
      <left style="thin">
        <color indexed="9"/>
      </left>
      <right>
        <color indexed="63"/>
      </right>
      <top style="dotted">
        <color indexed="46"/>
      </top>
      <bottom style="double">
        <color indexed="20"/>
      </bottom>
    </border>
    <border>
      <left>
        <color indexed="63"/>
      </left>
      <right style="thin">
        <color indexed="9"/>
      </right>
      <top>
        <color indexed="63"/>
      </top>
      <bottom style="double">
        <color indexed="20"/>
      </bottom>
    </border>
    <border>
      <left>
        <color indexed="63"/>
      </left>
      <right style="thin">
        <color indexed="9"/>
      </right>
      <top style="double">
        <color indexed="20"/>
      </top>
      <bottom>
        <color indexed="63"/>
      </bottom>
    </border>
    <border>
      <left style="thin">
        <color indexed="9"/>
      </left>
      <right style="thin">
        <color indexed="9"/>
      </right>
      <top>
        <color indexed="63"/>
      </top>
      <bottom style="thin">
        <color indexed="9"/>
      </bottom>
    </border>
    <border>
      <left style="thin">
        <color indexed="50"/>
      </left>
      <right style="thin">
        <color indexed="50"/>
      </right>
      <top style="thin">
        <color indexed="50"/>
      </top>
      <bottom style="thin">
        <color indexed="50"/>
      </bottom>
    </border>
    <border>
      <left style="thin">
        <color indexed="50"/>
      </left>
      <right style="thin">
        <color indexed="50"/>
      </right>
      <top>
        <color indexed="63"/>
      </top>
      <bottom style="thin">
        <color indexed="9"/>
      </bottom>
    </border>
    <border>
      <left style="thin">
        <color indexed="9"/>
      </left>
      <right>
        <color indexed="63"/>
      </right>
      <top style="dotted">
        <color indexed="46"/>
      </top>
      <bottom>
        <color indexed="63"/>
      </bottom>
    </border>
    <border>
      <left style="thin">
        <color indexed="9"/>
      </left>
      <right>
        <color indexed="63"/>
      </right>
      <top>
        <color indexed="63"/>
      </top>
      <bottom style="dashed">
        <color indexed="46"/>
      </bottom>
    </border>
    <border>
      <left style="thin">
        <color indexed="50"/>
      </left>
      <right style="thin">
        <color indexed="50"/>
      </right>
      <top style="thin">
        <color indexed="50"/>
      </top>
      <bottom>
        <color indexed="63"/>
      </bottom>
    </border>
    <border>
      <left style="thin">
        <color indexed="50"/>
      </left>
      <right>
        <color indexed="63"/>
      </right>
      <top>
        <color indexed="63"/>
      </top>
      <bottom style="thin">
        <color indexed="50"/>
      </bottom>
    </border>
    <border>
      <left style="thin">
        <color indexed="50"/>
      </left>
      <right style="thin">
        <color indexed="50"/>
      </right>
      <top>
        <color indexed="63"/>
      </top>
      <bottom>
        <color indexed="63"/>
      </bottom>
    </border>
    <border>
      <left style="thin">
        <color indexed="50"/>
      </left>
      <right style="thin">
        <color indexed="50"/>
      </right>
      <top style="thin">
        <color indexed="50"/>
      </top>
      <bottom style="thin">
        <color indexed="9"/>
      </bottom>
    </border>
    <border>
      <left style="thin">
        <color indexed="9"/>
      </left>
      <right>
        <color indexed="63"/>
      </right>
      <top style="dashed">
        <color indexed="46"/>
      </top>
      <bottom style="double">
        <color indexed="20"/>
      </bottom>
    </border>
    <border>
      <left style="thin">
        <color indexed="50"/>
      </left>
      <right style="thin">
        <color indexed="50"/>
      </right>
      <top>
        <color indexed="63"/>
      </top>
      <bottom style="thin">
        <color indexed="50"/>
      </bottom>
    </border>
    <border>
      <left style="thin">
        <color indexed="50"/>
      </left>
      <right style="thin">
        <color indexed="50"/>
      </right>
      <top style="thin">
        <color indexed="9"/>
      </top>
      <bottom>
        <color indexed="63"/>
      </bottom>
    </border>
    <border>
      <left>
        <color indexed="63"/>
      </left>
      <right style="thin">
        <color indexed="9"/>
      </right>
      <top>
        <color indexed="63"/>
      </top>
      <bottom>
        <color indexed="63"/>
      </bottom>
    </border>
    <border>
      <left style="thin">
        <color indexed="9"/>
      </left>
      <right style="thin">
        <color indexed="9"/>
      </right>
      <top style="double">
        <color indexed="20"/>
      </top>
      <bottom style="thin">
        <color indexed="9"/>
      </bottom>
    </border>
    <border>
      <left style="thin">
        <color indexed="9"/>
      </left>
      <right style="thin">
        <color indexed="9"/>
      </right>
      <top style="double">
        <color indexed="20"/>
      </top>
      <bottom>
        <color indexed="63"/>
      </bottom>
    </border>
    <border>
      <left style="thin">
        <color indexed="50"/>
      </left>
      <right style="thin">
        <color indexed="50"/>
      </right>
      <top style="thin">
        <color indexed="9"/>
      </top>
      <bottom style="thin">
        <color indexed="5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31" borderId="0" applyNumberFormat="0" applyBorder="0" applyAlignment="0" applyProtection="0"/>
    <xf numFmtId="0" fontId="10" fillId="0" borderId="4" applyNumberFormat="0" applyFill="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45" fillId="0" borderId="9" applyNumberFormat="0" applyFill="0" applyAlignment="0" applyProtection="0"/>
    <xf numFmtId="0" fontId="55" fillId="0" borderId="10" applyNumberFormat="0" applyFill="0" applyAlignment="0" applyProtection="0"/>
  </cellStyleXfs>
  <cellXfs count="97">
    <xf numFmtId="0" fontId="0" fillId="0" borderId="0" xfId="0" applyAlignment="1">
      <alignment/>
    </xf>
    <xf numFmtId="0" fontId="0" fillId="0" borderId="11" xfId="0" applyBorder="1" applyAlignment="1">
      <alignment/>
    </xf>
    <xf numFmtId="0" fontId="8" fillId="0" borderId="12" xfId="0" applyFont="1" applyBorder="1" applyAlignment="1">
      <alignment/>
    </xf>
    <xf numFmtId="0" fontId="7" fillId="0" borderId="12" xfId="0" applyFont="1" applyBorder="1" applyAlignment="1">
      <alignment/>
    </xf>
    <xf numFmtId="0" fontId="8" fillId="0" borderId="13" xfId="0" applyFont="1" applyBorder="1" applyAlignment="1">
      <alignment/>
    </xf>
    <xf numFmtId="0" fontId="0" fillId="0" borderId="11" xfId="0" applyFill="1" applyBorder="1" applyAlignment="1">
      <alignment/>
    </xf>
    <xf numFmtId="0" fontId="0" fillId="0" borderId="14" xfId="0" applyBorder="1" applyAlignment="1">
      <alignment wrapText="1"/>
    </xf>
    <xf numFmtId="0" fontId="5" fillId="33" borderId="15" xfId="0" applyFont="1" applyFill="1" applyBorder="1" applyAlignment="1">
      <alignment horizontal="left" vertical="center" wrapText="1"/>
    </xf>
    <xf numFmtId="0" fontId="56" fillId="34" borderId="16" xfId="0" applyFont="1" applyFill="1" applyBorder="1" applyAlignment="1">
      <alignment horizontal="left" vertical="center" indent="3"/>
    </xf>
    <xf numFmtId="0" fontId="57" fillId="0" borderId="17" xfId="45" applyFont="1" applyFill="1" applyBorder="1" applyAlignment="1" applyProtection="1">
      <alignment horizontal="left" vertical="center" wrapText="1" indent="2"/>
      <protection/>
    </xf>
    <xf numFmtId="0" fontId="57" fillId="0" borderId="18" xfId="45" applyFont="1" applyFill="1" applyBorder="1" applyAlignment="1" applyProtection="1">
      <alignment horizontal="left" vertical="center" wrapText="1" indent="2"/>
      <protection/>
    </xf>
    <xf numFmtId="0" fontId="58" fillId="34" borderId="0" xfId="0" applyFont="1" applyFill="1" applyBorder="1" applyAlignment="1">
      <alignment horizontal="left"/>
    </xf>
    <xf numFmtId="0" fontId="59" fillId="0" borderId="19" xfId="0" applyFont="1" applyBorder="1" applyAlignment="1">
      <alignment horizontal="left" vertical="top"/>
    </xf>
    <xf numFmtId="0" fontId="9" fillId="0" borderId="20" xfId="0" applyFont="1" applyBorder="1" applyAlignment="1">
      <alignment horizontal="left"/>
    </xf>
    <xf numFmtId="0" fontId="60" fillId="0" borderId="21" xfId="0" applyFont="1" applyFill="1" applyBorder="1" applyAlignment="1">
      <alignment horizontal="left" vertical="center"/>
    </xf>
    <xf numFmtId="0" fontId="61" fillId="8" borderId="22" xfId="0" applyFont="1" applyFill="1" applyBorder="1" applyAlignment="1">
      <alignment horizontal="center" vertical="center"/>
    </xf>
    <xf numFmtId="0" fontId="61" fillId="0" borderId="23" xfId="0" applyFont="1" applyFill="1" applyBorder="1" applyAlignment="1">
      <alignment horizontal="left" vertical="center"/>
    </xf>
    <xf numFmtId="0" fontId="61" fillId="2" borderId="23" xfId="0" applyFont="1" applyFill="1" applyBorder="1" applyAlignment="1">
      <alignment horizontal="left" vertical="center"/>
    </xf>
    <xf numFmtId="0" fontId="57" fillId="0" borderId="24" xfId="45" applyFont="1" applyFill="1" applyBorder="1" applyAlignment="1" applyProtection="1">
      <alignment horizontal="left" vertical="center" wrapText="1" indent="2"/>
      <protection/>
    </xf>
    <xf numFmtId="0" fontId="5" fillId="33" borderId="25" xfId="0" applyFont="1" applyFill="1" applyBorder="1" applyAlignment="1">
      <alignment horizontal="left" vertical="center" wrapText="1"/>
    </xf>
    <xf numFmtId="0" fontId="61" fillId="2" borderId="26" xfId="0" applyFont="1" applyFill="1" applyBorder="1" applyAlignment="1">
      <alignment horizontal="center" vertical="center"/>
    </xf>
    <xf numFmtId="0" fontId="61" fillId="2" borderId="27" xfId="0" applyFont="1" applyFill="1" applyBorder="1" applyAlignment="1">
      <alignment horizontal="center" vertical="center" wrapText="1"/>
    </xf>
    <xf numFmtId="3" fontId="0" fillId="0" borderId="12" xfId="0" applyNumberFormat="1" applyBorder="1" applyAlignment="1">
      <alignment/>
    </xf>
    <xf numFmtId="0" fontId="0" fillId="0" borderId="21" xfId="0" applyBorder="1" applyAlignment="1">
      <alignment/>
    </xf>
    <xf numFmtId="0" fontId="61" fillId="0" borderId="28" xfId="0" applyFont="1" applyFill="1" applyBorder="1" applyAlignment="1">
      <alignment horizontal="left" vertical="center"/>
    </xf>
    <xf numFmtId="0" fontId="0" fillId="0" borderId="12" xfId="0" applyBorder="1" applyAlignment="1">
      <alignment/>
    </xf>
    <xf numFmtId="0" fontId="61" fillId="0" borderId="29" xfId="0" applyFont="1" applyFill="1" applyBorder="1" applyAlignment="1">
      <alignment horizontal="left" vertical="center"/>
    </xf>
    <xf numFmtId="0" fontId="5" fillId="33" borderId="30" xfId="0" applyFont="1" applyFill="1" applyBorder="1" applyAlignment="1">
      <alignment horizontal="left" vertical="center" wrapText="1"/>
    </xf>
    <xf numFmtId="0" fontId="61" fillId="0" borderId="31" xfId="0" applyFont="1" applyFill="1" applyBorder="1" applyAlignment="1">
      <alignment horizontal="left" vertical="center"/>
    </xf>
    <xf numFmtId="4" fontId="4" fillId="2" borderId="31" xfId="0" applyNumberFormat="1" applyFont="1" applyFill="1" applyBorder="1" applyAlignment="1">
      <alignment horizontal="center" vertical="center"/>
    </xf>
    <xf numFmtId="4" fontId="4" fillId="2" borderId="26"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2" borderId="23"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32"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9" fillId="0" borderId="33" xfId="0" applyFont="1" applyBorder="1" applyAlignment="1">
      <alignment horizontal="left"/>
    </xf>
    <xf numFmtId="0" fontId="6" fillId="0" borderId="19" xfId="0" applyFont="1" applyBorder="1" applyAlignment="1">
      <alignment horizontal="left"/>
    </xf>
    <xf numFmtId="0" fontId="0" fillId="0" borderId="34" xfId="0" applyBorder="1" applyAlignment="1">
      <alignment/>
    </xf>
    <xf numFmtId="0" fontId="5" fillId="0" borderId="20" xfId="0" applyFont="1" applyBorder="1" applyAlignment="1">
      <alignment horizontal="left"/>
    </xf>
    <xf numFmtId="0" fontId="60" fillId="0" borderId="35" xfId="0" applyFont="1" applyFill="1" applyBorder="1" applyAlignment="1">
      <alignment horizontal="left" vertical="center"/>
    </xf>
    <xf numFmtId="0" fontId="60" fillId="0" borderId="11" xfId="0" applyFont="1" applyFill="1" applyBorder="1" applyAlignment="1">
      <alignment horizontal="left" vertical="top"/>
    </xf>
    <xf numFmtId="0" fontId="60" fillId="0" borderId="11" xfId="0" applyFont="1" applyFill="1" applyBorder="1" applyAlignment="1">
      <alignment horizontal="left" vertical="center"/>
    </xf>
    <xf numFmtId="0" fontId="60" fillId="0" borderId="35" xfId="0" applyFont="1" applyFill="1" applyBorder="1" applyAlignment="1">
      <alignment horizontal="left"/>
    </xf>
    <xf numFmtId="0" fontId="5" fillId="34" borderId="20" xfId="0" applyFont="1" applyFill="1" applyBorder="1" applyAlignment="1">
      <alignment horizontal="left"/>
    </xf>
    <xf numFmtId="0" fontId="0" fillId="34" borderId="34" xfId="0" applyFill="1" applyBorder="1" applyAlignment="1">
      <alignment/>
    </xf>
    <xf numFmtId="0" fontId="6" fillId="34" borderId="19" xfId="0" applyFont="1" applyFill="1" applyBorder="1" applyAlignment="1">
      <alignment horizontal="left"/>
    </xf>
    <xf numFmtId="0" fontId="59" fillId="34" borderId="19" xfId="0" applyFont="1" applyFill="1" applyBorder="1" applyAlignment="1">
      <alignment horizontal="left" vertical="top"/>
    </xf>
    <xf numFmtId="0" fontId="9" fillId="34" borderId="33" xfId="0" applyFont="1" applyFill="1" applyBorder="1" applyAlignment="1">
      <alignment horizontal="left"/>
    </xf>
    <xf numFmtId="0" fontId="0" fillId="34" borderId="21" xfId="0" applyFill="1" applyBorder="1" applyAlignment="1">
      <alignment/>
    </xf>
    <xf numFmtId="0" fontId="9" fillId="34" borderId="20" xfId="0" applyFont="1" applyFill="1" applyBorder="1" applyAlignment="1">
      <alignment horizontal="left"/>
    </xf>
    <xf numFmtId="0" fontId="0" fillId="34" borderId="11" xfId="0" applyFill="1" applyBorder="1" applyAlignment="1">
      <alignment/>
    </xf>
    <xf numFmtId="0" fontId="61" fillId="0" borderId="36" xfId="0" applyFont="1" applyFill="1" applyBorder="1" applyAlignment="1">
      <alignment horizontal="left" vertical="center"/>
    </xf>
    <xf numFmtId="4" fontId="1" fillId="0" borderId="36" xfId="0" applyNumberFormat="1" applyFont="1" applyFill="1" applyBorder="1" applyAlignment="1">
      <alignment horizontal="center" vertical="center"/>
    </xf>
    <xf numFmtId="0" fontId="60" fillId="9" borderId="0" xfId="0" applyFont="1" applyFill="1" applyBorder="1" applyAlignment="1">
      <alignment horizontal="left" vertical="top"/>
    </xf>
    <xf numFmtId="0" fontId="60" fillId="9" borderId="0" xfId="0" applyFont="1" applyFill="1" applyBorder="1" applyAlignment="1">
      <alignment horizontal="left" vertical="center"/>
    </xf>
    <xf numFmtId="3" fontId="62" fillId="9" borderId="0" xfId="0" applyNumberFormat="1" applyFont="1" applyFill="1" applyAlignment="1">
      <alignment/>
    </xf>
    <xf numFmtId="3" fontId="62" fillId="9" borderId="0" xfId="0" applyNumberFormat="1" applyFont="1" applyFill="1" applyAlignment="1">
      <alignment vertical="center"/>
    </xf>
    <xf numFmtId="4" fontId="62" fillId="9" borderId="0" xfId="0" applyNumberFormat="1" applyFont="1" applyFill="1" applyAlignment="1">
      <alignment vertical="center"/>
    </xf>
    <xf numFmtId="0" fontId="0" fillId="0" borderId="11" xfId="0" applyFill="1" applyBorder="1" applyAlignment="1">
      <alignment vertical="center"/>
    </xf>
    <xf numFmtId="0" fontId="0" fillId="0" borderId="11" xfId="0" applyBorder="1" applyAlignment="1">
      <alignment vertical="center"/>
    </xf>
    <xf numFmtId="3" fontId="63" fillId="0" borderId="0" xfId="0" applyNumberFormat="1" applyFont="1" applyAlignment="1">
      <alignment/>
    </xf>
    <xf numFmtId="4" fontId="1" fillId="2" borderId="23" xfId="0" applyNumberFormat="1" applyFont="1" applyFill="1" applyBorder="1" applyAlignment="1">
      <alignment horizontal="center" vertical="center"/>
    </xf>
    <xf numFmtId="0" fontId="64" fillId="0" borderId="0" xfId="0" applyFont="1" applyAlignment="1" applyProtection="1">
      <alignment horizontal="left"/>
      <protection locked="0"/>
    </xf>
    <xf numFmtId="0" fontId="0" fillId="0" borderId="0" xfId="0" applyAlignment="1" applyProtection="1">
      <alignment horizontal="right"/>
      <protection locked="0"/>
    </xf>
    <xf numFmtId="200" fontId="0" fillId="0" borderId="0" xfId="48" applyNumberFormat="1" applyFont="1" applyAlignment="1" applyProtection="1">
      <alignment horizontal="right"/>
      <protection locked="0"/>
    </xf>
    <xf numFmtId="0" fontId="0" fillId="0" borderId="0" xfId="0" applyFont="1" applyAlignment="1" applyProtection="1">
      <alignment horizontal="left"/>
      <protection locked="0"/>
    </xf>
    <xf numFmtId="200" fontId="0" fillId="0" borderId="0" xfId="48" applyNumberFormat="1" applyFont="1" applyAlignment="1">
      <alignment/>
    </xf>
    <xf numFmtId="187" fontId="0" fillId="0" borderId="0" xfId="48" applyFont="1" applyAlignment="1">
      <alignment/>
    </xf>
    <xf numFmtId="200" fontId="0" fillId="0" borderId="0" xfId="0" applyNumberFormat="1" applyAlignment="1">
      <alignment/>
    </xf>
    <xf numFmtId="43" fontId="0" fillId="0" borderId="0" xfId="0" applyNumberFormat="1" applyAlignment="1">
      <alignment/>
    </xf>
    <xf numFmtId="2" fontId="0" fillId="0" borderId="0" xfId="0" applyNumberFormat="1" applyAlignment="1">
      <alignment/>
    </xf>
    <xf numFmtId="3" fontId="1" fillId="0" borderId="23" xfId="0" applyNumberFormat="1" applyFont="1" applyFill="1" applyBorder="1" applyAlignment="1">
      <alignment horizontal="center" vertical="center"/>
    </xf>
    <xf numFmtId="0" fontId="64" fillId="9" borderId="0" xfId="0" applyFont="1" applyFill="1" applyAlignment="1" applyProtection="1">
      <alignment horizontal="left"/>
      <protection locked="0"/>
    </xf>
    <xf numFmtId="0" fontId="0" fillId="9" borderId="0" xfId="0" applyFill="1" applyAlignment="1">
      <alignment/>
    </xf>
    <xf numFmtId="43" fontId="0" fillId="9" borderId="0" xfId="0" applyNumberFormat="1" applyFill="1" applyAlignment="1">
      <alignment/>
    </xf>
    <xf numFmtId="203" fontId="0" fillId="9" borderId="0" xfId="48" applyNumberFormat="1" applyFont="1" applyFill="1" applyAlignment="1" applyProtection="1">
      <alignment horizontal="right"/>
      <protection locked="0"/>
    </xf>
    <xf numFmtId="0" fontId="0" fillId="0" borderId="0" xfId="0" applyFont="1" applyAlignment="1">
      <alignment/>
    </xf>
    <xf numFmtId="0" fontId="0" fillId="8" borderId="0" xfId="0" applyFont="1" applyFill="1" applyAlignment="1">
      <alignment/>
    </xf>
    <xf numFmtId="0" fontId="0" fillId="8" borderId="0" xfId="0" applyFill="1" applyAlignment="1">
      <alignment/>
    </xf>
    <xf numFmtId="0" fontId="0" fillId="10" borderId="0" xfId="0" applyFont="1" applyFill="1" applyAlignment="1">
      <alignment/>
    </xf>
    <xf numFmtId="0" fontId="0" fillId="10" borderId="0" xfId="0" applyFill="1" applyAlignment="1">
      <alignment/>
    </xf>
    <xf numFmtId="0" fontId="0" fillId="11" borderId="0" xfId="0" applyFont="1" applyFill="1" applyAlignment="1">
      <alignment/>
    </xf>
    <xf numFmtId="0" fontId="0" fillId="11" borderId="0" xfId="0" applyFill="1" applyAlignment="1">
      <alignment/>
    </xf>
    <xf numFmtId="200" fontId="0" fillId="10" borderId="0" xfId="48" applyNumberFormat="1" applyFont="1" applyFill="1" applyAlignment="1" applyProtection="1">
      <alignment horizontal="right"/>
      <protection locked="0"/>
    </xf>
    <xf numFmtId="187" fontId="0" fillId="10" borderId="0" xfId="48" applyFont="1" applyFill="1" applyAlignment="1">
      <alignment/>
    </xf>
    <xf numFmtId="200" fontId="0" fillId="8" borderId="0" xfId="0" applyNumberFormat="1" applyFill="1" applyAlignment="1">
      <alignment/>
    </xf>
    <xf numFmtId="187" fontId="0" fillId="8" borderId="0" xfId="48" applyFont="1" applyFill="1" applyAlignment="1">
      <alignment/>
    </xf>
    <xf numFmtId="200" fontId="0" fillId="11" borderId="0" xfId="0" applyNumberFormat="1" applyFill="1" applyAlignment="1">
      <alignment/>
    </xf>
    <xf numFmtId="187" fontId="0" fillId="11" borderId="0" xfId="48" applyFont="1" applyFill="1" applyAlignment="1">
      <alignment/>
    </xf>
    <xf numFmtId="3" fontId="0" fillId="0" borderId="0" xfId="0" applyNumberFormat="1" applyAlignment="1">
      <alignment vertical="center" wrapText="1"/>
    </xf>
    <xf numFmtId="0" fontId="14" fillId="0" borderId="0" xfId="0" applyFont="1" applyAlignment="1">
      <alignment/>
    </xf>
    <xf numFmtId="3" fontId="0" fillId="9" borderId="0" xfId="0" applyNumberFormat="1" applyFill="1" applyAlignment="1">
      <alignment vertical="center" wrapText="1"/>
    </xf>
    <xf numFmtId="0" fontId="2" fillId="0" borderId="19" xfId="45" applyBorder="1" applyAlignment="1" applyProtection="1">
      <alignment horizontal="left" vertical="top"/>
      <protection/>
    </xf>
    <xf numFmtId="0" fontId="60" fillId="0" borderId="0" xfId="0" applyFont="1" applyFill="1" applyBorder="1" applyAlignment="1">
      <alignment horizontal="left" vertical="center"/>
    </xf>
    <xf numFmtId="3" fontId="65" fillId="9" borderId="0" xfId="0" applyNumberFormat="1"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GHG whole tabl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c.europa.eu/eurostat/web/environment/material-flows-and-resource-productivity/databas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A16"/>
  <sheetViews>
    <sheetView zoomScalePageLayoutView="0" workbookViewId="0" topLeftCell="A1">
      <selection activeCell="A24" sqref="A24"/>
    </sheetView>
  </sheetViews>
  <sheetFormatPr defaultColWidth="11.421875" defaultRowHeight="12.75"/>
  <cols>
    <col min="1" max="1" width="138.28125" style="1" customWidth="1"/>
    <col min="2" max="16384" width="11.421875" style="1" customWidth="1"/>
  </cols>
  <sheetData>
    <row r="1" ht="15" customHeight="1" thickTop="1">
      <c r="A1" s="6"/>
    </row>
    <row r="2" ht="33" customHeight="1">
      <c r="A2" s="8" t="s">
        <v>52</v>
      </c>
    </row>
    <row r="3" ht="13.5" thickBot="1">
      <c r="A3" s="3"/>
    </row>
    <row r="4" ht="11.25" customHeight="1" thickBot="1" thickTop="1">
      <c r="A4" s="4"/>
    </row>
    <row r="5" ht="24.75" customHeight="1" thickTop="1">
      <c r="A5" s="9" t="s">
        <v>43</v>
      </c>
    </row>
    <row r="6" ht="24.75" customHeight="1">
      <c r="A6" s="18" t="s">
        <v>44</v>
      </c>
    </row>
    <row r="7" ht="24.75" customHeight="1">
      <c r="A7" s="18" t="s">
        <v>61</v>
      </c>
    </row>
    <row r="8" ht="24.75" customHeight="1" thickBot="1">
      <c r="A8" s="10" t="s">
        <v>62</v>
      </c>
    </row>
    <row r="9" ht="9.75" customHeight="1" thickBot="1">
      <c r="A9" s="2"/>
    </row>
    <row r="10" ht="42.75" customHeight="1" thickTop="1">
      <c r="A10" s="7" t="s">
        <v>38</v>
      </c>
    </row>
    <row r="11" ht="23.25" customHeight="1">
      <c r="A11" s="19" t="s">
        <v>39</v>
      </c>
    </row>
    <row r="12" ht="22.5" customHeight="1" thickBot="1">
      <c r="A12" s="27" t="s">
        <v>40</v>
      </c>
    </row>
    <row r="13" ht="15" customHeight="1" thickTop="1">
      <c r="A13" s="13" t="s">
        <v>30</v>
      </c>
    </row>
    <row r="14" ht="15" customHeight="1" thickBot="1">
      <c r="A14" s="12" t="s">
        <v>31</v>
      </c>
    </row>
    <row r="15" ht="15" customHeight="1" thickTop="1">
      <c r="A15" s="13" t="s">
        <v>28</v>
      </c>
    </row>
    <row r="16" ht="15" customHeight="1" thickBot="1">
      <c r="A16" s="12" t="s">
        <v>29</v>
      </c>
    </row>
    <row r="17" ht="19.5" customHeight="1" thickTop="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printOptions/>
  <pageMargins left="0.75" right="0.75" top="1" bottom="1" header="0" footer="0"/>
  <pageSetup fitToHeight="1"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V48"/>
  <sheetViews>
    <sheetView tabSelected="1" zoomScale="85" zoomScaleNormal="85" zoomScalePageLayoutView="0" workbookViewId="0" topLeftCell="A1">
      <selection activeCell="S18" sqref="S18"/>
    </sheetView>
  </sheetViews>
  <sheetFormatPr defaultColWidth="9.140625" defaultRowHeight="12.75"/>
  <cols>
    <col min="1" max="1" width="22.8515625" style="1" customWidth="1"/>
    <col min="2" max="15" width="9.7109375" style="1" customWidth="1"/>
    <col min="16" max="16384" width="9.140625" style="1" customWidth="1"/>
  </cols>
  <sheetData>
    <row r="1" spans="1:22" ht="38.25" customHeight="1" thickTop="1">
      <c r="A1" s="44" t="s">
        <v>48</v>
      </c>
      <c r="B1" s="41"/>
      <c r="C1" s="41"/>
      <c r="D1" s="41"/>
      <c r="E1" s="41"/>
      <c r="F1" s="41"/>
      <c r="G1" s="41"/>
      <c r="H1" s="41"/>
      <c r="I1" s="41"/>
      <c r="J1" s="41"/>
      <c r="K1" s="41"/>
      <c r="L1" s="41"/>
      <c r="M1" s="41"/>
      <c r="N1" s="41"/>
      <c r="O1" s="41"/>
      <c r="P1" s="5"/>
      <c r="Q1" s="5"/>
      <c r="R1" s="5"/>
      <c r="S1" s="5"/>
      <c r="T1" s="5"/>
      <c r="U1" s="5"/>
      <c r="V1" s="5"/>
    </row>
    <row r="2" spans="1:22" ht="38.25" customHeight="1">
      <c r="A2" s="42" t="s">
        <v>47</v>
      </c>
      <c r="B2" s="43"/>
      <c r="C2" s="43"/>
      <c r="D2" s="43"/>
      <c r="E2" s="43"/>
      <c r="F2" s="43"/>
      <c r="G2" s="73">
        <f>G3*1000</f>
        <v>38726934.255233034</v>
      </c>
      <c r="H2" s="73">
        <f aca="true" t="shared" si="0" ref="H2:O2">H3*1000</f>
        <v>42870249.317933135</v>
      </c>
      <c r="I2" s="73">
        <f t="shared" si="0"/>
        <v>40253960.95472191</v>
      </c>
      <c r="J2" s="73">
        <f t="shared" si="0"/>
        <v>35085374.0864927</v>
      </c>
      <c r="K2" s="73">
        <f t="shared" si="0"/>
        <v>31031102.777083457</v>
      </c>
      <c r="L2" s="73">
        <f t="shared" si="0"/>
        <v>30845475.70940566</v>
      </c>
      <c r="M2" s="73">
        <f t="shared" si="0"/>
        <v>23308771.15485651</v>
      </c>
      <c r="N2" s="73">
        <f t="shared" si="0"/>
        <v>21098561.01867294</v>
      </c>
      <c r="O2" s="73">
        <f t="shared" si="0"/>
        <v>18040434.552834086</v>
      </c>
      <c r="P2" s="43"/>
      <c r="Q2" s="5"/>
      <c r="R2" s="5"/>
      <c r="S2" s="5"/>
      <c r="T2" s="5"/>
      <c r="U2" s="5"/>
      <c r="V2" s="5"/>
    </row>
    <row r="3" spans="1:22" ht="20.25">
      <c r="A3" s="55" t="s">
        <v>66</v>
      </c>
      <c r="B3" s="57" t="s">
        <v>1</v>
      </c>
      <c r="C3" s="57" t="s">
        <v>1</v>
      </c>
      <c r="D3" s="57" t="s">
        <v>1</v>
      </c>
      <c r="E3" s="57" t="s">
        <v>1</v>
      </c>
      <c r="F3" s="57" t="s">
        <v>1</v>
      </c>
      <c r="G3" s="57">
        <v>38726.934255233034</v>
      </c>
      <c r="H3" s="57">
        <v>42870.249317933136</v>
      </c>
      <c r="I3" s="57">
        <v>40253.960954721915</v>
      </c>
      <c r="J3" s="57">
        <v>35085.3740864927</v>
      </c>
      <c r="K3" s="57">
        <v>31031.102777083455</v>
      </c>
      <c r="L3" s="57">
        <v>30845.475709405662</v>
      </c>
      <c r="M3" s="57">
        <v>23308.77115485651</v>
      </c>
      <c r="N3" s="57">
        <v>21098.56101867294</v>
      </c>
      <c r="O3" s="57">
        <v>18040.434552834085</v>
      </c>
      <c r="P3" s="5"/>
      <c r="Q3" s="5"/>
      <c r="R3" s="5"/>
      <c r="S3" s="5"/>
      <c r="T3" s="5"/>
      <c r="U3" s="5"/>
      <c r="V3" s="5"/>
    </row>
    <row r="4" spans="1:22" ht="20.25">
      <c r="A4" s="55" t="s">
        <v>64</v>
      </c>
      <c r="B4" s="57"/>
      <c r="C4" s="57"/>
      <c r="D4" s="57"/>
      <c r="E4" s="57"/>
      <c r="F4" s="57"/>
      <c r="G4" s="57">
        <v>2104396</v>
      </c>
      <c r="H4" s="57">
        <v>2115383</v>
      </c>
      <c r="I4" s="57">
        <v>2130996</v>
      </c>
      <c r="J4" s="57">
        <v>2147754</v>
      </c>
      <c r="K4" s="57">
        <v>2162944</v>
      </c>
      <c r="L4" s="57">
        <v>2169038</v>
      </c>
      <c r="M4" s="57">
        <v>2174033</v>
      </c>
      <c r="N4" s="57">
        <v>2181590</v>
      </c>
      <c r="O4" s="57">
        <v>2178949</v>
      </c>
      <c r="P4" s="5"/>
      <c r="Q4" s="5"/>
      <c r="R4" s="5"/>
      <c r="S4" s="5"/>
      <c r="T4" s="5"/>
      <c r="U4" s="5"/>
      <c r="V4" s="5"/>
    </row>
    <row r="5" spans="1:22" s="61" customFormat="1" ht="48.75" customHeight="1">
      <c r="A5" s="56" t="s">
        <v>65</v>
      </c>
      <c r="B5" s="58"/>
      <c r="C5" s="58"/>
      <c r="D5" s="58"/>
      <c r="E5" s="58"/>
      <c r="F5" s="58"/>
      <c r="G5" s="59">
        <f>G3*1000/G4</f>
        <v>18.40287391500128</v>
      </c>
      <c r="H5" s="59">
        <f aca="true" t="shared" si="1" ref="H5:O5">H3*1000/H4</f>
        <v>20.265951517022277</v>
      </c>
      <c r="I5" s="59">
        <f t="shared" si="1"/>
        <v>18.88974026920835</v>
      </c>
      <c r="J5" s="59">
        <f t="shared" si="1"/>
        <v>16.335843903208982</v>
      </c>
      <c r="K5" s="59">
        <f t="shared" si="1"/>
        <v>14.346697268668748</v>
      </c>
      <c r="L5" s="59">
        <f t="shared" si="1"/>
        <v>14.220809275543195</v>
      </c>
      <c r="M5" s="59">
        <f t="shared" si="1"/>
        <v>10.721443122002523</v>
      </c>
      <c r="N5" s="59">
        <f t="shared" si="1"/>
        <v>9.671185245015305</v>
      </c>
      <c r="O5" s="59">
        <f t="shared" si="1"/>
        <v>8.27942028603427</v>
      </c>
      <c r="P5" s="60"/>
      <c r="Q5" s="60"/>
      <c r="R5" s="60"/>
      <c r="S5" s="60"/>
      <c r="T5" s="60"/>
      <c r="U5" s="60"/>
      <c r="V5" s="60"/>
    </row>
    <row r="6" spans="1:16" ht="20.25">
      <c r="A6" s="11" t="s">
        <v>53</v>
      </c>
      <c r="B6" s="14"/>
      <c r="C6" s="14"/>
      <c r="D6" s="14"/>
      <c r="E6" s="14"/>
      <c r="F6" s="14"/>
      <c r="G6" s="14"/>
      <c r="H6" s="14"/>
      <c r="I6" s="14"/>
      <c r="J6" s="14"/>
      <c r="K6" s="14"/>
      <c r="L6" s="14"/>
      <c r="M6" s="14"/>
      <c r="N6" s="14"/>
      <c r="O6" s="14"/>
      <c r="P6" s="14"/>
    </row>
    <row r="7" spans="1:15" ht="30" customHeight="1">
      <c r="A7" s="15" t="s">
        <v>0</v>
      </c>
      <c r="B7" s="15">
        <v>2000</v>
      </c>
      <c r="C7" s="15">
        <v>2001</v>
      </c>
      <c r="D7" s="15">
        <v>2002</v>
      </c>
      <c r="E7" s="15">
        <v>2003</v>
      </c>
      <c r="F7" s="15">
        <v>2004</v>
      </c>
      <c r="G7" s="15">
        <v>2005</v>
      </c>
      <c r="H7" s="15">
        <v>2006</v>
      </c>
      <c r="I7" s="15">
        <v>2007</v>
      </c>
      <c r="J7" s="15">
        <v>2008</v>
      </c>
      <c r="K7" s="15">
        <v>2009</v>
      </c>
      <c r="L7" s="15">
        <v>2010</v>
      </c>
      <c r="M7" s="15">
        <v>2011</v>
      </c>
      <c r="N7" s="15">
        <v>2012</v>
      </c>
      <c r="O7" s="15">
        <v>2013</v>
      </c>
    </row>
    <row r="8" spans="1:15" ht="30" customHeight="1">
      <c r="A8" s="21" t="s">
        <v>41</v>
      </c>
      <c r="B8" s="29"/>
      <c r="C8" s="29"/>
      <c r="D8" s="29"/>
      <c r="E8" s="29"/>
      <c r="F8" s="29"/>
      <c r="G8" s="29">
        <v>18.40287391500128</v>
      </c>
      <c r="H8" s="29">
        <v>20.265951517022277</v>
      </c>
      <c r="I8" s="29">
        <v>18.88974026920835</v>
      </c>
      <c r="J8" s="29">
        <v>16.335843903208982</v>
      </c>
      <c r="K8" s="29">
        <v>14.346697268668748</v>
      </c>
      <c r="L8" s="29">
        <v>14.220809275543195</v>
      </c>
      <c r="M8" s="29">
        <v>10.721443122002523</v>
      </c>
      <c r="N8" s="29">
        <v>9.671185245015305</v>
      </c>
      <c r="O8" s="29">
        <v>8.27942028603427</v>
      </c>
    </row>
    <row r="9" spans="1:15" ht="19.5" customHeight="1">
      <c r="A9" s="20" t="s">
        <v>58</v>
      </c>
      <c r="B9" s="30" t="s">
        <v>1</v>
      </c>
      <c r="C9" s="30" t="s">
        <v>1</v>
      </c>
      <c r="D9" s="30">
        <v>15.437</v>
      </c>
      <c r="E9" s="30">
        <v>15.244</v>
      </c>
      <c r="F9" s="30">
        <v>15.962</v>
      </c>
      <c r="G9" s="30">
        <v>16.083</v>
      </c>
      <c r="H9" s="30">
        <v>16.33</v>
      </c>
      <c r="I9" s="30">
        <v>16.77</v>
      </c>
      <c r="J9" s="30">
        <v>16.476</v>
      </c>
      <c r="K9" s="30">
        <v>14.517</v>
      </c>
      <c r="L9" s="30">
        <v>14.072</v>
      </c>
      <c r="M9" s="30">
        <v>14.544</v>
      </c>
      <c r="N9" s="30">
        <v>13.493</v>
      </c>
      <c r="O9" s="30">
        <v>13.203</v>
      </c>
    </row>
    <row r="10" spans="1:15" ht="15" customHeight="1">
      <c r="A10" s="16" t="s">
        <v>4</v>
      </c>
      <c r="B10" s="31" t="s">
        <v>1</v>
      </c>
      <c r="C10" s="31" t="s">
        <v>1</v>
      </c>
      <c r="D10" s="31">
        <v>14.864</v>
      </c>
      <c r="E10" s="31">
        <v>14.422</v>
      </c>
      <c r="F10" s="31">
        <v>14.739</v>
      </c>
      <c r="G10" s="31">
        <v>14.85</v>
      </c>
      <c r="H10" s="31">
        <v>16.734</v>
      </c>
      <c r="I10" s="31">
        <v>16.901</v>
      </c>
      <c r="J10" s="31">
        <v>16.843</v>
      </c>
      <c r="K10" s="31">
        <v>15.058</v>
      </c>
      <c r="L10" s="31">
        <v>15.04</v>
      </c>
      <c r="M10" s="31">
        <v>15.695</v>
      </c>
      <c r="N10" s="31">
        <v>14.081</v>
      </c>
      <c r="O10" s="31">
        <v>13.576</v>
      </c>
    </row>
    <row r="11" spans="1:15" ht="15" customHeight="1">
      <c r="A11" s="16" t="s">
        <v>5</v>
      </c>
      <c r="B11" s="31">
        <v>12.353</v>
      </c>
      <c r="C11" s="31">
        <v>13.46</v>
      </c>
      <c r="D11" s="31">
        <v>14.043</v>
      </c>
      <c r="E11" s="31">
        <v>14.296</v>
      </c>
      <c r="F11" s="31">
        <v>16.191</v>
      </c>
      <c r="G11" s="31">
        <v>16.531</v>
      </c>
      <c r="H11" s="31">
        <v>18.099</v>
      </c>
      <c r="I11" s="31">
        <v>18.837</v>
      </c>
      <c r="J11" s="31">
        <v>20.444</v>
      </c>
      <c r="K11" s="31">
        <v>16.443</v>
      </c>
      <c r="L11" s="31">
        <v>16.322</v>
      </c>
      <c r="M11" s="31">
        <v>18.19</v>
      </c>
      <c r="N11" s="31">
        <v>17.978</v>
      </c>
      <c r="O11" s="31">
        <v>17.611</v>
      </c>
    </row>
    <row r="12" spans="1:15" ht="15" customHeight="1">
      <c r="A12" s="16" t="s">
        <v>21</v>
      </c>
      <c r="B12" s="31">
        <v>17.835</v>
      </c>
      <c r="C12" s="31">
        <v>18.1</v>
      </c>
      <c r="D12" s="31">
        <v>17.015</v>
      </c>
      <c r="E12" s="31">
        <v>17.503</v>
      </c>
      <c r="F12" s="31">
        <v>18.576</v>
      </c>
      <c r="G12" s="31">
        <v>18.402</v>
      </c>
      <c r="H12" s="31">
        <v>18.93</v>
      </c>
      <c r="I12" s="31">
        <v>19.095</v>
      </c>
      <c r="J12" s="31">
        <v>18.641</v>
      </c>
      <c r="K12" s="31">
        <v>16.918</v>
      </c>
      <c r="L12" s="31">
        <v>16.022</v>
      </c>
      <c r="M12" s="31">
        <v>16.871</v>
      </c>
      <c r="N12" s="31">
        <v>14.985</v>
      </c>
      <c r="O12" s="31">
        <v>14.737</v>
      </c>
    </row>
    <row r="13" spans="1:15" ht="15" customHeight="1">
      <c r="A13" s="16" t="s">
        <v>7</v>
      </c>
      <c r="B13" s="31" t="s">
        <v>1</v>
      </c>
      <c r="C13" s="31" t="s">
        <v>1</v>
      </c>
      <c r="D13" s="31">
        <v>21.908</v>
      </c>
      <c r="E13" s="31">
        <v>22.553</v>
      </c>
      <c r="F13" s="31">
        <v>23.853</v>
      </c>
      <c r="G13" s="31">
        <v>26.088</v>
      </c>
      <c r="H13" s="31">
        <v>27.62</v>
      </c>
      <c r="I13" s="31">
        <v>26.475</v>
      </c>
      <c r="J13" s="31">
        <v>25.12</v>
      </c>
      <c r="K13" s="31">
        <v>20.708</v>
      </c>
      <c r="L13" s="31">
        <v>19.543</v>
      </c>
      <c r="M13" s="31">
        <v>22.471</v>
      </c>
      <c r="N13" s="31">
        <v>21.664</v>
      </c>
      <c r="O13" s="31">
        <v>20.759</v>
      </c>
    </row>
    <row r="14" spans="1:15" ht="15" customHeight="1">
      <c r="A14" s="17" t="s">
        <v>2</v>
      </c>
      <c r="B14" s="32">
        <v>17.541</v>
      </c>
      <c r="C14" s="32">
        <v>16.568</v>
      </c>
      <c r="D14" s="32">
        <v>16.16</v>
      </c>
      <c r="E14" s="32">
        <v>15.971</v>
      </c>
      <c r="F14" s="32">
        <v>16.209</v>
      </c>
      <c r="G14" s="32">
        <v>15.719</v>
      </c>
      <c r="H14" s="32">
        <v>16.153</v>
      </c>
      <c r="I14" s="32">
        <v>16.198</v>
      </c>
      <c r="J14" s="32">
        <v>16.111</v>
      </c>
      <c r="K14" s="32">
        <v>15.381</v>
      </c>
      <c r="L14" s="32">
        <v>15.401</v>
      </c>
      <c r="M14" s="32">
        <v>16.651</v>
      </c>
      <c r="N14" s="32">
        <v>16.433</v>
      </c>
      <c r="O14" s="32">
        <v>15.904</v>
      </c>
    </row>
    <row r="15" spans="1:15" ht="15" customHeight="1">
      <c r="A15" s="16" t="s">
        <v>32</v>
      </c>
      <c r="B15" s="31" t="s">
        <v>1</v>
      </c>
      <c r="C15" s="31" t="s">
        <v>1</v>
      </c>
      <c r="D15" s="31">
        <v>16.539</v>
      </c>
      <c r="E15" s="31">
        <v>22.194</v>
      </c>
      <c r="F15" s="31">
        <v>21.603</v>
      </c>
      <c r="G15" s="31">
        <v>21.434</v>
      </c>
      <c r="H15" s="31">
        <v>23.865</v>
      </c>
      <c r="I15" s="31">
        <v>28.96</v>
      </c>
      <c r="J15" s="31">
        <v>26.433</v>
      </c>
      <c r="K15" s="31">
        <v>24.695</v>
      </c>
      <c r="L15" s="31">
        <v>25.11</v>
      </c>
      <c r="M15" s="31">
        <v>26.647</v>
      </c>
      <c r="N15" s="31">
        <v>29.092</v>
      </c>
      <c r="O15" s="31">
        <v>30.905</v>
      </c>
    </row>
    <row r="16" spans="1:15" ht="15" customHeight="1">
      <c r="A16" s="16" t="s">
        <v>15</v>
      </c>
      <c r="B16" s="31">
        <v>47.111</v>
      </c>
      <c r="C16" s="31">
        <v>48.418</v>
      </c>
      <c r="D16" s="31">
        <v>46.611</v>
      </c>
      <c r="E16" s="31">
        <v>44.817</v>
      </c>
      <c r="F16" s="31">
        <v>46.156</v>
      </c>
      <c r="G16" s="31">
        <v>52.864</v>
      </c>
      <c r="H16" s="31">
        <v>54.737</v>
      </c>
      <c r="I16" s="31">
        <v>53.105</v>
      </c>
      <c r="J16" s="31">
        <v>42.985</v>
      </c>
      <c r="K16" s="31">
        <v>35.514</v>
      </c>
      <c r="L16" s="31">
        <v>31.565</v>
      </c>
      <c r="M16" s="31">
        <v>27.022</v>
      </c>
      <c r="N16" s="31">
        <v>23.849</v>
      </c>
      <c r="O16" s="31">
        <v>26.204</v>
      </c>
    </row>
    <row r="17" spans="1:15" ht="15" customHeight="1">
      <c r="A17" s="16" t="s">
        <v>13</v>
      </c>
      <c r="B17" s="31">
        <v>14.189</v>
      </c>
      <c r="C17" s="31">
        <v>14.988</v>
      </c>
      <c r="D17" s="31">
        <v>15.334</v>
      </c>
      <c r="E17" s="31">
        <v>16.823</v>
      </c>
      <c r="F17" s="31">
        <v>16.479</v>
      </c>
      <c r="G17" s="31">
        <v>16.459</v>
      </c>
      <c r="H17" s="31">
        <v>16.054</v>
      </c>
      <c r="I17" s="31">
        <v>22.178</v>
      </c>
      <c r="J17" s="31">
        <v>21.003</v>
      </c>
      <c r="K17" s="31">
        <v>17.79</v>
      </c>
      <c r="L17" s="31">
        <v>15.9</v>
      </c>
      <c r="M17" s="31">
        <v>14.32</v>
      </c>
      <c r="N17" s="31">
        <v>13.253</v>
      </c>
      <c r="O17" s="31">
        <v>12.347</v>
      </c>
    </row>
    <row r="18" spans="1:15" ht="15" customHeight="1">
      <c r="A18" s="16" t="s">
        <v>10</v>
      </c>
      <c r="B18" s="31">
        <v>17.135</v>
      </c>
      <c r="C18" s="31">
        <v>17.43</v>
      </c>
      <c r="D18" s="31">
        <v>18.681</v>
      </c>
      <c r="E18" s="31">
        <v>19.371</v>
      </c>
      <c r="F18" s="31">
        <v>19.6</v>
      </c>
      <c r="G18" s="31">
        <v>19.889</v>
      </c>
      <c r="H18" s="31">
        <v>20.491</v>
      </c>
      <c r="I18" s="31">
        <v>20.601</v>
      </c>
      <c r="J18" s="31">
        <v>17.64</v>
      </c>
      <c r="K18" s="31">
        <v>14.247</v>
      </c>
      <c r="L18" s="31">
        <v>12.611</v>
      </c>
      <c r="M18" s="31">
        <v>11.075</v>
      </c>
      <c r="N18" s="31">
        <v>8.851</v>
      </c>
      <c r="O18" s="31">
        <v>8.395</v>
      </c>
    </row>
    <row r="19" spans="1:15" ht="15" customHeight="1">
      <c r="A19" s="17" t="s">
        <v>12</v>
      </c>
      <c r="B19" s="32" t="s">
        <v>1</v>
      </c>
      <c r="C19" s="32" t="s">
        <v>1</v>
      </c>
      <c r="D19" s="32">
        <v>13.876</v>
      </c>
      <c r="E19" s="32">
        <v>12.951</v>
      </c>
      <c r="F19" s="32">
        <v>14.147</v>
      </c>
      <c r="G19" s="32">
        <v>13.603</v>
      </c>
      <c r="H19" s="32">
        <v>13.809</v>
      </c>
      <c r="I19" s="32">
        <v>14.282</v>
      </c>
      <c r="J19" s="32">
        <v>13.904</v>
      </c>
      <c r="K19" s="32">
        <v>12.377</v>
      </c>
      <c r="L19" s="32">
        <v>12.08</v>
      </c>
      <c r="M19" s="32">
        <v>12.382</v>
      </c>
      <c r="N19" s="32">
        <v>11.978</v>
      </c>
      <c r="O19" s="32">
        <v>11.876</v>
      </c>
    </row>
    <row r="20" spans="1:15" ht="15" customHeight="1">
      <c r="A20" s="16" t="s">
        <v>25</v>
      </c>
      <c r="B20" s="31" t="s">
        <v>1</v>
      </c>
      <c r="C20" s="31" t="s">
        <v>1</v>
      </c>
      <c r="D20" s="31">
        <v>11.007</v>
      </c>
      <c r="E20" s="31">
        <v>11.685</v>
      </c>
      <c r="F20" s="31">
        <v>13.193</v>
      </c>
      <c r="G20" s="31">
        <v>12.772</v>
      </c>
      <c r="H20" s="31">
        <v>13.526</v>
      </c>
      <c r="I20" s="31">
        <v>13.587</v>
      </c>
      <c r="J20" s="31">
        <v>15.598</v>
      </c>
      <c r="K20" s="31">
        <v>12.254</v>
      </c>
      <c r="L20" s="31">
        <v>10.384</v>
      </c>
      <c r="M20" s="31">
        <v>10.314</v>
      </c>
      <c r="N20" s="31">
        <v>9.426</v>
      </c>
      <c r="O20" s="31">
        <v>9.951</v>
      </c>
    </row>
    <row r="21" spans="1:15" ht="15" customHeight="1">
      <c r="A21" s="16" t="s">
        <v>16</v>
      </c>
      <c r="B21" s="31">
        <v>16.65</v>
      </c>
      <c r="C21" s="31">
        <v>16.217</v>
      </c>
      <c r="D21" s="31">
        <v>15.137</v>
      </c>
      <c r="E21" s="31">
        <v>13.567</v>
      </c>
      <c r="F21" s="31">
        <v>14.481</v>
      </c>
      <c r="G21" s="31">
        <v>14.871</v>
      </c>
      <c r="H21" s="31">
        <v>14.993</v>
      </c>
      <c r="I21" s="31">
        <v>14.177</v>
      </c>
      <c r="J21" s="31">
        <v>13.687</v>
      </c>
      <c r="K21" s="31">
        <v>12.249</v>
      </c>
      <c r="L21" s="31">
        <v>11.5</v>
      </c>
      <c r="M21" s="31">
        <v>11.139</v>
      </c>
      <c r="N21" s="31">
        <v>9.422</v>
      </c>
      <c r="O21" s="31">
        <v>9.007</v>
      </c>
    </row>
    <row r="22" spans="1:15" ht="15" customHeight="1">
      <c r="A22" s="16" t="s">
        <v>6</v>
      </c>
      <c r="B22" s="31" t="s">
        <v>1</v>
      </c>
      <c r="C22" s="31" t="s">
        <v>1</v>
      </c>
      <c r="D22" s="31">
        <v>25.809</v>
      </c>
      <c r="E22" s="31">
        <v>22.436</v>
      </c>
      <c r="F22" s="31">
        <v>24.739</v>
      </c>
      <c r="G22" s="31">
        <v>24.907</v>
      </c>
      <c r="H22" s="31">
        <v>24.234</v>
      </c>
      <c r="I22" s="31">
        <v>27.313</v>
      </c>
      <c r="J22" s="31">
        <v>40.095</v>
      </c>
      <c r="K22" s="31">
        <v>30.662</v>
      </c>
      <c r="L22" s="31">
        <v>27.828</v>
      </c>
      <c r="M22" s="31">
        <v>26.625</v>
      </c>
      <c r="N22" s="31">
        <v>19.246</v>
      </c>
      <c r="O22" s="31">
        <v>15.331</v>
      </c>
    </row>
    <row r="23" spans="1:15" ht="15" customHeight="1">
      <c r="A23" s="16" t="s">
        <v>17</v>
      </c>
      <c r="B23" s="31">
        <v>14.642</v>
      </c>
      <c r="C23" s="31">
        <v>14.298</v>
      </c>
      <c r="D23" s="31">
        <v>15.492</v>
      </c>
      <c r="E23" s="31">
        <v>15.777</v>
      </c>
      <c r="F23" s="31">
        <v>16.924</v>
      </c>
      <c r="G23" s="31">
        <v>19.092</v>
      </c>
      <c r="H23" s="31">
        <v>20.622</v>
      </c>
      <c r="I23" s="31">
        <v>22.384</v>
      </c>
      <c r="J23" s="31">
        <v>19.097</v>
      </c>
      <c r="K23" s="31">
        <v>14.915</v>
      </c>
      <c r="L23" s="31">
        <v>17.566</v>
      </c>
      <c r="M23" s="31">
        <v>19.849</v>
      </c>
      <c r="N23" s="31">
        <v>19.35</v>
      </c>
      <c r="O23" s="31">
        <v>20.843</v>
      </c>
    </row>
    <row r="24" spans="1:15" ht="15" customHeight="1">
      <c r="A24" s="17" t="s">
        <v>33</v>
      </c>
      <c r="B24" s="32">
        <v>8.336</v>
      </c>
      <c r="C24" s="32">
        <v>7.547</v>
      </c>
      <c r="D24" s="32">
        <v>9.164</v>
      </c>
      <c r="E24" s="32">
        <v>10.831</v>
      </c>
      <c r="F24" s="32">
        <v>11.703</v>
      </c>
      <c r="G24" s="32">
        <v>12.309</v>
      </c>
      <c r="H24" s="32">
        <v>12.595</v>
      </c>
      <c r="I24" s="32">
        <v>15.082</v>
      </c>
      <c r="J24" s="32">
        <v>16.19</v>
      </c>
      <c r="K24" s="32">
        <v>11.037</v>
      </c>
      <c r="L24" s="32">
        <v>12.418</v>
      </c>
      <c r="M24" s="32">
        <v>13.779</v>
      </c>
      <c r="N24" s="32">
        <v>12.813</v>
      </c>
      <c r="O24" s="32">
        <v>15.668</v>
      </c>
    </row>
    <row r="25" spans="1:15" ht="15" customHeight="1">
      <c r="A25" s="16" t="s">
        <v>34</v>
      </c>
      <c r="B25" s="31">
        <v>24.282</v>
      </c>
      <c r="C25" s="31">
        <v>22.276</v>
      </c>
      <c r="D25" s="31">
        <v>23.661</v>
      </c>
      <c r="E25" s="31">
        <v>24.443</v>
      </c>
      <c r="F25" s="31">
        <v>25.339</v>
      </c>
      <c r="G25" s="31">
        <v>23.811</v>
      </c>
      <c r="H25" s="31">
        <v>25.672</v>
      </c>
      <c r="I25" s="31">
        <v>24.364</v>
      </c>
      <c r="J25" s="31">
        <v>19.571</v>
      </c>
      <c r="K25" s="31">
        <v>19.551</v>
      </c>
      <c r="L25" s="31">
        <v>19.845</v>
      </c>
      <c r="M25" s="31">
        <v>19.634</v>
      </c>
      <c r="N25" s="31">
        <v>19.561</v>
      </c>
      <c r="O25" s="31">
        <v>19.422</v>
      </c>
    </row>
    <row r="26" spans="1:15" ht="15" customHeight="1">
      <c r="A26" s="16" t="s">
        <v>14</v>
      </c>
      <c r="B26" s="31">
        <v>12.044</v>
      </c>
      <c r="C26" s="31">
        <v>13.644</v>
      </c>
      <c r="D26" s="31">
        <v>13.288</v>
      </c>
      <c r="E26" s="31">
        <v>13.564</v>
      </c>
      <c r="F26" s="31">
        <v>16.396</v>
      </c>
      <c r="G26" s="31">
        <v>18.794</v>
      </c>
      <c r="H26" s="31">
        <v>15.278</v>
      </c>
      <c r="I26" s="31">
        <v>12.133</v>
      </c>
      <c r="J26" s="31">
        <v>13.627</v>
      </c>
      <c r="K26" s="31">
        <v>10.904</v>
      </c>
      <c r="L26" s="31">
        <v>10</v>
      </c>
      <c r="M26" s="31">
        <v>9.951</v>
      </c>
      <c r="N26" s="31">
        <v>8.696</v>
      </c>
      <c r="O26" s="31">
        <v>10.176</v>
      </c>
    </row>
    <row r="27" spans="1:15" ht="15" customHeight="1">
      <c r="A27" s="16" t="s">
        <v>18</v>
      </c>
      <c r="B27" s="31" t="s">
        <v>1</v>
      </c>
      <c r="C27" s="31" t="s">
        <v>1</v>
      </c>
      <c r="D27" s="31">
        <v>8.545</v>
      </c>
      <c r="E27" s="31">
        <v>10.116</v>
      </c>
      <c r="F27" s="31">
        <v>10.186</v>
      </c>
      <c r="G27" s="31">
        <v>8.841</v>
      </c>
      <c r="H27" s="31">
        <v>10.747</v>
      </c>
      <c r="I27" s="31">
        <v>8.852</v>
      </c>
      <c r="J27" s="31">
        <v>7.834</v>
      </c>
      <c r="K27" s="31">
        <v>8.257</v>
      </c>
      <c r="L27" s="31">
        <v>7.092</v>
      </c>
      <c r="M27" s="31">
        <v>9.183</v>
      </c>
      <c r="N27" s="31">
        <v>10.442</v>
      </c>
      <c r="O27" s="31">
        <v>10.07</v>
      </c>
    </row>
    <row r="28" spans="1:15" ht="15" customHeight="1">
      <c r="A28" s="16" t="s">
        <v>35</v>
      </c>
      <c r="B28" s="31">
        <v>12.569</v>
      </c>
      <c r="C28" s="31">
        <v>12.496</v>
      </c>
      <c r="D28" s="31">
        <v>11.298</v>
      </c>
      <c r="E28" s="31">
        <v>10.875</v>
      </c>
      <c r="F28" s="31">
        <v>11.213</v>
      </c>
      <c r="G28" s="31">
        <v>11.123</v>
      </c>
      <c r="H28" s="31">
        <v>11.126</v>
      </c>
      <c r="I28" s="31">
        <v>11.823</v>
      </c>
      <c r="J28" s="31">
        <v>12.318</v>
      </c>
      <c r="K28" s="31">
        <v>11.538</v>
      </c>
      <c r="L28" s="31">
        <v>11.297</v>
      </c>
      <c r="M28" s="31">
        <v>11.284</v>
      </c>
      <c r="N28" s="31">
        <v>10.425</v>
      </c>
      <c r="O28" s="31">
        <v>9.384</v>
      </c>
    </row>
    <row r="29" spans="1:15" ht="15" customHeight="1">
      <c r="A29" s="17" t="s">
        <v>3</v>
      </c>
      <c r="B29" s="32">
        <v>23.137</v>
      </c>
      <c r="C29" s="32">
        <v>22.374</v>
      </c>
      <c r="D29" s="32">
        <v>23.822</v>
      </c>
      <c r="E29" s="32">
        <v>22.562</v>
      </c>
      <c r="F29" s="32">
        <v>23.481</v>
      </c>
      <c r="G29" s="32">
        <v>23.983</v>
      </c>
      <c r="H29" s="32">
        <v>24.588</v>
      </c>
      <c r="I29" s="32">
        <v>24.638</v>
      </c>
      <c r="J29" s="32">
        <v>22.762</v>
      </c>
      <c r="K29" s="32">
        <v>21.572</v>
      </c>
      <c r="L29" s="32">
        <v>21.401</v>
      </c>
      <c r="M29" s="32">
        <v>22.357</v>
      </c>
      <c r="N29" s="32">
        <v>21.826</v>
      </c>
      <c r="O29" s="32">
        <v>21.512</v>
      </c>
    </row>
    <row r="30" spans="1:15" ht="15" customHeight="1">
      <c r="A30" s="16" t="s">
        <v>36</v>
      </c>
      <c r="B30" s="31">
        <v>14.094</v>
      </c>
      <c r="C30" s="31">
        <v>13.555</v>
      </c>
      <c r="D30" s="31">
        <v>12.942</v>
      </c>
      <c r="E30" s="31">
        <v>13.343</v>
      </c>
      <c r="F30" s="31">
        <v>14.225</v>
      </c>
      <c r="G30" s="31">
        <v>14.451</v>
      </c>
      <c r="H30" s="31">
        <v>14.762</v>
      </c>
      <c r="I30" s="31">
        <v>16.491</v>
      </c>
      <c r="J30" s="31">
        <v>16.879</v>
      </c>
      <c r="K30" s="31">
        <v>16.197</v>
      </c>
      <c r="L30" s="31">
        <v>16.95</v>
      </c>
      <c r="M30" s="31">
        <v>20.962</v>
      </c>
      <c r="N30" s="31">
        <v>18.268</v>
      </c>
      <c r="O30" s="31">
        <v>17.272</v>
      </c>
    </row>
    <row r="31" spans="1:15" ht="15" customHeight="1">
      <c r="A31" s="16" t="s">
        <v>19</v>
      </c>
      <c r="B31" s="31">
        <v>19.494</v>
      </c>
      <c r="C31" s="31">
        <v>20.344</v>
      </c>
      <c r="D31" s="31">
        <v>19.625</v>
      </c>
      <c r="E31" s="31">
        <v>17.287</v>
      </c>
      <c r="F31" s="31">
        <v>18.776</v>
      </c>
      <c r="G31" s="31">
        <v>18.659</v>
      </c>
      <c r="H31" s="31">
        <v>20.436</v>
      </c>
      <c r="I31" s="31">
        <v>21.17</v>
      </c>
      <c r="J31" s="31">
        <v>22.212</v>
      </c>
      <c r="K31" s="31">
        <v>19.966</v>
      </c>
      <c r="L31" s="31">
        <v>18.573</v>
      </c>
      <c r="M31" s="31">
        <v>17.259</v>
      </c>
      <c r="N31" s="31">
        <v>15.831</v>
      </c>
      <c r="O31" s="31">
        <v>14.058</v>
      </c>
    </row>
    <row r="32" spans="1:15" ht="15" customHeight="1">
      <c r="A32" s="16" t="s">
        <v>22</v>
      </c>
      <c r="B32" s="31">
        <v>7.684</v>
      </c>
      <c r="C32" s="31">
        <v>12.372</v>
      </c>
      <c r="D32" s="31">
        <v>12.069</v>
      </c>
      <c r="E32" s="31">
        <v>13.255</v>
      </c>
      <c r="F32" s="31">
        <v>14.265</v>
      </c>
      <c r="G32" s="31">
        <v>15.705</v>
      </c>
      <c r="H32" s="31">
        <v>17.02</v>
      </c>
      <c r="I32" s="31">
        <v>20.557</v>
      </c>
      <c r="J32" s="31">
        <v>26.843</v>
      </c>
      <c r="K32" s="31">
        <v>21.253</v>
      </c>
      <c r="L32" s="31">
        <v>19.756</v>
      </c>
      <c r="M32" s="31">
        <v>22.324</v>
      </c>
      <c r="N32" s="31">
        <v>21.833</v>
      </c>
      <c r="O32" s="31">
        <v>21.697</v>
      </c>
    </row>
    <row r="33" spans="1:15" ht="15" customHeight="1">
      <c r="A33" s="16" t="s">
        <v>9</v>
      </c>
      <c r="B33" s="31">
        <v>17.171</v>
      </c>
      <c r="C33" s="31">
        <v>16.867</v>
      </c>
      <c r="D33" s="31">
        <v>17.48</v>
      </c>
      <c r="E33" s="31">
        <v>18.893</v>
      </c>
      <c r="F33" s="31">
        <v>19.07</v>
      </c>
      <c r="G33" s="31">
        <v>18.473</v>
      </c>
      <c r="H33" s="31">
        <v>21.453</v>
      </c>
      <c r="I33" s="31">
        <v>23.631</v>
      </c>
      <c r="J33" s="31">
        <v>20.758</v>
      </c>
      <c r="K33" s="31">
        <v>16.99</v>
      </c>
      <c r="L33" s="31">
        <v>15.981</v>
      </c>
      <c r="M33" s="31">
        <v>14.351</v>
      </c>
      <c r="N33" s="31">
        <v>12.413</v>
      </c>
      <c r="O33" s="31">
        <v>12.154</v>
      </c>
    </row>
    <row r="34" spans="1:15" ht="15" customHeight="1">
      <c r="A34" s="17" t="s">
        <v>8</v>
      </c>
      <c r="B34" s="32">
        <v>10.072</v>
      </c>
      <c r="C34" s="32">
        <v>10.77</v>
      </c>
      <c r="D34" s="32">
        <v>11.245</v>
      </c>
      <c r="E34" s="32">
        <v>10.977</v>
      </c>
      <c r="F34" s="32">
        <v>13.129</v>
      </c>
      <c r="G34" s="32">
        <v>13.958</v>
      </c>
      <c r="H34" s="32">
        <v>13.83</v>
      </c>
      <c r="I34" s="32">
        <v>13.399</v>
      </c>
      <c r="J34" s="32">
        <v>15.429</v>
      </c>
      <c r="K34" s="32">
        <v>13.581</v>
      </c>
      <c r="L34" s="32">
        <v>13.331</v>
      </c>
      <c r="M34" s="32">
        <v>13.767</v>
      </c>
      <c r="N34" s="32">
        <v>11.912</v>
      </c>
      <c r="O34" s="32">
        <v>11.367</v>
      </c>
    </row>
    <row r="35" spans="1:15" ht="15" customHeight="1">
      <c r="A35" s="16" t="s">
        <v>11</v>
      </c>
      <c r="B35" s="31" t="s">
        <v>1</v>
      </c>
      <c r="C35" s="31" t="s">
        <v>1</v>
      </c>
      <c r="D35" s="31">
        <v>34.347</v>
      </c>
      <c r="E35" s="31">
        <v>35.875</v>
      </c>
      <c r="F35" s="31">
        <v>36.142</v>
      </c>
      <c r="G35" s="31">
        <v>36.665</v>
      </c>
      <c r="H35" s="31">
        <v>38.188</v>
      </c>
      <c r="I35" s="31">
        <v>38.75</v>
      </c>
      <c r="J35" s="31">
        <v>39.107</v>
      </c>
      <c r="K35" s="31">
        <v>32.205</v>
      </c>
      <c r="L35" s="31">
        <v>34.587</v>
      </c>
      <c r="M35" s="31">
        <v>34.804</v>
      </c>
      <c r="N35" s="31">
        <v>33.252</v>
      </c>
      <c r="O35" s="31">
        <v>34.462</v>
      </c>
    </row>
    <row r="36" spans="1:15" ht="15" customHeight="1">
      <c r="A36" s="16" t="s">
        <v>23</v>
      </c>
      <c r="B36" s="31">
        <v>20.126</v>
      </c>
      <c r="C36" s="31">
        <v>19.684</v>
      </c>
      <c r="D36" s="31">
        <v>19.86</v>
      </c>
      <c r="E36" s="31">
        <v>19.969</v>
      </c>
      <c r="F36" s="31">
        <v>20.622</v>
      </c>
      <c r="G36" s="31">
        <v>22.264</v>
      </c>
      <c r="H36" s="31">
        <v>20.535</v>
      </c>
      <c r="I36" s="31">
        <v>22.516</v>
      </c>
      <c r="J36" s="31">
        <v>22.223</v>
      </c>
      <c r="K36" s="31">
        <v>19.092</v>
      </c>
      <c r="L36" s="31">
        <v>21.292</v>
      </c>
      <c r="M36" s="31">
        <v>22.31</v>
      </c>
      <c r="N36" s="31">
        <v>22.255</v>
      </c>
      <c r="O36" s="31">
        <v>22.659</v>
      </c>
    </row>
    <row r="37" spans="1:15" ht="15" customHeight="1">
      <c r="A37" s="24" t="s">
        <v>20</v>
      </c>
      <c r="B37" s="33">
        <v>12.82</v>
      </c>
      <c r="C37" s="33">
        <v>12.943</v>
      </c>
      <c r="D37" s="33">
        <v>12.528</v>
      </c>
      <c r="E37" s="33">
        <v>12.439</v>
      </c>
      <c r="F37" s="33">
        <v>12.845</v>
      </c>
      <c r="G37" s="33">
        <v>12.36</v>
      </c>
      <c r="H37" s="33">
        <v>12.279</v>
      </c>
      <c r="I37" s="33">
        <v>12.16</v>
      </c>
      <c r="J37" s="33">
        <v>11.35</v>
      </c>
      <c r="K37" s="33">
        <v>10.035</v>
      </c>
      <c r="L37" s="33">
        <v>9.756</v>
      </c>
      <c r="M37" s="34">
        <v>9.666</v>
      </c>
      <c r="N37" s="34">
        <v>9.27</v>
      </c>
      <c r="O37" s="34">
        <v>9.23</v>
      </c>
    </row>
    <row r="38" spans="1:15" ht="15" customHeight="1">
      <c r="A38" s="26" t="s">
        <v>26</v>
      </c>
      <c r="B38" s="35" t="s">
        <v>1</v>
      </c>
      <c r="C38" s="35" t="s">
        <v>1</v>
      </c>
      <c r="D38" s="35" t="s">
        <v>1</v>
      </c>
      <c r="E38" s="35" t="s">
        <v>1</v>
      </c>
      <c r="F38" s="35" t="s">
        <v>1</v>
      </c>
      <c r="G38" s="35" t="s">
        <v>1</v>
      </c>
      <c r="H38" s="35">
        <v>25.554</v>
      </c>
      <c r="I38" s="35">
        <v>25.299</v>
      </c>
      <c r="J38" s="35">
        <v>28.986</v>
      </c>
      <c r="K38" s="35">
        <v>26.96</v>
      </c>
      <c r="L38" s="35">
        <v>28.383</v>
      </c>
      <c r="M38" s="35">
        <v>28.067</v>
      </c>
      <c r="N38" s="35">
        <v>29.383</v>
      </c>
      <c r="O38" s="35">
        <v>29.393</v>
      </c>
    </row>
    <row r="39" spans="1:15" ht="15" customHeight="1">
      <c r="A39" s="16" t="s">
        <v>24</v>
      </c>
      <c r="B39" s="31">
        <v>12.164</v>
      </c>
      <c r="C39" s="31">
        <v>12.037</v>
      </c>
      <c r="D39" s="31">
        <v>11.788</v>
      </c>
      <c r="E39" s="31">
        <v>11.318</v>
      </c>
      <c r="F39" s="31">
        <v>11.815</v>
      </c>
      <c r="G39" s="31">
        <v>12.103</v>
      </c>
      <c r="H39" s="31">
        <v>12.39</v>
      </c>
      <c r="I39" s="31">
        <v>11.916</v>
      </c>
      <c r="J39" s="31">
        <v>11.9</v>
      </c>
      <c r="K39" s="31">
        <v>11.913</v>
      </c>
      <c r="L39" s="31">
        <v>12.074</v>
      </c>
      <c r="M39" s="31">
        <v>12.212</v>
      </c>
      <c r="N39" s="31">
        <v>11.543</v>
      </c>
      <c r="O39" s="31" t="s">
        <v>1</v>
      </c>
    </row>
    <row r="40" spans="1:15" ht="15" customHeight="1">
      <c r="A40" s="16" t="s">
        <v>37</v>
      </c>
      <c r="B40" s="31" t="s">
        <v>1</v>
      </c>
      <c r="C40" s="31">
        <v>12.975</v>
      </c>
      <c r="D40" s="31">
        <v>13.83</v>
      </c>
      <c r="E40" s="31">
        <v>12.972</v>
      </c>
      <c r="F40" s="31">
        <v>14.583</v>
      </c>
      <c r="G40" s="31">
        <v>14.788</v>
      </c>
      <c r="H40" s="31">
        <v>15.213</v>
      </c>
      <c r="I40" s="31">
        <v>14.514</v>
      </c>
      <c r="J40" s="31">
        <v>15.675</v>
      </c>
      <c r="K40" s="31">
        <v>14.312</v>
      </c>
      <c r="L40" s="31">
        <v>15.201</v>
      </c>
      <c r="M40" s="31">
        <v>15.456</v>
      </c>
      <c r="N40" s="31">
        <v>14.19</v>
      </c>
      <c r="O40" s="31">
        <v>15.492</v>
      </c>
    </row>
    <row r="41" spans="1:15" ht="15" customHeight="1">
      <c r="A41" s="28" t="s">
        <v>27</v>
      </c>
      <c r="B41" s="36">
        <v>9.537</v>
      </c>
      <c r="C41" s="36">
        <v>8.029</v>
      </c>
      <c r="D41" s="36">
        <v>8.184</v>
      </c>
      <c r="E41" s="36">
        <v>8.406</v>
      </c>
      <c r="F41" s="36">
        <v>8.7</v>
      </c>
      <c r="G41" s="36">
        <v>10.154</v>
      </c>
      <c r="H41" s="36">
        <v>11.464</v>
      </c>
      <c r="I41" s="36">
        <v>11.558</v>
      </c>
      <c r="J41" s="36">
        <v>11.336</v>
      </c>
      <c r="K41" s="36">
        <v>10.901</v>
      </c>
      <c r="L41" s="36">
        <v>12.863</v>
      </c>
      <c r="M41" s="36">
        <v>13.409</v>
      </c>
      <c r="N41" s="36">
        <v>11.842</v>
      </c>
      <c r="O41" s="36" t="s">
        <v>1</v>
      </c>
    </row>
    <row r="42" spans="1:15" ht="13.5" thickBot="1">
      <c r="A42" s="25"/>
      <c r="B42" s="22"/>
      <c r="C42" s="22"/>
      <c r="D42" s="22"/>
      <c r="E42" s="22"/>
      <c r="F42" s="22"/>
      <c r="G42" s="22"/>
      <c r="H42" s="22"/>
      <c r="I42" s="22"/>
      <c r="J42" s="22"/>
      <c r="K42" s="22"/>
      <c r="L42" s="22"/>
      <c r="M42" s="22"/>
      <c r="N42" s="25"/>
      <c r="O42" s="25"/>
    </row>
    <row r="43" spans="1:15" ht="13.5" thickTop="1">
      <c r="A43" s="40" t="s">
        <v>45</v>
      </c>
      <c r="B43" s="39"/>
      <c r="C43" s="39"/>
      <c r="D43" s="39"/>
      <c r="E43" s="39"/>
      <c r="F43" s="39"/>
      <c r="G43" s="39"/>
      <c r="H43" s="39"/>
      <c r="I43" s="39"/>
      <c r="J43" s="39"/>
      <c r="K43" s="39"/>
      <c r="L43" s="39"/>
      <c r="M43" s="39"/>
      <c r="N43" s="39"/>
      <c r="O43" s="39"/>
    </row>
    <row r="44" spans="1:15" ht="13.5" thickBot="1">
      <c r="A44" s="38" t="s">
        <v>42</v>
      </c>
      <c r="B44" s="12"/>
      <c r="C44" s="12"/>
      <c r="D44" s="12"/>
      <c r="E44" s="12"/>
      <c r="F44" s="12"/>
      <c r="G44" s="12"/>
      <c r="H44" s="12"/>
      <c r="I44" s="12"/>
      <c r="J44" s="12"/>
      <c r="K44" s="12"/>
      <c r="L44" s="12"/>
      <c r="M44" s="12"/>
      <c r="N44" s="12"/>
      <c r="O44" s="12"/>
    </row>
    <row r="45" spans="1:15" ht="13.5" thickTop="1">
      <c r="A45" s="37" t="s">
        <v>30</v>
      </c>
      <c r="B45" s="23"/>
      <c r="C45" s="23"/>
      <c r="D45" s="23"/>
      <c r="E45" s="23"/>
      <c r="F45" s="23"/>
      <c r="G45" s="23"/>
      <c r="H45" s="23"/>
      <c r="I45" s="23"/>
      <c r="J45" s="23"/>
      <c r="K45" s="23"/>
      <c r="L45" s="23"/>
      <c r="M45" s="23"/>
      <c r="N45" s="23"/>
      <c r="O45" s="23"/>
    </row>
    <row r="46" spans="1:15" ht="13.5" thickBot="1">
      <c r="A46" s="12" t="s">
        <v>31</v>
      </c>
      <c r="B46" s="12"/>
      <c r="C46" s="12"/>
      <c r="D46" s="12"/>
      <c r="E46" s="12"/>
      <c r="F46" s="12"/>
      <c r="G46" s="12"/>
      <c r="H46" s="12"/>
      <c r="I46" s="12"/>
      <c r="J46" s="12"/>
      <c r="K46" s="12"/>
      <c r="L46" s="12"/>
      <c r="M46" s="12"/>
      <c r="N46" s="12"/>
      <c r="O46" s="12"/>
    </row>
    <row r="47" ht="13.5" thickTop="1">
      <c r="A47" s="13" t="s">
        <v>28</v>
      </c>
    </row>
    <row r="48" spans="1:15" ht="13.5" thickBot="1">
      <c r="A48" s="12" t="s">
        <v>63</v>
      </c>
      <c r="B48" s="12"/>
      <c r="C48" s="12"/>
      <c r="D48" s="12"/>
      <c r="E48" s="12"/>
      <c r="F48" s="12"/>
      <c r="G48" s="12"/>
      <c r="H48" s="12"/>
      <c r="I48" s="12"/>
      <c r="J48" s="12"/>
      <c r="K48" s="12"/>
      <c r="L48" s="12"/>
      <c r="M48" s="12"/>
      <c r="N48" s="12"/>
      <c r="O48" s="12"/>
    </row>
    <row r="49" ht="13.5" thickTop="1"/>
  </sheetData>
  <sheetProtection/>
  <printOptions/>
  <pageMargins left="0.75" right="0.75" top="1" bottom="1" header="0" footer="0"/>
  <pageSetup fitToHeight="0" fitToWidth="1" horizontalDpi="300" verticalDpi="300" orientation="landscape" paperSize="9" scale="83"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V47"/>
  <sheetViews>
    <sheetView zoomScale="85" zoomScaleNormal="85" zoomScalePageLayoutView="0" workbookViewId="0" topLeftCell="A1">
      <selection activeCell="O3" sqref="O3"/>
    </sheetView>
  </sheetViews>
  <sheetFormatPr defaultColWidth="9.140625" defaultRowHeight="12.75"/>
  <cols>
    <col min="1" max="1" width="22.8515625" style="1" customWidth="1"/>
    <col min="2" max="15" width="10.7109375" style="1" customWidth="1"/>
    <col min="16" max="16384" width="9.140625" style="1" customWidth="1"/>
  </cols>
  <sheetData>
    <row r="1" spans="1:22" ht="38.25" customHeight="1" thickTop="1">
      <c r="A1" s="44" t="s">
        <v>49</v>
      </c>
      <c r="B1" s="41"/>
      <c r="C1" s="41"/>
      <c r="D1" s="41"/>
      <c r="E1" s="41"/>
      <c r="F1" s="41"/>
      <c r="G1" s="41"/>
      <c r="H1" s="41"/>
      <c r="I1" s="41"/>
      <c r="J1" s="41"/>
      <c r="K1" s="41"/>
      <c r="L1" s="41"/>
      <c r="M1" s="41"/>
      <c r="N1" s="41"/>
      <c r="O1" s="41"/>
      <c r="P1" s="5"/>
      <c r="Q1" s="5"/>
      <c r="R1" s="5"/>
      <c r="S1" s="5"/>
      <c r="T1" s="5"/>
      <c r="U1" s="5"/>
      <c r="V1" s="5"/>
    </row>
    <row r="2" spans="1:22" ht="38.25" customHeight="1">
      <c r="A2" s="42" t="s">
        <v>50</v>
      </c>
      <c r="B2" s="42"/>
      <c r="C2" s="42"/>
      <c r="D2" s="42"/>
      <c r="E2" s="42"/>
      <c r="F2" s="42"/>
      <c r="G2" s="42"/>
      <c r="H2" s="42"/>
      <c r="I2" s="42"/>
      <c r="J2" s="42"/>
      <c r="K2" s="42"/>
      <c r="L2" s="42"/>
      <c r="M2" s="42"/>
      <c r="N2" s="42"/>
      <c r="O2" s="42"/>
      <c r="P2" s="5"/>
      <c r="Q2" s="5"/>
      <c r="R2" s="5"/>
      <c r="S2" s="5"/>
      <c r="T2" s="5"/>
      <c r="U2" s="5"/>
      <c r="V2" s="5"/>
    </row>
    <row r="3" spans="1:22" ht="20.25">
      <c r="A3" s="55" t="s">
        <v>67</v>
      </c>
      <c r="B3" s="57">
        <v>42616283</v>
      </c>
      <c r="C3" s="57">
        <v>44950760</v>
      </c>
      <c r="D3" s="57">
        <v>47317788</v>
      </c>
      <c r="E3" s="57">
        <v>50381950</v>
      </c>
      <c r="F3" s="57">
        <v>54490872</v>
      </c>
      <c r="G3" s="57">
        <v>58563196</v>
      </c>
      <c r="H3" s="57">
        <v>63122426</v>
      </c>
      <c r="I3" s="57">
        <v>67892533</v>
      </c>
      <c r="J3" s="57">
        <v>69648307</v>
      </c>
      <c r="K3" s="57">
        <v>66187188</v>
      </c>
      <c r="L3" s="57">
        <v>67595563</v>
      </c>
      <c r="M3" s="57">
        <v>68041740</v>
      </c>
      <c r="N3" s="57">
        <v>66775970</v>
      </c>
      <c r="O3" s="57">
        <v>65906376</v>
      </c>
      <c r="P3" s="5"/>
      <c r="Q3" s="5"/>
      <c r="R3" s="5"/>
      <c r="S3" s="5"/>
      <c r="T3" s="5"/>
      <c r="U3" s="5"/>
      <c r="V3" s="5"/>
    </row>
    <row r="4" spans="1:22" ht="20.25">
      <c r="A4" s="55" t="s">
        <v>66</v>
      </c>
      <c r="B4" s="57" t="s">
        <v>1</v>
      </c>
      <c r="C4" s="57" t="s">
        <v>1</v>
      </c>
      <c r="D4" s="57" t="s">
        <v>1</v>
      </c>
      <c r="E4" s="57" t="s">
        <v>1</v>
      </c>
      <c r="F4" s="57" t="s">
        <v>1</v>
      </c>
      <c r="G4" s="57">
        <v>38726.934255233034</v>
      </c>
      <c r="H4" s="57">
        <v>42870.249317933136</v>
      </c>
      <c r="I4" s="57">
        <v>40253.960954721915</v>
      </c>
      <c r="J4" s="57">
        <v>35085.3740864927</v>
      </c>
      <c r="K4" s="57">
        <v>31031.102777083455</v>
      </c>
      <c r="L4" s="57">
        <v>30845.475709405662</v>
      </c>
      <c r="M4" s="57">
        <v>23308.77115485651</v>
      </c>
      <c r="N4" s="57">
        <v>21098.56101867294</v>
      </c>
      <c r="O4" s="57">
        <v>18040.434552834085</v>
      </c>
      <c r="P4" s="5"/>
      <c r="Q4" s="5"/>
      <c r="R4" s="5"/>
      <c r="S4" s="5"/>
      <c r="T4" s="5"/>
      <c r="U4" s="5"/>
      <c r="V4" s="5"/>
    </row>
    <row r="5" spans="1:22" s="61" customFormat="1" ht="48.75" customHeight="1">
      <c r="A5" s="56" t="s">
        <v>65</v>
      </c>
      <c r="B5" s="58"/>
      <c r="C5" s="58"/>
      <c r="D5" s="58"/>
      <c r="E5" s="58"/>
      <c r="F5" s="58"/>
      <c r="G5" s="59">
        <f>G3/(G4*1000)</f>
        <v>1.5122084184106714</v>
      </c>
      <c r="H5" s="59">
        <f aca="true" t="shared" si="0" ref="H5:O5">H3/(H4*1000)</f>
        <v>1.4724063191672445</v>
      </c>
      <c r="I5" s="59">
        <f t="shared" si="0"/>
        <v>1.6866050294122918</v>
      </c>
      <c r="J5" s="59">
        <f t="shared" si="0"/>
        <v>1.9851094313061197</v>
      </c>
      <c r="K5" s="59">
        <f t="shared" si="0"/>
        <v>2.1329305785703303</v>
      </c>
      <c r="L5" s="59">
        <f t="shared" si="0"/>
        <v>2.191425531472293</v>
      </c>
      <c r="M5" s="59">
        <f t="shared" si="0"/>
        <v>2.919147455176895</v>
      </c>
      <c r="N5" s="59">
        <f t="shared" si="0"/>
        <v>3.164953758737433</v>
      </c>
      <c r="O5" s="59">
        <f t="shared" si="0"/>
        <v>3.653258784148653</v>
      </c>
      <c r="P5" s="60"/>
      <c r="Q5" s="60"/>
      <c r="R5" s="60"/>
      <c r="S5" s="60"/>
      <c r="T5" s="60"/>
      <c r="U5" s="60"/>
      <c r="V5" s="60"/>
    </row>
    <row r="6" spans="1:13" ht="20.25">
      <c r="A6" s="11" t="s">
        <v>54</v>
      </c>
      <c r="B6" s="14"/>
      <c r="C6" s="14"/>
      <c r="D6" s="14"/>
      <c r="E6" s="14"/>
      <c r="F6" s="14"/>
      <c r="G6" s="14"/>
      <c r="H6" s="14"/>
      <c r="I6" s="14"/>
      <c r="J6" s="14"/>
      <c r="K6" s="14"/>
      <c r="L6" s="14"/>
      <c r="M6" s="14"/>
    </row>
    <row r="7" spans="1:15" ht="30" customHeight="1">
      <c r="A7" s="15" t="s">
        <v>0</v>
      </c>
      <c r="B7" s="15">
        <v>2000</v>
      </c>
      <c r="C7" s="15">
        <v>2001</v>
      </c>
      <c r="D7" s="15">
        <v>2002</v>
      </c>
      <c r="E7" s="15">
        <v>2003</v>
      </c>
      <c r="F7" s="15">
        <v>2004</v>
      </c>
      <c r="G7" s="15">
        <v>2005</v>
      </c>
      <c r="H7" s="15">
        <v>2006</v>
      </c>
      <c r="I7" s="15">
        <v>2007</v>
      </c>
      <c r="J7" s="15">
        <v>2008</v>
      </c>
      <c r="K7" s="15">
        <v>2009</v>
      </c>
      <c r="L7" s="15">
        <v>2010</v>
      </c>
      <c r="M7" s="15">
        <v>2011</v>
      </c>
      <c r="N7" s="15">
        <v>2012</v>
      </c>
      <c r="O7" s="15">
        <v>2013</v>
      </c>
    </row>
    <row r="8" spans="1:15" ht="30" customHeight="1">
      <c r="A8" s="21" t="s">
        <v>41</v>
      </c>
      <c r="B8" s="29">
        <v>1.2907413308320923</v>
      </c>
      <c r="C8" s="29">
        <v>1.3521343968971038</v>
      </c>
      <c r="D8" s="29">
        <v>1.2716261114190353</v>
      </c>
      <c r="E8" s="29">
        <v>1.3233201795952647</v>
      </c>
      <c r="F8" s="29">
        <v>1.4141546105503702</v>
      </c>
      <c r="G8" s="29">
        <v>1.5122084184106714</v>
      </c>
      <c r="H8" s="29">
        <v>1.4724063191672445</v>
      </c>
      <c r="I8" s="29">
        <v>1.6866050294122918</v>
      </c>
      <c r="J8" s="29">
        <v>1.9851094313061197</v>
      </c>
      <c r="K8" s="29">
        <v>2.1329305785703303</v>
      </c>
      <c r="L8" s="29">
        <v>2.191425531472293</v>
      </c>
      <c r="M8" s="29">
        <v>2.919147455176895</v>
      </c>
      <c r="N8" s="29">
        <v>3.164953758737433</v>
      </c>
      <c r="O8" s="29">
        <v>3.653258784148653</v>
      </c>
    </row>
    <row r="9" spans="1:15" ht="19.5" customHeight="1">
      <c r="A9" s="20" t="s">
        <v>58</v>
      </c>
      <c r="B9" s="30" t="s">
        <v>1</v>
      </c>
      <c r="C9" s="30" t="s">
        <v>1</v>
      </c>
      <c r="D9" s="30">
        <v>1.3647</v>
      </c>
      <c r="E9" s="30">
        <v>1.4002</v>
      </c>
      <c r="F9" s="30">
        <v>1.399</v>
      </c>
      <c r="G9" s="30">
        <v>1.4442</v>
      </c>
      <c r="H9" s="30">
        <v>1.4993</v>
      </c>
      <c r="I9" s="30">
        <v>1.5417</v>
      </c>
      <c r="J9" s="30">
        <v>1.5736</v>
      </c>
      <c r="K9" s="30">
        <v>1.6786</v>
      </c>
      <c r="L9" s="30">
        <v>1.8046</v>
      </c>
      <c r="M9" s="30">
        <v>1.7939</v>
      </c>
      <c r="N9" s="30">
        <v>1.9724</v>
      </c>
      <c r="O9" s="30">
        <v>2.0211</v>
      </c>
    </row>
    <row r="10" spans="1:15" ht="15" customHeight="1">
      <c r="A10" s="16" t="s">
        <v>4</v>
      </c>
      <c r="B10" s="31" t="s">
        <v>1</v>
      </c>
      <c r="C10" s="31" t="s">
        <v>1</v>
      </c>
      <c r="D10" s="31">
        <v>1.7877</v>
      </c>
      <c r="E10" s="31">
        <v>1.8862</v>
      </c>
      <c r="F10" s="31">
        <v>1.9425</v>
      </c>
      <c r="G10" s="31">
        <v>1.9995</v>
      </c>
      <c r="H10" s="31">
        <v>1.8547</v>
      </c>
      <c r="I10" s="31">
        <v>1.9215</v>
      </c>
      <c r="J10" s="31">
        <v>1.9683</v>
      </c>
      <c r="K10" s="31">
        <v>2.151</v>
      </c>
      <c r="L10" s="31">
        <v>2.2319</v>
      </c>
      <c r="M10" s="31">
        <v>2.1911</v>
      </c>
      <c r="N10" s="31">
        <v>2.4772</v>
      </c>
      <c r="O10" s="31">
        <v>2.6034</v>
      </c>
    </row>
    <row r="11" spans="1:15" ht="15" customHeight="1">
      <c r="A11" s="16" t="s">
        <v>5</v>
      </c>
      <c r="B11" s="31">
        <v>0.1439</v>
      </c>
      <c r="C11" s="31">
        <v>0.1488</v>
      </c>
      <c r="D11" s="31">
        <v>0.1582</v>
      </c>
      <c r="E11" s="31">
        <v>0.1688</v>
      </c>
      <c r="F11" s="31">
        <v>0.1673</v>
      </c>
      <c r="G11" s="31">
        <v>0.1863</v>
      </c>
      <c r="H11" s="31">
        <v>0.195</v>
      </c>
      <c r="I11" s="31">
        <v>0.2243</v>
      </c>
      <c r="J11" s="31">
        <v>0.238</v>
      </c>
      <c r="K11" s="31">
        <v>0.2947</v>
      </c>
      <c r="L11" s="31">
        <v>0.3046</v>
      </c>
      <c r="M11" s="31">
        <v>0.3</v>
      </c>
      <c r="N11" s="31">
        <v>0.3116</v>
      </c>
      <c r="O11" s="31">
        <v>0.3208</v>
      </c>
    </row>
    <row r="12" spans="1:15" ht="15" customHeight="1">
      <c r="A12" s="16" t="s">
        <v>21</v>
      </c>
      <c r="B12" s="31">
        <v>0.3644</v>
      </c>
      <c r="C12" s="31">
        <v>0.4068</v>
      </c>
      <c r="D12" s="31">
        <v>0.5004</v>
      </c>
      <c r="E12" s="31">
        <v>0.493</v>
      </c>
      <c r="F12" s="31">
        <v>0.5062</v>
      </c>
      <c r="G12" s="31">
        <v>0.5822</v>
      </c>
      <c r="H12" s="31">
        <v>0.6384</v>
      </c>
      <c r="I12" s="31">
        <v>0.7017</v>
      </c>
      <c r="J12" s="31">
        <v>0.8315</v>
      </c>
      <c r="K12" s="31">
        <v>0.8396</v>
      </c>
      <c r="L12" s="31">
        <v>0.9318</v>
      </c>
      <c r="M12" s="31">
        <v>0.9238</v>
      </c>
      <c r="N12" s="31">
        <v>1.0203</v>
      </c>
      <c r="O12" s="31">
        <v>1.0128</v>
      </c>
    </row>
    <row r="13" spans="1:15" ht="15" customHeight="1">
      <c r="A13" s="16" t="s">
        <v>7</v>
      </c>
      <c r="B13" s="31" t="s">
        <v>1</v>
      </c>
      <c r="C13" s="31" t="s">
        <v>1</v>
      </c>
      <c r="D13" s="31">
        <v>1.6115</v>
      </c>
      <c r="E13" s="31">
        <v>1.5904</v>
      </c>
      <c r="F13" s="31">
        <v>1.5694</v>
      </c>
      <c r="G13" s="31">
        <v>1.5059</v>
      </c>
      <c r="H13" s="31">
        <v>1.5022</v>
      </c>
      <c r="I13" s="31">
        <v>1.6145</v>
      </c>
      <c r="J13" s="31">
        <v>1.747</v>
      </c>
      <c r="K13" s="31">
        <v>2.0129</v>
      </c>
      <c r="L13" s="31">
        <v>2.2276</v>
      </c>
      <c r="M13" s="31">
        <v>1.9658</v>
      </c>
      <c r="N13" s="31">
        <v>2.0703</v>
      </c>
      <c r="O13" s="31">
        <v>2.1701</v>
      </c>
    </row>
    <row r="14" spans="1:15" ht="15" customHeight="1">
      <c r="A14" s="17" t="s">
        <v>2</v>
      </c>
      <c r="B14" s="32">
        <v>1.4676</v>
      </c>
      <c r="C14" s="32">
        <v>1.5977</v>
      </c>
      <c r="D14" s="32">
        <v>1.6574</v>
      </c>
      <c r="E14" s="32">
        <v>1.6843</v>
      </c>
      <c r="F14" s="32">
        <v>1.6977</v>
      </c>
      <c r="G14" s="32">
        <v>1.7749</v>
      </c>
      <c r="H14" s="32">
        <v>1.7986</v>
      </c>
      <c r="I14" s="32">
        <v>1.8861</v>
      </c>
      <c r="J14" s="32">
        <v>1.9365</v>
      </c>
      <c r="K14" s="32">
        <v>1.953</v>
      </c>
      <c r="L14" s="32">
        <v>2.0485</v>
      </c>
      <c r="M14" s="32">
        <v>1.9847</v>
      </c>
      <c r="N14" s="32">
        <v>2.0845</v>
      </c>
      <c r="O14" s="32">
        <v>2.179</v>
      </c>
    </row>
    <row r="15" spans="1:15" ht="15" customHeight="1">
      <c r="A15" s="16" t="s">
        <v>32</v>
      </c>
      <c r="B15" s="31" t="s">
        <v>1</v>
      </c>
      <c r="C15" s="31" t="s">
        <v>1</v>
      </c>
      <c r="D15" s="31">
        <v>0.3408</v>
      </c>
      <c r="E15" s="31">
        <v>0.2863</v>
      </c>
      <c r="F15" s="31">
        <v>0.3298</v>
      </c>
      <c r="G15" s="31">
        <v>0.3878</v>
      </c>
      <c r="H15" s="31">
        <v>0.4207</v>
      </c>
      <c r="I15" s="31">
        <v>0.4184</v>
      </c>
      <c r="J15" s="31">
        <v>0.4673</v>
      </c>
      <c r="K15" s="31">
        <v>0.4292</v>
      </c>
      <c r="L15" s="31">
        <v>0.4402</v>
      </c>
      <c r="M15" s="31">
        <v>0.4712</v>
      </c>
      <c r="N15" s="31">
        <v>0.4679</v>
      </c>
      <c r="O15" s="31">
        <v>0.4668</v>
      </c>
    </row>
    <row r="16" spans="1:15" ht="15" customHeight="1">
      <c r="A16" s="16" t="s">
        <v>15</v>
      </c>
      <c r="B16" s="31">
        <v>0.6045</v>
      </c>
      <c r="C16" s="31">
        <v>0.6511</v>
      </c>
      <c r="D16" s="31">
        <v>0.7418</v>
      </c>
      <c r="E16" s="31">
        <v>0.8139</v>
      </c>
      <c r="F16" s="31">
        <v>0.8313</v>
      </c>
      <c r="G16" s="31">
        <v>0.7729</v>
      </c>
      <c r="H16" s="31">
        <v>0.7905</v>
      </c>
      <c r="I16" s="31">
        <v>0.8435</v>
      </c>
      <c r="J16" s="31">
        <v>0.9718</v>
      </c>
      <c r="K16" s="31">
        <v>1.0519</v>
      </c>
      <c r="L16" s="31">
        <v>1.1543</v>
      </c>
      <c r="M16" s="31">
        <v>1.4064</v>
      </c>
      <c r="N16" s="31">
        <v>1.5983</v>
      </c>
      <c r="O16" s="31">
        <v>1.4893</v>
      </c>
    </row>
    <row r="17" spans="1:15" ht="15" customHeight="1">
      <c r="A17" s="16" t="s">
        <v>13</v>
      </c>
      <c r="B17" s="31">
        <v>0.9357</v>
      </c>
      <c r="C17" s="31">
        <v>0.9336</v>
      </c>
      <c r="D17" s="31">
        <v>0.9707</v>
      </c>
      <c r="E17" s="31">
        <v>0.9713</v>
      </c>
      <c r="F17" s="31">
        <v>1.0691</v>
      </c>
      <c r="G17" s="31">
        <v>1.1013</v>
      </c>
      <c r="H17" s="31">
        <v>1.2312</v>
      </c>
      <c r="I17" s="31">
        <v>0.9502</v>
      </c>
      <c r="J17" s="31">
        <v>1.0405</v>
      </c>
      <c r="K17" s="31">
        <v>1.2016</v>
      </c>
      <c r="L17" s="31">
        <v>1.2793</v>
      </c>
      <c r="M17" s="31">
        <v>1.3064</v>
      </c>
      <c r="N17" s="31">
        <v>1.3267</v>
      </c>
      <c r="O17" s="31">
        <v>1.3475</v>
      </c>
    </row>
    <row r="18" spans="1:15" ht="15" customHeight="1">
      <c r="A18" s="16" t="s">
        <v>10</v>
      </c>
      <c r="B18" s="31">
        <v>0.9367</v>
      </c>
      <c r="C18" s="31">
        <v>0.9847</v>
      </c>
      <c r="D18" s="31">
        <v>0.9681</v>
      </c>
      <c r="E18" s="31">
        <v>0.9832</v>
      </c>
      <c r="F18" s="31">
        <v>1.024</v>
      </c>
      <c r="G18" s="31">
        <v>1.0718</v>
      </c>
      <c r="H18" s="31">
        <v>1.108</v>
      </c>
      <c r="I18" s="31">
        <v>1.16</v>
      </c>
      <c r="J18" s="31">
        <v>1.3769</v>
      </c>
      <c r="K18" s="31">
        <v>1.6336</v>
      </c>
      <c r="L18" s="31">
        <v>1.8403</v>
      </c>
      <c r="M18" s="31">
        <v>2.0768</v>
      </c>
      <c r="N18" s="31">
        <v>2.5488</v>
      </c>
      <c r="O18" s="31">
        <v>2.6808</v>
      </c>
    </row>
    <row r="19" spans="1:15" ht="15" customHeight="1">
      <c r="A19" s="17" t="s">
        <v>12</v>
      </c>
      <c r="B19" s="32" t="s">
        <v>1</v>
      </c>
      <c r="C19" s="32" t="s">
        <v>1</v>
      </c>
      <c r="D19" s="32">
        <v>1.8639</v>
      </c>
      <c r="E19" s="32">
        <v>2.0367</v>
      </c>
      <c r="F19" s="32">
        <v>1.9339</v>
      </c>
      <c r="G19" s="32">
        <v>2.0676</v>
      </c>
      <c r="H19" s="32">
        <v>2.1156</v>
      </c>
      <c r="I19" s="32">
        <v>2.1344</v>
      </c>
      <c r="J19" s="32">
        <v>2.2366</v>
      </c>
      <c r="K19" s="32">
        <v>2.4287</v>
      </c>
      <c r="L19" s="32">
        <v>2.5523</v>
      </c>
      <c r="M19" s="32">
        <v>2.5537</v>
      </c>
      <c r="N19" s="32">
        <v>2.6633</v>
      </c>
      <c r="O19" s="32">
        <v>2.7128</v>
      </c>
    </row>
    <row r="20" spans="1:15" ht="15" customHeight="1">
      <c r="A20" s="16" t="s">
        <v>25</v>
      </c>
      <c r="B20" s="31" t="s">
        <v>1</v>
      </c>
      <c r="C20" s="31" t="s">
        <v>1</v>
      </c>
      <c r="D20" s="31">
        <v>0.6022</v>
      </c>
      <c r="E20" s="31">
        <v>0.6103</v>
      </c>
      <c r="F20" s="31">
        <v>0.5888</v>
      </c>
      <c r="G20" s="31">
        <v>0.663</v>
      </c>
      <c r="H20" s="31">
        <v>0.689</v>
      </c>
      <c r="I20" s="31">
        <v>0.7496</v>
      </c>
      <c r="J20" s="31">
        <v>0.7158</v>
      </c>
      <c r="K20" s="31">
        <v>0.8545</v>
      </c>
      <c r="L20" s="31">
        <v>1.0088</v>
      </c>
      <c r="M20" s="31">
        <v>1.0121</v>
      </c>
      <c r="N20" s="31">
        <v>1.0918</v>
      </c>
      <c r="O20" s="31">
        <v>1.0289</v>
      </c>
    </row>
    <row r="21" spans="1:15" ht="15" customHeight="1">
      <c r="A21" s="16" t="s">
        <v>16</v>
      </c>
      <c r="B21" s="31">
        <v>1.3076</v>
      </c>
      <c r="C21" s="31">
        <v>1.4064</v>
      </c>
      <c r="D21" s="31">
        <v>1.5589</v>
      </c>
      <c r="E21" s="31">
        <v>1.7893</v>
      </c>
      <c r="F21" s="31">
        <v>1.7347</v>
      </c>
      <c r="G21" s="31">
        <v>1.7289</v>
      </c>
      <c r="H21" s="31">
        <v>1.7771</v>
      </c>
      <c r="I21" s="31">
        <v>1.9437</v>
      </c>
      <c r="J21" s="31">
        <v>2.0281</v>
      </c>
      <c r="K21" s="31">
        <v>2.1741</v>
      </c>
      <c r="L21" s="31">
        <v>2.3555</v>
      </c>
      <c r="M21" s="31">
        <v>2.4777</v>
      </c>
      <c r="N21" s="31">
        <v>2.8792</v>
      </c>
      <c r="O21" s="31">
        <v>2.9666</v>
      </c>
    </row>
    <row r="22" spans="1:15" ht="15" customHeight="1">
      <c r="A22" s="16" t="s">
        <v>6</v>
      </c>
      <c r="B22" s="31" t="s">
        <v>1</v>
      </c>
      <c r="C22" s="31" t="s">
        <v>1</v>
      </c>
      <c r="D22" s="31">
        <v>0.6554</v>
      </c>
      <c r="E22" s="31">
        <v>0.7931</v>
      </c>
      <c r="F22" s="31">
        <v>0.7669</v>
      </c>
      <c r="G22" s="31">
        <v>0.8104</v>
      </c>
      <c r="H22" s="31">
        <v>0.8846</v>
      </c>
      <c r="I22" s="31">
        <v>0.8308</v>
      </c>
      <c r="J22" s="31">
        <v>0.5951</v>
      </c>
      <c r="K22" s="31">
        <v>0.7436</v>
      </c>
      <c r="L22" s="31">
        <v>0.8259</v>
      </c>
      <c r="M22" s="31">
        <v>0.8602</v>
      </c>
      <c r="N22" s="31">
        <v>1.1674</v>
      </c>
      <c r="O22" s="31">
        <v>1.3711</v>
      </c>
    </row>
    <row r="23" spans="1:15" ht="15" customHeight="1">
      <c r="A23" s="16" t="s">
        <v>17</v>
      </c>
      <c r="B23" s="31">
        <v>0.2458</v>
      </c>
      <c r="C23" s="31">
        <v>0.2791</v>
      </c>
      <c r="D23" s="31">
        <v>0.2832</v>
      </c>
      <c r="E23" s="31">
        <v>0.2902</v>
      </c>
      <c r="F23" s="31">
        <v>0.3064</v>
      </c>
      <c r="G23" s="31">
        <v>0.3213</v>
      </c>
      <c r="H23" s="31">
        <v>0.3768</v>
      </c>
      <c r="I23" s="31">
        <v>0.4593</v>
      </c>
      <c r="J23" s="31">
        <v>0.5869</v>
      </c>
      <c r="K23" s="31">
        <v>0.5891</v>
      </c>
      <c r="L23" s="31">
        <v>0.4889</v>
      </c>
      <c r="M23" s="31">
        <v>0.494</v>
      </c>
      <c r="N23" s="31">
        <v>0.5644</v>
      </c>
      <c r="O23" s="31">
        <v>0.5546</v>
      </c>
    </row>
    <row r="24" spans="1:15" ht="15" customHeight="1">
      <c r="A24" s="17" t="s">
        <v>33</v>
      </c>
      <c r="B24" s="32" t="s">
        <v>1</v>
      </c>
      <c r="C24" s="32" t="s">
        <v>1</v>
      </c>
      <c r="D24" s="32" t="s">
        <v>1</v>
      </c>
      <c r="E24" s="32" t="s">
        <v>1</v>
      </c>
      <c r="F24" s="32">
        <v>0.4615</v>
      </c>
      <c r="G24" s="32">
        <v>0.5135</v>
      </c>
      <c r="H24" s="32">
        <v>0.5847</v>
      </c>
      <c r="I24" s="32">
        <v>0.5959</v>
      </c>
      <c r="J24" s="32">
        <v>0.6315</v>
      </c>
      <c r="K24" s="32">
        <v>0.7716</v>
      </c>
      <c r="L24" s="32">
        <v>0.728</v>
      </c>
      <c r="M24" s="32">
        <v>0.7489</v>
      </c>
      <c r="N24" s="32">
        <v>0.8702</v>
      </c>
      <c r="O24" s="32">
        <v>0.7543</v>
      </c>
    </row>
    <row r="25" spans="1:15" ht="15" customHeight="1">
      <c r="A25" s="16" t="s">
        <v>34</v>
      </c>
      <c r="B25" s="31">
        <v>2.19</v>
      </c>
      <c r="C25" s="31">
        <v>2.3919</v>
      </c>
      <c r="D25" s="31">
        <v>2.3461</v>
      </c>
      <c r="E25" s="31">
        <v>2.3442</v>
      </c>
      <c r="F25" s="31">
        <v>2.3829</v>
      </c>
      <c r="G25" s="31">
        <v>2.6845</v>
      </c>
      <c r="H25" s="31">
        <v>2.7534</v>
      </c>
      <c r="I25" s="31">
        <v>3.1439</v>
      </c>
      <c r="J25" s="31">
        <v>3.9365</v>
      </c>
      <c r="K25" s="31">
        <v>3.7266</v>
      </c>
      <c r="L25" s="31">
        <v>3.9287</v>
      </c>
      <c r="M25" s="31">
        <v>4.1492</v>
      </c>
      <c r="N25" s="31">
        <v>4.1943</v>
      </c>
      <c r="O25" s="31">
        <v>4.3888</v>
      </c>
    </row>
    <row r="26" spans="1:15" ht="15" customHeight="1">
      <c r="A26" s="16" t="s">
        <v>14</v>
      </c>
      <c r="B26" s="31">
        <v>0.4157</v>
      </c>
      <c r="C26" s="31">
        <v>0.43</v>
      </c>
      <c r="D26" s="31">
        <v>0.5297</v>
      </c>
      <c r="E26" s="31">
        <v>0.5454</v>
      </c>
      <c r="F26" s="31">
        <v>0.5015</v>
      </c>
      <c r="G26" s="31">
        <v>0.4749</v>
      </c>
      <c r="H26" s="31">
        <v>0.5911</v>
      </c>
      <c r="I26" s="31">
        <v>0.8298</v>
      </c>
      <c r="J26" s="31">
        <v>0.7833</v>
      </c>
      <c r="K26" s="31">
        <v>0.8543</v>
      </c>
      <c r="L26" s="31">
        <v>0.9782</v>
      </c>
      <c r="M26" s="31">
        <v>1.0113</v>
      </c>
      <c r="N26" s="31">
        <v>1.1441</v>
      </c>
      <c r="O26" s="31">
        <v>0.9987</v>
      </c>
    </row>
    <row r="27" spans="1:15" ht="15" customHeight="1">
      <c r="A27" s="16" t="s">
        <v>18</v>
      </c>
      <c r="B27" s="31" t="s">
        <v>1</v>
      </c>
      <c r="C27" s="31" t="s">
        <v>1</v>
      </c>
      <c r="D27" s="31">
        <v>1.4</v>
      </c>
      <c r="E27" s="31">
        <v>1.1891</v>
      </c>
      <c r="F27" s="31">
        <v>1.1909</v>
      </c>
      <c r="G27" s="31">
        <v>1.4403</v>
      </c>
      <c r="H27" s="31">
        <v>1.2365</v>
      </c>
      <c r="I27" s="31">
        <v>1.5992</v>
      </c>
      <c r="J27" s="31">
        <v>1.9109</v>
      </c>
      <c r="K27" s="31">
        <v>1.8024</v>
      </c>
      <c r="L27" s="31">
        <v>2.2448</v>
      </c>
      <c r="M27" s="31">
        <v>1.8031</v>
      </c>
      <c r="N27" s="31">
        <v>1.6449</v>
      </c>
      <c r="O27" s="31">
        <v>1.767</v>
      </c>
    </row>
    <row r="28" spans="1:15" ht="15" customHeight="1">
      <c r="A28" s="16" t="s">
        <v>35</v>
      </c>
      <c r="B28" s="31">
        <v>2.2384</v>
      </c>
      <c r="C28" s="31">
        <v>2.3774</v>
      </c>
      <c r="D28" s="31">
        <v>2.7103</v>
      </c>
      <c r="E28" s="31">
        <v>2.8716</v>
      </c>
      <c r="F28" s="31">
        <v>2.8698</v>
      </c>
      <c r="G28" s="31">
        <v>3.0056</v>
      </c>
      <c r="H28" s="31">
        <v>3.1847</v>
      </c>
      <c r="I28" s="31">
        <v>3.1663</v>
      </c>
      <c r="J28" s="31">
        <v>3.155</v>
      </c>
      <c r="K28" s="31">
        <v>3.2378</v>
      </c>
      <c r="L28" s="31">
        <v>3.3644</v>
      </c>
      <c r="M28" s="31">
        <v>3.4131</v>
      </c>
      <c r="N28" s="31">
        <v>3.6936</v>
      </c>
      <c r="O28" s="31">
        <v>4.1274</v>
      </c>
    </row>
    <row r="29" spans="1:15" ht="15" customHeight="1">
      <c r="A29" s="17" t="s">
        <v>3</v>
      </c>
      <c r="B29" s="32">
        <v>1.1502</v>
      </c>
      <c r="C29" s="32">
        <v>1.2232</v>
      </c>
      <c r="D29" s="32">
        <v>1.1754</v>
      </c>
      <c r="E29" s="32">
        <v>1.2607</v>
      </c>
      <c r="F29" s="32">
        <v>1.2586</v>
      </c>
      <c r="G29" s="32">
        <v>1.2822</v>
      </c>
      <c r="H29" s="32">
        <v>1.3107</v>
      </c>
      <c r="I29" s="32">
        <v>1.3814</v>
      </c>
      <c r="J29" s="32">
        <v>1.5412</v>
      </c>
      <c r="K29" s="32">
        <v>1.5901</v>
      </c>
      <c r="L29" s="32">
        <v>1.6461</v>
      </c>
      <c r="M29" s="32">
        <v>1.645</v>
      </c>
      <c r="N29" s="32">
        <v>1.7232</v>
      </c>
      <c r="O29" s="32">
        <v>1.7701</v>
      </c>
    </row>
    <row r="30" spans="1:15" ht="15" customHeight="1">
      <c r="A30" s="16" t="s">
        <v>36</v>
      </c>
      <c r="B30" s="31">
        <v>0.3456</v>
      </c>
      <c r="C30" s="31">
        <v>0.4097</v>
      </c>
      <c r="D30" s="31">
        <v>0.4247</v>
      </c>
      <c r="E30" s="31">
        <v>0.3772</v>
      </c>
      <c r="F30" s="31">
        <v>0.3772</v>
      </c>
      <c r="G30" s="31">
        <v>0.4439</v>
      </c>
      <c r="H30" s="31">
        <v>0.4856</v>
      </c>
      <c r="I30" s="31">
        <v>0.4989</v>
      </c>
      <c r="J30" s="31">
        <v>0.5651</v>
      </c>
      <c r="K30" s="31">
        <v>0.5092</v>
      </c>
      <c r="L30" s="31">
        <v>0.558</v>
      </c>
      <c r="M30" s="31">
        <v>0.4725</v>
      </c>
      <c r="N30" s="31">
        <v>0.5553</v>
      </c>
      <c r="O30" s="31">
        <v>0.6029</v>
      </c>
    </row>
    <row r="31" spans="1:15" ht="15" customHeight="1">
      <c r="A31" s="16" t="s">
        <v>19</v>
      </c>
      <c r="B31" s="31">
        <v>0.6405</v>
      </c>
      <c r="C31" s="31">
        <v>0.6443</v>
      </c>
      <c r="D31" s="31">
        <v>0.6975</v>
      </c>
      <c r="E31" s="31">
        <v>0.8084</v>
      </c>
      <c r="F31" s="31">
        <v>0.7741</v>
      </c>
      <c r="G31" s="31">
        <v>0.8095</v>
      </c>
      <c r="H31" s="31">
        <v>0.7731</v>
      </c>
      <c r="I31" s="31">
        <v>0.7862</v>
      </c>
      <c r="J31" s="31">
        <v>0.7627</v>
      </c>
      <c r="K31" s="31">
        <v>0.8315</v>
      </c>
      <c r="L31" s="31">
        <v>0.9163</v>
      </c>
      <c r="M31" s="31">
        <v>0.9668</v>
      </c>
      <c r="N31" s="31">
        <v>1.0116</v>
      </c>
      <c r="O31" s="31">
        <v>1.1523</v>
      </c>
    </row>
    <row r="32" spans="1:15" ht="15" customHeight="1">
      <c r="A32" s="16" t="s">
        <v>22</v>
      </c>
      <c r="B32" s="31">
        <v>0.2366</v>
      </c>
      <c r="C32" s="31">
        <v>0.1662</v>
      </c>
      <c r="D32" s="31">
        <v>0.1861</v>
      </c>
      <c r="E32" s="31">
        <v>0.1851</v>
      </c>
      <c r="F32" s="31">
        <v>0.2007</v>
      </c>
      <c r="G32" s="31">
        <v>0.2396</v>
      </c>
      <c r="H32" s="31">
        <v>0.2728</v>
      </c>
      <c r="I32" s="31">
        <v>0.2921</v>
      </c>
      <c r="J32" s="31">
        <v>0.2583</v>
      </c>
      <c r="K32" s="31">
        <v>0.2782</v>
      </c>
      <c r="L32" s="31">
        <v>0.3169</v>
      </c>
      <c r="M32" s="31">
        <v>0.2964</v>
      </c>
      <c r="N32" s="31">
        <v>0.3055</v>
      </c>
      <c r="O32" s="31">
        <v>0.3328</v>
      </c>
    </row>
    <row r="33" spans="1:15" ht="15" customHeight="1">
      <c r="A33" s="16" t="s">
        <v>9</v>
      </c>
      <c r="B33" s="31">
        <v>0.6419</v>
      </c>
      <c r="C33" s="31">
        <v>0.6919</v>
      </c>
      <c r="D33" s="31">
        <v>0.7185</v>
      </c>
      <c r="E33" s="31">
        <v>0.6976</v>
      </c>
      <c r="F33" s="31">
        <v>0.7283</v>
      </c>
      <c r="G33" s="31">
        <v>0.7911</v>
      </c>
      <c r="H33" s="31">
        <v>0.7331</v>
      </c>
      <c r="I33" s="31">
        <v>0.7371</v>
      </c>
      <c r="J33" s="31">
        <v>0.9045</v>
      </c>
      <c r="K33" s="31">
        <v>1.0437</v>
      </c>
      <c r="L33" s="31">
        <v>1.1073</v>
      </c>
      <c r="M33" s="31">
        <v>1.2524</v>
      </c>
      <c r="N33" s="31">
        <v>1.4094</v>
      </c>
      <c r="O33" s="31">
        <v>1.4342</v>
      </c>
    </row>
    <row r="34" spans="1:15" ht="15" customHeight="1">
      <c r="A34" s="17" t="s">
        <v>8</v>
      </c>
      <c r="B34" s="32">
        <v>0.4117</v>
      </c>
      <c r="C34" s="32">
        <v>0.412</v>
      </c>
      <c r="D34" s="32">
        <v>0.4358</v>
      </c>
      <c r="E34" s="32">
        <v>0.5106</v>
      </c>
      <c r="F34" s="32">
        <v>0.4928</v>
      </c>
      <c r="G34" s="32">
        <v>0.5245</v>
      </c>
      <c r="H34" s="32">
        <v>0.6115</v>
      </c>
      <c r="I34" s="32">
        <v>0.7785</v>
      </c>
      <c r="J34" s="32">
        <v>0.7914</v>
      </c>
      <c r="K34" s="32">
        <v>0.8722</v>
      </c>
      <c r="L34" s="32">
        <v>0.9351</v>
      </c>
      <c r="M34" s="32">
        <v>0.944</v>
      </c>
      <c r="N34" s="32">
        <v>1.1206</v>
      </c>
      <c r="O34" s="32">
        <v>1.1959</v>
      </c>
    </row>
    <row r="35" spans="1:15" ht="15" customHeight="1">
      <c r="A35" s="16" t="s">
        <v>11</v>
      </c>
      <c r="B35" s="31" t="s">
        <v>1</v>
      </c>
      <c r="C35" s="31" t="s">
        <v>1</v>
      </c>
      <c r="D35" s="31">
        <v>0.8302</v>
      </c>
      <c r="E35" s="31">
        <v>0.8104</v>
      </c>
      <c r="F35" s="31">
        <v>0.8387</v>
      </c>
      <c r="G35" s="31">
        <v>0.8546</v>
      </c>
      <c r="H35" s="31">
        <v>0.8583</v>
      </c>
      <c r="I35" s="31">
        <v>0.9105</v>
      </c>
      <c r="J35" s="31">
        <v>0.9322</v>
      </c>
      <c r="K35" s="31">
        <v>1.0529</v>
      </c>
      <c r="L35" s="31">
        <v>1.0086</v>
      </c>
      <c r="M35" s="31">
        <v>1.0498</v>
      </c>
      <c r="N35" s="31">
        <v>1.1098</v>
      </c>
      <c r="O35" s="31">
        <v>1.0817</v>
      </c>
    </row>
    <row r="36" spans="1:15" ht="15" customHeight="1">
      <c r="A36" s="16" t="s">
        <v>23</v>
      </c>
      <c r="B36" s="31">
        <v>1.5785</v>
      </c>
      <c r="C36" s="31">
        <v>1.5291</v>
      </c>
      <c r="D36" s="31">
        <v>1.5826</v>
      </c>
      <c r="E36" s="31">
        <v>1.6404</v>
      </c>
      <c r="F36" s="31">
        <v>1.6577</v>
      </c>
      <c r="G36" s="31">
        <v>1.558</v>
      </c>
      <c r="H36" s="31">
        <v>1.7959</v>
      </c>
      <c r="I36" s="31">
        <v>1.7305</v>
      </c>
      <c r="J36" s="31">
        <v>1.7196</v>
      </c>
      <c r="K36" s="31">
        <v>1.7444</v>
      </c>
      <c r="L36" s="31">
        <v>1.8483</v>
      </c>
      <c r="M36" s="31">
        <v>1.9209</v>
      </c>
      <c r="N36" s="31">
        <v>1.9983</v>
      </c>
      <c r="O36" s="31">
        <v>2.0031</v>
      </c>
    </row>
    <row r="37" spans="1:15" ht="15" customHeight="1">
      <c r="A37" s="24" t="s">
        <v>20</v>
      </c>
      <c r="B37" s="33">
        <v>2.2242</v>
      </c>
      <c r="C37" s="33">
        <v>2.2323</v>
      </c>
      <c r="D37" s="33">
        <v>2.3885</v>
      </c>
      <c r="E37" s="33">
        <v>2.3188</v>
      </c>
      <c r="F37" s="33">
        <v>2.4003</v>
      </c>
      <c r="G37" s="33">
        <v>2.5988</v>
      </c>
      <c r="H37" s="33">
        <v>2.756</v>
      </c>
      <c r="I37" s="33">
        <v>2.9021</v>
      </c>
      <c r="J37" s="33">
        <v>2.7188</v>
      </c>
      <c r="K37" s="33">
        <v>2.6621</v>
      </c>
      <c r="L37" s="33">
        <v>2.9666</v>
      </c>
      <c r="M37" s="34">
        <v>3.0484</v>
      </c>
      <c r="N37" s="34">
        <v>3.4572</v>
      </c>
      <c r="O37" s="34">
        <v>3.4081</v>
      </c>
    </row>
    <row r="38" spans="1:15" ht="15" customHeight="1">
      <c r="A38" s="26" t="s">
        <v>26</v>
      </c>
      <c r="B38" s="35" t="s">
        <v>1</v>
      </c>
      <c r="C38" s="35" t="s">
        <v>1</v>
      </c>
      <c r="D38" s="35" t="s">
        <v>1</v>
      </c>
      <c r="E38" s="35" t="s">
        <v>1</v>
      </c>
      <c r="F38" s="35" t="s">
        <v>1</v>
      </c>
      <c r="G38" s="35" t="s">
        <v>1</v>
      </c>
      <c r="H38" s="35">
        <v>2.3114</v>
      </c>
      <c r="I38" s="35">
        <v>2.4604</v>
      </c>
      <c r="J38" s="35">
        <v>2.2922</v>
      </c>
      <c r="K38" s="35">
        <v>2.1384</v>
      </c>
      <c r="L38" s="35">
        <v>2.3318</v>
      </c>
      <c r="M38" s="35">
        <v>2.577</v>
      </c>
      <c r="N38" s="35">
        <v>2.6901</v>
      </c>
      <c r="O38" s="35">
        <v>2.6329</v>
      </c>
    </row>
    <row r="39" spans="1:15" ht="15" customHeight="1">
      <c r="A39" s="16" t="s">
        <v>24</v>
      </c>
      <c r="B39" s="31">
        <v>3.3699</v>
      </c>
      <c r="C39" s="31">
        <v>3.5771</v>
      </c>
      <c r="D39" s="31">
        <v>3.7257</v>
      </c>
      <c r="E39" s="31">
        <v>3.7514</v>
      </c>
      <c r="F39" s="31">
        <v>3.6307</v>
      </c>
      <c r="G39" s="31">
        <v>3.6411</v>
      </c>
      <c r="H39" s="31">
        <v>3.6897</v>
      </c>
      <c r="I39" s="31">
        <v>3.8772</v>
      </c>
      <c r="J39" s="31">
        <v>4.1351</v>
      </c>
      <c r="K39" s="31">
        <v>4.2143</v>
      </c>
      <c r="L39" s="31">
        <v>4.6483</v>
      </c>
      <c r="M39" s="31">
        <v>5.1914</v>
      </c>
      <c r="N39" s="31">
        <v>5.608</v>
      </c>
      <c r="O39" s="31" t="s">
        <v>1</v>
      </c>
    </row>
    <row r="40" spans="1:15" ht="15" customHeight="1">
      <c r="A40" s="53" t="s">
        <v>37</v>
      </c>
      <c r="B40" s="54" t="s">
        <v>1</v>
      </c>
      <c r="C40" s="54" t="s">
        <v>1</v>
      </c>
      <c r="D40" s="54">
        <v>0.1649</v>
      </c>
      <c r="E40" s="54">
        <v>0.1931</v>
      </c>
      <c r="F40" s="54">
        <v>0.1835</v>
      </c>
      <c r="G40" s="54">
        <v>0.1918</v>
      </c>
      <c r="H40" s="54">
        <v>0.2167</v>
      </c>
      <c r="I40" s="54">
        <v>0.2749</v>
      </c>
      <c r="J40" s="54">
        <v>0.2925</v>
      </c>
      <c r="K40" s="54">
        <v>0.2926</v>
      </c>
      <c r="L40" s="54">
        <v>0.2686</v>
      </c>
      <c r="M40" s="54">
        <v>0.2989</v>
      </c>
      <c r="N40" s="54">
        <v>0.3102</v>
      </c>
      <c r="O40" s="54">
        <v>0.3087</v>
      </c>
    </row>
    <row r="41" spans="1:15" ht="13.5" thickBot="1">
      <c r="A41" s="25"/>
      <c r="B41" s="22"/>
      <c r="C41" s="22"/>
      <c r="D41" s="22"/>
      <c r="E41" s="22"/>
      <c r="F41" s="22"/>
      <c r="G41" s="22"/>
      <c r="H41" s="22"/>
      <c r="I41" s="22"/>
      <c r="J41" s="22"/>
      <c r="K41" s="22"/>
      <c r="L41" s="22"/>
      <c r="M41" s="22"/>
      <c r="N41" s="23"/>
      <c r="O41" s="23"/>
    </row>
    <row r="42" spans="1:15" ht="13.5" thickTop="1">
      <c r="A42" s="45" t="s">
        <v>56</v>
      </c>
      <c r="B42" s="46"/>
      <c r="C42" s="46"/>
      <c r="D42" s="46"/>
      <c r="E42" s="46"/>
      <c r="F42" s="46"/>
      <c r="G42" s="46"/>
      <c r="H42" s="46"/>
      <c r="I42" s="46"/>
      <c r="J42" s="46"/>
      <c r="K42" s="46"/>
      <c r="L42" s="46"/>
      <c r="M42" s="46"/>
      <c r="N42" s="46"/>
      <c r="O42" s="46"/>
    </row>
    <row r="43" spans="1:15" ht="13.5" thickBot="1">
      <c r="A43" s="47" t="s">
        <v>42</v>
      </c>
      <c r="B43" s="48"/>
      <c r="C43" s="48"/>
      <c r="D43" s="48"/>
      <c r="E43" s="48"/>
      <c r="F43" s="48"/>
      <c r="G43" s="48"/>
      <c r="H43" s="48"/>
      <c r="I43" s="48"/>
      <c r="J43" s="48"/>
      <c r="K43" s="48"/>
      <c r="L43" s="48"/>
      <c r="M43" s="48"/>
      <c r="N43" s="48"/>
      <c r="O43" s="48"/>
    </row>
    <row r="44" spans="1:15" ht="13.5" thickTop="1">
      <c r="A44" s="49" t="s">
        <v>30</v>
      </c>
      <c r="B44" s="50"/>
      <c r="C44" s="50"/>
      <c r="D44" s="50"/>
      <c r="E44" s="50"/>
      <c r="F44" s="50"/>
      <c r="G44" s="50"/>
      <c r="H44" s="50"/>
      <c r="I44" s="50"/>
      <c r="J44" s="50"/>
      <c r="K44" s="50"/>
      <c r="L44" s="50"/>
      <c r="M44" s="50"/>
      <c r="N44" s="50"/>
      <c r="O44" s="50"/>
    </row>
    <row r="45" spans="1:15" ht="13.5" thickBot="1">
      <c r="A45" s="48" t="s">
        <v>31</v>
      </c>
      <c r="B45" s="48"/>
      <c r="C45" s="48"/>
      <c r="D45" s="48"/>
      <c r="E45" s="48"/>
      <c r="F45" s="48"/>
      <c r="G45" s="48"/>
      <c r="H45" s="48"/>
      <c r="I45" s="48"/>
      <c r="J45" s="48"/>
      <c r="K45" s="48"/>
      <c r="L45" s="48"/>
      <c r="M45" s="48"/>
      <c r="N45" s="48"/>
      <c r="O45" s="48"/>
    </row>
    <row r="46" spans="1:15" ht="13.5" thickTop="1">
      <c r="A46" s="51" t="s">
        <v>28</v>
      </c>
      <c r="B46" s="52"/>
      <c r="C46" s="52"/>
      <c r="D46" s="52"/>
      <c r="E46" s="52"/>
      <c r="F46" s="52"/>
      <c r="G46" s="52"/>
      <c r="H46" s="52"/>
      <c r="I46" s="52"/>
      <c r="J46" s="52"/>
      <c r="K46" s="52"/>
      <c r="L46" s="52"/>
      <c r="M46" s="52"/>
      <c r="N46" s="52"/>
      <c r="O46" s="52"/>
    </row>
    <row r="47" spans="1:15" ht="13.5" thickBot="1">
      <c r="A47" s="12" t="s">
        <v>63</v>
      </c>
      <c r="B47" s="48"/>
      <c r="C47" s="48"/>
      <c r="D47" s="48"/>
      <c r="E47" s="48"/>
      <c r="F47" s="48"/>
      <c r="G47" s="48"/>
      <c r="H47" s="48"/>
      <c r="I47" s="48"/>
      <c r="J47" s="48"/>
      <c r="K47" s="48"/>
      <c r="L47" s="48"/>
      <c r="M47" s="48"/>
      <c r="N47" s="48"/>
      <c r="O47" s="48"/>
    </row>
    <row r="48" ht="13.5" thickTop="1"/>
  </sheetData>
  <sheetProtection/>
  <printOptions/>
  <pageMargins left="0.75" right="0.75" top="1" bottom="1" header="0" footer="0"/>
  <pageSetup fitToHeight="0"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V47"/>
  <sheetViews>
    <sheetView zoomScale="85" zoomScaleNormal="85" zoomScalePageLayoutView="0" workbookViewId="0" topLeftCell="A10">
      <selection activeCell="G54" sqref="G54"/>
    </sheetView>
  </sheetViews>
  <sheetFormatPr defaultColWidth="9.140625" defaultRowHeight="12.75"/>
  <cols>
    <col min="1" max="1" width="22.8515625" style="1" customWidth="1"/>
    <col min="2" max="16" width="10.7109375" style="1" customWidth="1"/>
    <col min="17" max="16384" width="9.140625" style="1" customWidth="1"/>
  </cols>
  <sheetData>
    <row r="1" spans="1:22" ht="38.25" customHeight="1" thickTop="1">
      <c r="A1" s="44" t="s">
        <v>46</v>
      </c>
      <c r="B1" s="41"/>
      <c r="C1" s="41"/>
      <c r="D1" s="41"/>
      <c r="E1" s="41"/>
      <c r="F1" s="41"/>
      <c r="G1" s="41"/>
      <c r="H1" s="41"/>
      <c r="I1" s="41"/>
      <c r="J1" s="41"/>
      <c r="K1" s="41"/>
      <c r="L1" s="41"/>
      <c r="M1" s="41"/>
      <c r="N1" s="41"/>
      <c r="O1" s="41"/>
      <c r="P1" s="5"/>
      <c r="Q1" s="5"/>
      <c r="R1" s="5"/>
      <c r="S1" s="5"/>
      <c r="T1" s="5"/>
      <c r="U1" s="5"/>
      <c r="V1" s="5"/>
    </row>
    <row r="2" spans="1:22" ht="38.25" customHeight="1">
      <c r="A2" s="42" t="s">
        <v>59</v>
      </c>
      <c r="B2" s="43"/>
      <c r="C2" s="43"/>
      <c r="D2" s="43"/>
      <c r="E2" s="43"/>
      <c r="F2" s="43"/>
      <c r="G2" s="43"/>
      <c r="H2" s="43"/>
      <c r="I2" s="43"/>
      <c r="J2" s="43"/>
      <c r="K2" s="43"/>
      <c r="L2" s="62">
        <v>67595563</v>
      </c>
      <c r="M2" s="62">
        <v>68041740</v>
      </c>
      <c r="N2" s="62">
        <v>66775970</v>
      </c>
      <c r="O2" s="62">
        <v>65906376</v>
      </c>
      <c r="P2" s="5"/>
      <c r="Q2" s="5"/>
      <c r="R2" s="5"/>
      <c r="S2" s="5"/>
      <c r="T2" s="5"/>
      <c r="U2" s="5"/>
      <c r="V2" s="5"/>
    </row>
    <row r="3" spans="1:22" ht="20.25">
      <c r="A3" s="55" t="s">
        <v>67</v>
      </c>
      <c r="B3" s="57">
        <v>42616283</v>
      </c>
      <c r="C3" s="57">
        <v>44950760</v>
      </c>
      <c r="D3" s="57">
        <v>47317788</v>
      </c>
      <c r="E3" s="57">
        <v>50381950</v>
      </c>
      <c r="F3" s="57">
        <v>54490872</v>
      </c>
      <c r="G3" s="57">
        <v>58563196</v>
      </c>
      <c r="H3" s="57">
        <v>63122426</v>
      </c>
      <c r="I3" s="57">
        <v>67892533</v>
      </c>
      <c r="J3" s="57">
        <v>69648307</v>
      </c>
      <c r="K3" s="57">
        <v>66187188</v>
      </c>
      <c r="L3" s="57">
        <v>67595563</v>
      </c>
      <c r="M3" s="57">
        <v>68041740</v>
      </c>
      <c r="N3" s="57">
        <v>66775970</v>
      </c>
      <c r="O3" s="57">
        <v>65906376</v>
      </c>
      <c r="P3" s="5"/>
      <c r="Q3" s="5"/>
      <c r="R3" s="5"/>
      <c r="S3" s="5"/>
      <c r="T3" s="5"/>
      <c r="U3" s="5"/>
      <c r="V3" s="5"/>
    </row>
    <row r="4" spans="1:22" ht="20.25">
      <c r="A4" s="55" t="s">
        <v>66</v>
      </c>
      <c r="B4" s="57" t="s">
        <v>1</v>
      </c>
      <c r="C4" s="57" t="s">
        <v>1</v>
      </c>
      <c r="D4" s="57" t="s">
        <v>1</v>
      </c>
      <c r="E4" s="57" t="s">
        <v>1</v>
      </c>
      <c r="F4" s="57" t="s">
        <v>1</v>
      </c>
      <c r="G4" s="57">
        <v>38726.934255233034</v>
      </c>
      <c r="H4" s="57">
        <v>42870.249317933136</v>
      </c>
      <c r="I4" s="57">
        <v>40253.960954721915</v>
      </c>
      <c r="J4" s="57">
        <v>35085.3740864927</v>
      </c>
      <c r="K4" s="57">
        <v>31031.102777083455</v>
      </c>
      <c r="L4" s="57">
        <v>30845.475709405662</v>
      </c>
      <c r="M4" s="57">
        <v>23308.77115485651</v>
      </c>
      <c r="N4" s="57">
        <v>21098.56101867294</v>
      </c>
      <c r="O4" s="57">
        <v>18040.434552834085</v>
      </c>
      <c r="P4" s="5"/>
      <c r="Q4" s="5"/>
      <c r="R4" s="5"/>
      <c r="S4" s="5"/>
      <c r="T4" s="5"/>
      <c r="U4" s="5"/>
      <c r="V4" s="5"/>
    </row>
    <row r="5" spans="1:22" s="61" customFormat="1" ht="48.75" customHeight="1">
      <c r="A5" s="56" t="s">
        <v>65</v>
      </c>
      <c r="B5" s="58"/>
      <c r="C5" s="58"/>
      <c r="D5" s="58"/>
      <c r="E5" s="58"/>
      <c r="F5" s="58"/>
      <c r="G5" s="59">
        <f>G3/(G4*1000)</f>
        <v>1.5122084184106714</v>
      </c>
      <c r="H5" s="59">
        <f aca="true" t="shared" si="0" ref="H5:O5">H3/(H4*1000)</f>
        <v>1.4724063191672445</v>
      </c>
      <c r="I5" s="59">
        <f t="shared" si="0"/>
        <v>1.6866050294122918</v>
      </c>
      <c r="J5" s="59">
        <f t="shared" si="0"/>
        <v>1.9851094313061197</v>
      </c>
      <c r="K5" s="59">
        <f t="shared" si="0"/>
        <v>2.1329305785703303</v>
      </c>
      <c r="L5" s="59">
        <f t="shared" si="0"/>
        <v>2.191425531472293</v>
      </c>
      <c r="M5" s="59">
        <f t="shared" si="0"/>
        <v>2.919147455176895</v>
      </c>
      <c r="N5" s="59">
        <f t="shared" si="0"/>
        <v>3.164953758737433</v>
      </c>
      <c r="O5" s="59">
        <f t="shared" si="0"/>
        <v>3.653258784148653</v>
      </c>
      <c r="P5" s="60"/>
      <c r="Q5" s="60"/>
      <c r="R5" s="60"/>
      <c r="S5" s="60"/>
      <c r="T5" s="60"/>
      <c r="U5" s="60"/>
      <c r="V5" s="60"/>
    </row>
    <row r="6" spans="1:13" ht="20.25">
      <c r="A6" s="11" t="s">
        <v>54</v>
      </c>
      <c r="B6" s="14"/>
      <c r="C6" s="14"/>
      <c r="D6" s="14"/>
      <c r="E6" s="14"/>
      <c r="F6" s="14"/>
      <c r="G6" s="14"/>
      <c r="H6" s="14"/>
      <c r="I6" s="14"/>
      <c r="J6" s="14"/>
      <c r="K6" s="14"/>
      <c r="L6" s="14"/>
      <c r="M6" s="14"/>
    </row>
    <row r="7" spans="1:15" ht="30" customHeight="1">
      <c r="A7" s="15" t="s">
        <v>0</v>
      </c>
      <c r="B7" s="15">
        <v>2000</v>
      </c>
      <c r="C7" s="15">
        <v>2001</v>
      </c>
      <c r="D7" s="15">
        <v>2002</v>
      </c>
      <c r="E7" s="15">
        <v>2003</v>
      </c>
      <c r="F7" s="15">
        <v>2004</v>
      </c>
      <c r="G7" s="15">
        <v>2005</v>
      </c>
      <c r="H7" s="15">
        <v>2006</v>
      </c>
      <c r="I7" s="15">
        <v>2007</v>
      </c>
      <c r="J7" s="15">
        <v>2008</v>
      </c>
      <c r="K7" s="15">
        <v>2009</v>
      </c>
      <c r="L7" s="15">
        <v>2010</v>
      </c>
      <c r="M7" s="15">
        <v>2011</v>
      </c>
      <c r="N7" s="15">
        <v>2012</v>
      </c>
      <c r="O7" s="15">
        <v>2013</v>
      </c>
    </row>
    <row r="8" spans="1:15" ht="30" customHeight="1">
      <c r="A8" s="21" t="s">
        <v>41</v>
      </c>
      <c r="B8" s="29">
        <v>1.2907413308320923</v>
      </c>
      <c r="C8" s="29">
        <v>1.325035048199765</v>
      </c>
      <c r="D8" s="29">
        <v>1.2112775940503595</v>
      </c>
      <c r="E8" s="29">
        <v>1.219533599110984</v>
      </c>
      <c r="F8" s="29">
        <v>1.249716154685176</v>
      </c>
      <c r="G8" s="29">
        <v>1.2573346628979407</v>
      </c>
      <c r="H8" s="29">
        <v>1.1825406319089686</v>
      </c>
      <c r="I8" s="29">
        <v>1.322227506603663</v>
      </c>
      <c r="J8" s="29">
        <v>1.5550659235840458</v>
      </c>
      <c r="K8" s="29">
        <v>1.6727960798011272</v>
      </c>
      <c r="L8" s="29">
        <v>1.6744341253934398</v>
      </c>
      <c r="M8" s="29">
        <v>2.2225112428409353</v>
      </c>
      <c r="N8" s="29"/>
      <c r="O8" s="29"/>
    </row>
    <row r="9" spans="1:15" ht="19.5" customHeight="1">
      <c r="A9" s="20" t="s">
        <v>58</v>
      </c>
      <c r="B9" s="30" t="s">
        <v>1</v>
      </c>
      <c r="C9" s="30" t="s">
        <v>1</v>
      </c>
      <c r="D9" s="30">
        <v>1.5254</v>
      </c>
      <c r="E9" s="30">
        <v>1.562</v>
      </c>
      <c r="F9" s="30">
        <v>1.5228</v>
      </c>
      <c r="G9" s="30">
        <v>1.5359</v>
      </c>
      <c r="H9" s="30">
        <v>1.5584</v>
      </c>
      <c r="I9" s="30">
        <v>1.5579</v>
      </c>
      <c r="J9" s="30">
        <v>1.5875</v>
      </c>
      <c r="K9" s="30">
        <v>1.717</v>
      </c>
      <c r="L9" s="30">
        <v>1.8046</v>
      </c>
      <c r="M9" s="30">
        <v>1.7721</v>
      </c>
      <c r="N9" s="30">
        <v>1.9024</v>
      </c>
      <c r="O9" s="30">
        <v>1.9364</v>
      </c>
    </row>
    <row r="10" spans="1:15" ht="15" customHeight="1">
      <c r="A10" s="16" t="s">
        <v>4</v>
      </c>
      <c r="B10" s="31" t="s">
        <v>1</v>
      </c>
      <c r="C10" s="31" t="s">
        <v>1</v>
      </c>
      <c r="D10" s="31">
        <v>2.1025</v>
      </c>
      <c r="E10" s="31">
        <v>2.177</v>
      </c>
      <c r="F10" s="31">
        <v>2.1939</v>
      </c>
      <c r="G10" s="31">
        <v>2.2065</v>
      </c>
      <c r="H10" s="31">
        <v>1.9964</v>
      </c>
      <c r="I10" s="31">
        <v>2.0211</v>
      </c>
      <c r="J10" s="31">
        <v>2.0313</v>
      </c>
      <c r="K10" s="31">
        <v>2.1948</v>
      </c>
      <c r="L10" s="31">
        <v>2.2319</v>
      </c>
      <c r="M10" s="31">
        <v>2.1435</v>
      </c>
      <c r="N10" s="31">
        <v>2.3741</v>
      </c>
      <c r="O10" s="31">
        <v>2.4575</v>
      </c>
    </row>
    <row r="11" spans="1:15" ht="15" customHeight="1">
      <c r="A11" s="16" t="s">
        <v>5</v>
      </c>
      <c r="B11" s="31">
        <v>0.2453</v>
      </c>
      <c r="C11" s="31">
        <v>0.2384</v>
      </c>
      <c r="D11" s="31">
        <v>0.244</v>
      </c>
      <c r="E11" s="31">
        <v>0.2545</v>
      </c>
      <c r="F11" s="31">
        <v>0.2413</v>
      </c>
      <c r="G11" s="31">
        <v>0.2523</v>
      </c>
      <c r="H11" s="31">
        <v>0.2472</v>
      </c>
      <c r="I11" s="31">
        <v>0.2558</v>
      </c>
      <c r="J11" s="31">
        <v>0.251</v>
      </c>
      <c r="K11" s="31">
        <v>0.2984</v>
      </c>
      <c r="L11" s="31">
        <v>0.3046</v>
      </c>
      <c r="M11" s="31">
        <v>0.2805</v>
      </c>
      <c r="N11" s="31">
        <v>0.2869</v>
      </c>
      <c r="O11" s="31">
        <v>0.2976</v>
      </c>
    </row>
    <row r="12" spans="1:15" ht="15" customHeight="1">
      <c r="A12" s="16" t="s">
        <v>21</v>
      </c>
      <c r="B12" s="31">
        <v>0.6254</v>
      </c>
      <c r="C12" s="31">
        <v>0.6374</v>
      </c>
      <c r="D12" s="31">
        <v>0.6906</v>
      </c>
      <c r="E12" s="31">
        <v>0.6957</v>
      </c>
      <c r="F12" s="31">
        <v>0.6877</v>
      </c>
      <c r="G12" s="31">
        <v>0.738</v>
      </c>
      <c r="H12" s="31">
        <v>0.7647</v>
      </c>
      <c r="I12" s="31">
        <v>0.7953</v>
      </c>
      <c r="J12" s="31">
        <v>0.8298</v>
      </c>
      <c r="K12" s="31">
        <v>0.8651</v>
      </c>
      <c r="L12" s="31">
        <v>0.9318</v>
      </c>
      <c r="M12" s="31">
        <v>0.9004</v>
      </c>
      <c r="N12" s="31">
        <v>1.0032</v>
      </c>
      <c r="O12" s="31">
        <v>1.0143</v>
      </c>
    </row>
    <row r="13" spans="1:15" ht="15" customHeight="1">
      <c r="A13" s="16" t="s">
        <v>7</v>
      </c>
      <c r="B13" s="31" t="s">
        <v>1</v>
      </c>
      <c r="C13" s="31" t="s">
        <v>1</v>
      </c>
      <c r="D13" s="31">
        <v>1.9386</v>
      </c>
      <c r="E13" s="31">
        <v>1.8853</v>
      </c>
      <c r="F13" s="31">
        <v>1.8249</v>
      </c>
      <c r="G13" s="31">
        <v>1.7045</v>
      </c>
      <c r="H13" s="31">
        <v>1.6657</v>
      </c>
      <c r="I13" s="31">
        <v>1.7443</v>
      </c>
      <c r="J13" s="31">
        <v>1.8145</v>
      </c>
      <c r="K13" s="31">
        <v>2.078</v>
      </c>
      <c r="L13" s="31">
        <v>2.2276</v>
      </c>
      <c r="M13" s="31">
        <v>1.9516</v>
      </c>
      <c r="N13" s="31">
        <v>2.0035</v>
      </c>
      <c r="O13" s="31">
        <v>2.0721</v>
      </c>
    </row>
    <row r="14" spans="1:15" ht="15" customHeight="1">
      <c r="A14" s="17" t="s">
        <v>2</v>
      </c>
      <c r="B14" s="32">
        <v>1.6356</v>
      </c>
      <c r="C14" s="32">
        <v>1.7581</v>
      </c>
      <c r="D14" s="32">
        <v>1.7995</v>
      </c>
      <c r="E14" s="32">
        <v>1.8068</v>
      </c>
      <c r="F14" s="32">
        <v>1.8015</v>
      </c>
      <c r="G14" s="32">
        <v>1.8719</v>
      </c>
      <c r="H14" s="32">
        <v>1.8911</v>
      </c>
      <c r="I14" s="32">
        <v>1.95</v>
      </c>
      <c r="J14" s="32">
        <v>1.9854</v>
      </c>
      <c r="K14" s="32">
        <v>1.9678</v>
      </c>
      <c r="L14" s="32">
        <v>2.0485</v>
      </c>
      <c r="M14" s="32">
        <v>1.9637</v>
      </c>
      <c r="N14" s="32">
        <v>2.0319</v>
      </c>
      <c r="O14" s="32">
        <v>2.0806</v>
      </c>
    </row>
    <row r="15" spans="1:15" ht="15" customHeight="1">
      <c r="A15" s="16" t="s">
        <v>32</v>
      </c>
      <c r="B15" s="31" t="s">
        <v>1</v>
      </c>
      <c r="C15" s="31" t="s">
        <v>1</v>
      </c>
      <c r="D15" s="31">
        <v>0.5262</v>
      </c>
      <c r="E15" s="31">
        <v>0.4238</v>
      </c>
      <c r="F15" s="31">
        <v>0.4656</v>
      </c>
      <c r="G15" s="31">
        <v>0.5162</v>
      </c>
      <c r="H15" s="31">
        <v>0.5143</v>
      </c>
      <c r="I15" s="31">
        <v>0.4587</v>
      </c>
      <c r="J15" s="31">
        <v>0.4766</v>
      </c>
      <c r="K15" s="31">
        <v>0.4359</v>
      </c>
      <c r="L15" s="31">
        <v>0.4402</v>
      </c>
      <c r="M15" s="31">
        <v>0.4476</v>
      </c>
      <c r="N15" s="31">
        <v>0.4328</v>
      </c>
      <c r="O15" s="31">
        <v>0.4153</v>
      </c>
    </row>
    <row r="16" spans="1:15" ht="15" customHeight="1">
      <c r="A16" s="16" t="s">
        <v>15</v>
      </c>
      <c r="B16" s="31">
        <v>0.6895</v>
      </c>
      <c r="C16" s="31">
        <v>0.6988</v>
      </c>
      <c r="D16" s="31">
        <v>0.7562</v>
      </c>
      <c r="E16" s="31">
        <v>0.8035</v>
      </c>
      <c r="F16" s="31">
        <v>0.7998</v>
      </c>
      <c r="G16" s="31">
        <v>0.7265</v>
      </c>
      <c r="H16" s="31">
        <v>0.7261</v>
      </c>
      <c r="I16" s="31">
        <v>0.7674</v>
      </c>
      <c r="J16" s="31">
        <v>0.9088</v>
      </c>
      <c r="K16" s="31">
        <v>1.0275</v>
      </c>
      <c r="L16" s="31">
        <v>1.1543</v>
      </c>
      <c r="M16" s="31">
        <v>1.3783</v>
      </c>
      <c r="N16" s="31">
        <v>1.5606</v>
      </c>
      <c r="O16" s="31">
        <v>1.4371</v>
      </c>
    </row>
    <row r="17" spans="1:15" ht="15" customHeight="1">
      <c r="A17" s="16" t="s">
        <v>13</v>
      </c>
      <c r="B17" s="31">
        <v>1.2383</v>
      </c>
      <c r="C17" s="31">
        <v>1.2098</v>
      </c>
      <c r="D17" s="31">
        <v>1.2154</v>
      </c>
      <c r="E17" s="31">
        <v>1.1786</v>
      </c>
      <c r="F17" s="31">
        <v>1.2596</v>
      </c>
      <c r="G17" s="31">
        <v>1.2687</v>
      </c>
      <c r="H17" s="31">
        <v>1.3722</v>
      </c>
      <c r="I17" s="31">
        <v>1.0258</v>
      </c>
      <c r="J17" s="31">
        <v>1.0755</v>
      </c>
      <c r="K17" s="31">
        <v>1.2108</v>
      </c>
      <c r="L17" s="31">
        <v>1.2793</v>
      </c>
      <c r="M17" s="31">
        <v>1.2964</v>
      </c>
      <c r="N17" s="31">
        <v>1.3158</v>
      </c>
      <c r="O17" s="31">
        <v>1.3673</v>
      </c>
    </row>
    <row r="18" spans="1:15" ht="15" customHeight="1">
      <c r="A18" s="16" t="s">
        <v>10</v>
      </c>
      <c r="B18" s="31">
        <v>1.258</v>
      </c>
      <c r="C18" s="31">
        <v>1.2707</v>
      </c>
      <c r="D18" s="31">
        <v>1.1998</v>
      </c>
      <c r="E18" s="31">
        <v>1.1726</v>
      </c>
      <c r="F18" s="31">
        <v>1.1751</v>
      </c>
      <c r="G18" s="31">
        <v>1.181</v>
      </c>
      <c r="H18" s="31">
        <v>1.1742</v>
      </c>
      <c r="I18" s="31">
        <v>1.1897</v>
      </c>
      <c r="J18" s="31">
        <v>1.3826</v>
      </c>
      <c r="K18" s="31">
        <v>1.6362</v>
      </c>
      <c r="L18" s="31">
        <v>1.8403</v>
      </c>
      <c r="M18" s="31">
        <v>2.075</v>
      </c>
      <c r="N18" s="31">
        <v>2.5406</v>
      </c>
      <c r="O18" s="31">
        <v>2.6545</v>
      </c>
    </row>
    <row r="19" spans="1:15" ht="15" customHeight="1">
      <c r="A19" s="17" t="s">
        <v>12</v>
      </c>
      <c r="B19" s="32" t="s">
        <v>1</v>
      </c>
      <c r="C19" s="32" t="s">
        <v>1</v>
      </c>
      <c r="D19" s="32">
        <v>2.1354</v>
      </c>
      <c r="E19" s="32">
        <v>2.2905</v>
      </c>
      <c r="F19" s="32">
        <v>2.1397</v>
      </c>
      <c r="G19" s="32">
        <v>2.2442</v>
      </c>
      <c r="H19" s="32">
        <v>2.2477</v>
      </c>
      <c r="I19" s="32">
        <v>2.211</v>
      </c>
      <c r="J19" s="32">
        <v>2.2629</v>
      </c>
      <c r="K19" s="32">
        <v>2.4549</v>
      </c>
      <c r="L19" s="32">
        <v>2.5523</v>
      </c>
      <c r="M19" s="63" t="s">
        <v>68</v>
      </c>
      <c r="N19" s="32">
        <v>2.6082</v>
      </c>
      <c r="O19" s="32">
        <v>2.6367</v>
      </c>
    </row>
    <row r="20" spans="1:15" ht="15" customHeight="1">
      <c r="A20" s="16" t="s">
        <v>25</v>
      </c>
      <c r="B20" s="31" t="s">
        <v>1</v>
      </c>
      <c r="C20" s="31" t="s">
        <v>1</v>
      </c>
      <c r="D20" s="31">
        <v>0.8106</v>
      </c>
      <c r="E20" s="31">
        <v>0.806</v>
      </c>
      <c r="F20" s="31">
        <v>0.7425</v>
      </c>
      <c r="G20" s="31">
        <v>0.7983</v>
      </c>
      <c r="H20" s="31">
        <v>0.7896</v>
      </c>
      <c r="I20" s="31">
        <v>0.8266</v>
      </c>
      <c r="J20" s="31">
        <v>0.7352</v>
      </c>
      <c r="K20" s="31">
        <v>0.8676</v>
      </c>
      <c r="L20" s="31">
        <v>1.0088</v>
      </c>
      <c r="M20" s="31">
        <v>1.016</v>
      </c>
      <c r="N20" s="31">
        <v>1.0908</v>
      </c>
      <c r="O20" s="31">
        <v>1.0271</v>
      </c>
    </row>
    <row r="21" spans="1:15" ht="15" customHeight="1">
      <c r="A21" s="16" t="s">
        <v>16</v>
      </c>
      <c r="B21" s="31">
        <v>1.6414</v>
      </c>
      <c r="C21" s="31">
        <v>1.7142</v>
      </c>
      <c r="D21" s="31">
        <v>1.8384</v>
      </c>
      <c r="E21" s="31">
        <v>2.0451</v>
      </c>
      <c r="F21" s="31">
        <v>1.9338</v>
      </c>
      <c r="G21" s="31">
        <v>1.8917</v>
      </c>
      <c r="H21" s="31">
        <v>1.9082</v>
      </c>
      <c r="I21" s="31">
        <v>2.0374</v>
      </c>
      <c r="J21" s="31">
        <v>2.0745</v>
      </c>
      <c r="K21" s="31">
        <v>2.181</v>
      </c>
      <c r="L21" s="31">
        <v>2.3555</v>
      </c>
      <c r="M21" s="31">
        <v>2.4418</v>
      </c>
      <c r="N21" s="31">
        <v>2.7994</v>
      </c>
      <c r="O21" s="31">
        <v>2.8453</v>
      </c>
    </row>
    <row r="22" spans="1:15" ht="15" customHeight="1">
      <c r="A22" s="16" t="s">
        <v>6</v>
      </c>
      <c r="B22" s="31" t="s">
        <v>1</v>
      </c>
      <c r="C22" s="31" t="s">
        <v>1</v>
      </c>
      <c r="D22" s="31">
        <v>0.8278</v>
      </c>
      <c r="E22" s="31">
        <v>0.967</v>
      </c>
      <c r="F22" s="31">
        <v>0.9032</v>
      </c>
      <c r="G22" s="31">
        <v>0.9185</v>
      </c>
      <c r="H22" s="31">
        <v>0.9703</v>
      </c>
      <c r="I22" s="31">
        <v>0.884</v>
      </c>
      <c r="J22" s="31">
        <v>0.6085</v>
      </c>
      <c r="K22" s="31">
        <v>0.7589</v>
      </c>
      <c r="L22" s="31">
        <v>0.8259</v>
      </c>
      <c r="M22" s="31">
        <v>0.8436</v>
      </c>
      <c r="N22" s="31">
        <v>1.1221</v>
      </c>
      <c r="O22" s="31">
        <v>1.3362</v>
      </c>
    </row>
    <row r="23" spans="1:15" ht="15" customHeight="1">
      <c r="A23" s="16" t="s">
        <v>17</v>
      </c>
      <c r="B23" s="31">
        <v>0.351</v>
      </c>
      <c r="C23" s="31">
        <v>0.3901</v>
      </c>
      <c r="D23" s="31">
        <v>0.3904</v>
      </c>
      <c r="E23" s="31">
        <v>0.4205</v>
      </c>
      <c r="F23" s="31">
        <v>0.4317</v>
      </c>
      <c r="G23" s="31">
        <v>0.4262</v>
      </c>
      <c r="H23" s="31">
        <v>0.4444</v>
      </c>
      <c r="I23" s="31">
        <v>0.4532</v>
      </c>
      <c r="J23" s="31">
        <v>0.5198</v>
      </c>
      <c r="K23" s="31">
        <v>0.5807</v>
      </c>
      <c r="L23" s="31">
        <v>0.4889</v>
      </c>
      <c r="M23" s="31">
        <v>0.4627</v>
      </c>
      <c r="N23" s="31">
        <v>0.5038</v>
      </c>
      <c r="O23" s="31">
        <v>0.4927</v>
      </c>
    </row>
    <row r="24" spans="1:15" ht="15" customHeight="1">
      <c r="A24" s="17" t="s">
        <v>33</v>
      </c>
      <c r="B24" s="32" t="s">
        <v>1</v>
      </c>
      <c r="C24" s="32" t="s">
        <v>1</v>
      </c>
      <c r="D24" s="32" t="s">
        <v>1</v>
      </c>
      <c r="E24" s="32" t="s">
        <v>1</v>
      </c>
      <c r="F24" s="32" t="s">
        <v>1</v>
      </c>
      <c r="G24" s="32">
        <v>0.6459</v>
      </c>
      <c r="H24" s="32">
        <v>0.6889</v>
      </c>
      <c r="I24" s="32">
        <v>0.6467</v>
      </c>
      <c r="J24" s="32">
        <v>0.6247</v>
      </c>
      <c r="K24" s="32">
        <v>0.7893</v>
      </c>
      <c r="L24" s="32">
        <v>0.728</v>
      </c>
      <c r="M24" s="32">
        <v>0.7121</v>
      </c>
      <c r="N24" s="32">
        <v>0.8059</v>
      </c>
      <c r="O24" s="32">
        <v>0.6875</v>
      </c>
    </row>
    <row r="25" spans="1:15" ht="15" customHeight="1">
      <c r="A25" s="16" t="s">
        <v>34</v>
      </c>
      <c r="B25" s="31">
        <v>2.8552</v>
      </c>
      <c r="C25" s="31">
        <v>3.1416</v>
      </c>
      <c r="D25" s="31">
        <v>3.0329</v>
      </c>
      <c r="E25" s="31">
        <v>2.941</v>
      </c>
      <c r="F25" s="31">
        <v>2.9203</v>
      </c>
      <c r="G25" s="31">
        <v>3.1589</v>
      </c>
      <c r="H25" s="31">
        <v>3.0309</v>
      </c>
      <c r="I25" s="31">
        <v>3.4087</v>
      </c>
      <c r="J25" s="31">
        <v>4.1332</v>
      </c>
      <c r="K25" s="31">
        <v>3.8432</v>
      </c>
      <c r="L25" s="31">
        <v>3.9287</v>
      </c>
      <c r="M25" s="31">
        <v>3.9848</v>
      </c>
      <c r="N25" s="31">
        <v>3.8765</v>
      </c>
      <c r="O25" s="31">
        <v>3.9842</v>
      </c>
    </row>
    <row r="26" spans="1:15" ht="15" customHeight="1">
      <c r="A26" s="16" t="s">
        <v>14</v>
      </c>
      <c r="B26" s="31">
        <v>0.6518</v>
      </c>
      <c r="C26" s="31">
        <v>0.5983</v>
      </c>
      <c r="D26" s="31">
        <v>0.6437</v>
      </c>
      <c r="E26" s="31">
        <v>0.6563</v>
      </c>
      <c r="F26" s="31">
        <v>0.5702</v>
      </c>
      <c r="G26" s="31">
        <v>0.5197</v>
      </c>
      <c r="H26" s="31">
        <v>0.6656</v>
      </c>
      <c r="I26" s="31">
        <v>0.8438</v>
      </c>
      <c r="J26" s="31">
        <v>0.7592</v>
      </c>
      <c r="K26" s="31">
        <v>0.888</v>
      </c>
      <c r="L26" s="31">
        <v>0.9782</v>
      </c>
      <c r="M26" s="31">
        <v>1.0036</v>
      </c>
      <c r="N26" s="31">
        <v>1.1373</v>
      </c>
      <c r="O26" s="31">
        <v>0.9894</v>
      </c>
    </row>
    <row r="27" spans="1:15" ht="15" customHeight="1">
      <c r="A27" s="16" t="s">
        <v>18</v>
      </c>
      <c r="B27" s="31" t="s">
        <v>1</v>
      </c>
      <c r="C27" s="31" t="s">
        <v>1</v>
      </c>
      <c r="D27" s="31">
        <v>1.651</v>
      </c>
      <c r="E27" s="31">
        <v>1.4206</v>
      </c>
      <c r="F27" s="31">
        <v>1.4078</v>
      </c>
      <c r="G27" s="31">
        <v>1.6725</v>
      </c>
      <c r="H27" s="31">
        <v>1.3959</v>
      </c>
      <c r="I27" s="31">
        <v>1.7563</v>
      </c>
      <c r="J27" s="31">
        <v>2.0375</v>
      </c>
      <c r="K27" s="31">
        <v>1.8715</v>
      </c>
      <c r="L27" s="31">
        <v>2.2448</v>
      </c>
      <c r="M27" s="31">
        <v>1.7628</v>
      </c>
      <c r="N27" s="31">
        <v>1.5774</v>
      </c>
      <c r="O27" s="31">
        <v>1.6633</v>
      </c>
    </row>
    <row r="28" spans="1:15" ht="15" customHeight="1">
      <c r="A28" s="16" t="s">
        <v>35</v>
      </c>
      <c r="B28" s="31">
        <v>2.7713</v>
      </c>
      <c r="C28" s="31">
        <v>2.8253</v>
      </c>
      <c r="D28" s="31">
        <v>3.1082</v>
      </c>
      <c r="E28" s="31">
        <v>3.2232</v>
      </c>
      <c r="F28" s="31">
        <v>3.1783</v>
      </c>
      <c r="G28" s="31">
        <v>3.2656</v>
      </c>
      <c r="H28" s="31">
        <v>3.3741</v>
      </c>
      <c r="I28" s="31">
        <v>3.2854</v>
      </c>
      <c r="J28" s="31">
        <v>3.1945</v>
      </c>
      <c r="K28" s="31">
        <v>3.2653</v>
      </c>
      <c r="L28" s="31">
        <v>3.3644</v>
      </c>
      <c r="M28" s="31">
        <v>3.4083</v>
      </c>
      <c r="N28" s="31">
        <v>3.6368</v>
      </c>
      <c r="O28" s="31">
        <v>4.0084</v>
      </c>
    </row>
    <row r="29" spans="1:15" ht="15" customHeight="1">
      <c r="A29" s="17" t="s">
        <v>3</v>
      </c>
      <c r="B29" s="32">
        <v>1.3687</v>
      </c>
      <c r="C29" s="32">
        <v>1.429</v>
      </c>
      <c r="D29" s="32">
        <v>1.3577</v>
      </c>
      <c r="E29" s="32">
        <v>1.4374</v>
      </c>
      <c r="F29" s="32">
        <v>1.4097</v>
      </c>
      <c r="G29" s="32">
        <v>1.4001</v>
      </c>
      <c r="H29" s="32">
        <v>1.4045</v>
      </c>
      <c r="I29" s="32">
        <v>1.4477</v>
      </c>
      <c r="J29" s="32">
        <v>1.5863</v>
      </c>
      <c r="K29" s="32">
        <v>1.606</v>
      </c>
      <c r="L29" s="32">
        <v>1.6461</v>
      </c>
      <c r="M29" s="32">
        <v>1.6145</v>
      </c>
      <c r="N29" s="32">
        <v>1.6587</v>
      </c>
      <c r="O29" s="32">
        <v>1.6785</v>
      </c>
    </row>
    <row r="30" spans="1:15" ht="15" customHeight="1">
      <c r="A30" s="16" t="s">
        <v>36</v>
      </c>
      <c r="B30" s="31">
        <v>0.455</v>
      </c>
      <c r="C30" s="31">
        <v>0.4791</v>
      </c>
      <c r="D30" s="31">
        <v>0.5123</v>
      </c>
      <c r="E30" s="31">
        <v>0.5149</v>
      </c>
      <c r="F30" s="31">
        <v>0.5081</v>
      </c>
      <c r="G30" s="31">
        <v>0.5181</v>
      </c>
      <c r="H30" s="31">
        <v>0.539</v>
      </c>
      <c r="I30" s="31">
        <v>0.5175</v>
      </c>
      <c r="J30" s="31">
        <v>0.5253</v>
      </c>
      <c r="K30" s="31">
        <v>0.5615</v>
      </c>
      <c r="L30" s="31">
        <v>0.558</v>
      </c>
      <c r="M30" s="31">
        <v>0.4724</v>
      </c>
      <c r="N30" s="31">
        <v>0.5516</v>
      </c>
      <c r="O30" s="31">
        <v>0.5939</v>
      </c>
    </row>
    <row r="31" spans="1:15" ht="15" customHeight="1">
      <c r="A31" s="16" t="s">
        <v>19</v>
      </c>
      <c r="B31" s="31">
        <v>0.8333</v>
      </c>
      <c r="C31" s="31">
        <v>0.8082</v>
      </c>
      <c r="D31" s="31">
        <v>0.8397</v>
      </c>
      <c r="E31" s="31">
        <v>0.9408</v>
      </c>
      <c r="F31" s="31">
        <v>0.8798</v>
      </c>
      <c r="G31" s="31">
        <v>0.8905</v>
      </c>
      <c r="H31" s="31">
        <v>0.8241</v>
      </c>
      <c r="I31" s="31">
        <v>0.8138</v>
      </c>
      <c r="J31" s="31">
        <v>0.7761</v>
      </c>
      <c r="K31" s="31">
        <v>0.8368</v>
      </c>
      <c r="L31" s="31">
        <v>0.9163</v>
      </c>
      <c r="M31" s="31">
        <v>0.9695</v>
      </c>
      <c r="N31" s="31">
        <v>1.0184</v>
      </c>
      <c r="O31" s="31">
        <v>1.1347</v>
      </c>
    </row>
    <row r="32" spans="1:15" ht="15" customHeight="1">
      <c r="A32" s="16" t="s">
        <v>22</v>
      </c>
      <c r="B32" s="31">
        <v>0.4811</v>
      </c>
      <c r="C32" s="31">
        <v>0.32</v>
      </c>
      <c r="D32" s="31">
        <v>0.3514</v>
      </c>
      <c r="E32" s="31">
        <v>0.3401</v>
      </c>
      <c r="F32" s="31">
        <v>0.3444</v>
      </c>
      <c r="G32" s="31">
        <v>0.3278</v>
      </c>
      <c r="H32" s="31">
        <v>0.3288</v>
      </c>
      <c r="I32" s="31">
        <v>0.2953</v>
      </c>
      <c r="J32" s="31">
        <v>0.2494</v>
      </c>
      <c r="K32" s="31">
        <v>0.2952</v>
      </c>
      <c r="L32" s="31">
        <v>0.3169</v>
      </c>
      <c r="M32" s="31">
        <v>0.2848</v>
      </c>
      <c r="N32" s="31">
        <v>0.2944</v>
      </c>
      <c r="O32" s="31">
        <v>0.3074</v>
      </c>
    </row>
    <row r="33" spans="1:15" ht="15" customHeight="1">
      <c r="A33" s="16" t="s">
        <v>9</v>
      </c>
      <c r="B33" s="31">
        <v>0.8166</v>
      </c>
      <c r="C33" s="31">
        <v>0.8545</v>
      </c>
      <c r="D33" s="31">
        <v>0.8551</v>
      </c>
      <c r="E33" s="31">
        <v>0.8131</v>
      </c>
      <c r="F33" s="31">
        <v>0.8401</v>
      </c>
      <c r="G33" s="31">
        <v>0.9004</v>
      </c>
      <c r="H33" s="31">
        <v>0.8166</v>
      </c>
      <c r="I33" s="31">
        <v>0.7884</v>
      </c>
      <c r="J33" s="31">
        <v>0.9256</v>
      </c>
      <c r="K33" s="31">
        <v>1.0334</v>
      </c>
      <c r="L33" s="31">
        <v>1.1073</v>
      </c>
      <c r="M33" s="31">
        <v>1.2386</v>
      </c>
      <c r="N33" s="31">
        <v>1.3901</v>
      </c>
      <c r="O33" s="31">
        <v>1.4028</v>
      </c>
    </row>
    <row r="34" spans="1:15" ht="15" customHeight="1">
      <c r="A34" s="17" t="s">
        <v>8</v>
      </c>
      <c r="B34" s="32">
        <v>0.7719</v>
      </c>
      <c r="C34" s="32">
        <v>0.7473</v>
      </c>
      <c r="D34" s="32">
        <v>0.7497</v>
      </c>
      <c r="E34" s="32">
        <v>0.8101</v>
      </c>
      <c r="F34" s="32">
        <v>0.7129</v>
      </c>
      <c r="G34" s="32">
        <v>0.7144</v>
      </c>
      <c r="H34" s="32">
        <v>0.7805</v>
      </c>
      <c r="I34" s="32">
        <v>0.8914</v>
      </c>
      <c r="J34" s="32">
        <v>0.8156</v>
      </c>
      <c r="K34" s="32">
        <v>0.8764</v>
      </c>
      <c r="L34" s="32">
        <v>0.9351</v>
      </c>
      <c r="M34" s="32">
        <v>0.9287</v>
      </c>
      <c r="N34" s="32">
        <v>1.0887</v>
      </c>
      <c r="O34" s="32">
        <v>1.1559</v>
      </c>
    </row>
    <row r="35" spans="1:15" ht="15" customHeight="1">
      <c r="A35" s="16" t="s">
        <v>11</v>
      </c>
      <c r="B35" s="31" t="s">
        <v>1</v>
      </c>
      <c r="C35" s="31" t="s">
        <v>1</v>
      </c>
      <c r="D35" s="31">
        <v>0.9231</v>
      </c>
      <c r="E35" s="31">
        <v>0.8993</v>
      </c>
      <c r="F35" s="31">
        <v>0.925</v>
      </c>
      <c r="G35" s="31">
        <v>0.934</v>
      </c>
      <c r="H35" s="31">
        <v>0.9295</v>
      </c>
      <c r="I35" s="31">
        <v>0.9594</v>
      </c>
      <c r="J35" s="31">
        <v>0.9531</v>
      </c>
      <c r="K35" s="31">
        <v>1.0566</v>
      </c>
      <c r="L35" s="31">
        <v>1.0086</v>
      </c>
      <c r="M35" s="31">
        <v>1.0233</v>
      </c>
      <c r="N35" s="31">
        <v>1.0508</v>
      </c>
      <c r="O35" s="31">
        <v>0.9979</v>
      </c>
    </row>
    <row r="36" spans="1:15" ht="15" customHeight="1">
      <c r="A36" s="16" t="s">
        <v>23</v>
      </c>
      <c r="B36" s="31">
        <v>1.6782</v>
      </c>
      <c r="C36" s="31">
        <v>1.7381</v>
      </c>
      <c r="D36" s="31">
        <v>1.7526</v>
      </c>
      <c r="E36" s="31">
        <v>1.7781</v>
      </c>
      <c r="F36" s="31">
        <v>1.7891</v>
      </c>
      <c r="G36" s="31">
        <v>1.697</v>
      </c>
      <c r="H36" s="31">
        <v>1.9154</v>
      </c>
      <c r="I36" s="31">
        <v>1.793</v>
      </c>
      <c r="J36" s="31">
        <v>1.7925</v>
      </c>
      <c r="K36" s="31">
        <v>1.9615</v>
      </c>
      <c r="L36" s="31">
        <v>1.8483</v>
      </c>
      <c r="M36" s="31">
        <v>1.7974</v>
      </c>
      <c r="N36" s="31">
        <v>1.7834</v>
      </c>
      <c r="O36" s="31">
        <v>1.7584</v>
      </c>
    </row>
    <row r="37" spans="1:15" ht="15" customHeight="1">
      <c r="A37" s="24" t="s">
        <v>20</v>
      </c>
      <c r="B37" s="33">
        <v>2.0273</v>
      </c>
      <c r="C37" s="33">
        <v>2.0536</v>
      </c>
      <c r="D37" s="33">
        <v>2.1645</v>
      </c>
      <c r="E37" s="33">
        <v>2.2632</v>
      </c>
      <c r="F37" s="33">
        <v>2.2327</v>
      </c>
      <c r="G37" s="33">
        <v>2.3692</v>
      </c>
      <c r="H37" s="33">
        <v>2.4394</v>
      </c>
      <c r="I37" s="33">
        <v>2.5065</v>
      </c>
      <c r="J37" s="33">
        <v>2.6556</v>
      </c>
      <c r="K37" s="33">
        <v>2.8525</v>
      </c>
      <c r="L37" s="33">
        <v>2.9666</v>
      </c>
      <c r="M37" s="34">
        <v>3.0198</v>
      </c>
      <c r="N37" s="34">
        <v>3.1476</v>
      </c>
      <c r="O37" s="34">
        <v>3.1926</v>
      </c>
    </row>
    <row r="38" spans="1:15" ht="15" customHeight="1">
      <c r="A38" s="26" t="s">
        <v>26</v>
      </c>
      <c r="B38" s="35" t="s">
        <v>1</v>
      </c>
      <c r="C38" s="35" t="s">
        <v>1</v>
      </c>
      <c r="D38" s="35" t="s">
        <v>1</v>
      </c>
      <c r="E38" s="35" t="s">
        <v>1</v>
      </c>
      <c r="F38" s="35" t="s">
        <v>1</v>
      </c>
      <c r="G38" s="35" t="s">
        <v>1</v>
      </c>
      <c r="H38" s="35">
        <v>2.6568</v>
      </c>
      <c r="I38" s="35">
        <v>2.7338</v>
      </c>
      <c r="J38" s="35">
        <v>2.3656</v>
      </c>
      <c r="K38" s="35">
        <v>2.4708</v>
      </c>
      <c r="L38" s="35">
        <v>2.3318</v>
      </c>
      <c r="M38" s="35">
        <v>2.3502</v>
      </c>
      <c r="N38" s="35">
        <v>2.2766</v>
      </c>
      <c r="O38" s="35">
        <v>2.2651</v>
      </c>
    </row>
    <row r="39" spans="1:15" ht="15" customHeight="1">
      <c r="A39" s="16" t="s">
        <v>24</v>
      </c>
      <c r="B39" s="31">
        <v>4.1796</v>
      </c>
      <c r="C39" s="31">
        <v>4.2576</v>
      </c>
      <c r="D39" s="31">
        <v>4.3211</v>
      </c>
      <c r="E39" s="31">
        <v>4.4692</v>
      </c>
      <c r="F39" s="31">
        <v>4.3729</v>
      </c>
      <c r="G39" s="31">
        <v>4.3703</v>
      </c>
      <c r="H39" s="31">
        <v>4.4129</v>
      </c>
      <c r="I39" s="31">
        <v>4.7358</v>
      </c>
      <c r="J39" s="31">
        <v>4.7888</v>
      </c>
      <c r="K39" s="31">
        <v>4.6237</v>
      </c>
      <c r="L39" s="31">
        <v>4.6483</v>
      </c>
      <c r="M39" s="31">
        <v>4.6266</v>
      </c>
      <c r="N39" s="31">
        <v>4.8976</v>
      </c>
      <c r="O39" s="31" t="s">
        <v>1</v>
      </c>
    </row>
    <row r="40" spans="1:15" ht="15" customHeight="1">
      <c r="A40" s="53" t="s">
        <v>37</v>
      </c>
      <c r="B40" s="54" t="s">
        <v>1</v>
      </c>
      <c r="C40" s="54">
        <v>0.2082</v>
      </c>
      <c r="D40" s="54">
        <v>0.2095</v>
      </c>
      <c r="E40" s="54">
        <v>0.2337</v>
      </c>
      <c r="F40" s="54">
        <v>0.2272</v>
      </c>
      <c r="G40" s="54">
        <v>0.2372</v>
      </c>
      <c r="H40" s="54">
        <v>0.2428</v>
      </c>
      <c r="I40" s="54">
        <v>0.2706</v>
      </c>
      <c r="J40" s="54">
        <v>0.2651</v>
      </c>
      <c r="K40" s="54">
        <v>0.2824</v>
      </c>
      <c r="L40" s="54">
        <v>0.2686</v>
      </c>
      <c r="M40" s="54">
        <v>0.2699</v>
      </c>
      <c r="N40" s="54">
        <v>0.2925</v>
      </c>
      <c r="O40" s="54">
        <v>0.2761</v>
      </c>
    </row>
    <row r="41" spans="1:15" ht="13.5" thickBot="1">
      <c r="A41" s="25"/>
      <c r="B41" s="22"/>
      <c r="C41" s="22"/>
      <c r="D41" s="22"/>
      <c r="E41" s="22"/>
      <c r="F41" s="22"/>
      <c r="G41" s="22"/>
      <c r="H41" s="22"/>
      <c r="I41" s="22"/>
      <c r="J41" s="22"/>
      <c r="K41" s="22"/>
      <c r="L41" s="22"/>
      <c r="M41" s="22"/>
      <c r="N41" s="23"/>
      <c r="O41" s="23"/>
    </row>
    <row r="42" spans="1:15" ht="13.5" thickTop="1">
      <c r="A42" s="45" t="s">
        <v>55</v>
      </c>
      <c r="B42" s="46"/>
      <c r="C42" s="46"/>
      <c r="D42" s="46"/>
      <c r="E42" s="46"/>
      <c r="F42" s="46"/>
      <c r="G42" s="46"/>
      <c r="H42" s="46"/>
      <c r="I42" s="46"/>
      <c r="J42" s="46"/>
      <c r="K42" s="46"/>
      <c r="L42" s="46"/>
      <c r="M42" s="46"/>
      <c r="N42" s="46"/>
      <c r="O42" s="46"/>
    </row>
    <row r="43" spans="1:15" ht="13.5" thickBot="1">
      <c r="A43" s="47" t="s">
        <v>42</v>
      </c>
      <c r="B43" s="48"/>
      <c r="C43" s="48"/>
      <c r="D43" s="48"/>
      <c r="E43" s="48"/>
      <c r="F43" s="48"/>
      <c r="G43" s="48"/>
      <c r="H43" s="48"/>
      <c r="I43" s="48"/>
      <c r="J43" s="48"/>
      <c r="K43" s="48"/>
      <c r="L43" s="48"/>
      <c r="M43" s="48"/>
      <c r="N43" s="48"/>
      <c r="O43" s="48"/>
    </row>
    <row r="44" spans="1:15" ht="13.5" thickTop="1">
      <c r="A44" s="49" t="s">
        <v>30</v>
      </c>
      <c r="B44" s="50"/>
      <c r="C44" s="50"/>
      <c r="D44" s="50"/>
      <c r="E44" s="50"/>
      <c r="F44" s="50"/>
      <c r="G44" s="50"/>
      <c r="H44" s="50"/>
      <c r="I44" s="50"/>
      <c r="J44" s="50"/>
      <c r="K44" s="50"/>
      <c r="L44" s="50"/>
      <c r="M44" s="50"/>
      <c r="N44" s="50"/>
      <c r="O44" s="50"/>
    </row>
    <row r="45" spans="1:15" ht="13.5" thickBot="1">
      <c r="A45" s="48" t="s">
        <v>31</v>
      </c>
      <c r="B45" s="48"/>
      <c r="C45" s="48"/>
      <c r="D45" s="48"/>
      <c r="E45" s="48"/>
      <c r="F45" s="48"/>
      <c r="G45" s="48"/>
      <c r="H45" s="48"/>
      <c r="I45" s="48"/>
      <c r="J45" s="48"/>
      <c r="K45" s="48"/>
      <c r="L45" s="48"/>
      <c r="M45" s="48"/>
      <c r="N45" s="48"/>
      <c r="O45" s="48"/>
    </row>
    <row r="46" spans="1:15" ht="13.5" thickTop="1">
      <c r="A46" s="51" t="s">
        <v>28</v>
      </c>
      <c r="B46" s="52"/>
      <c r="C46" s="52"/>
      <c r="D46" s="52"/>
      <c r="E46" s="52"/>
      <c r="F46" s="52"/>
      <c r="G46" s="52"/>
      <c r="H46" s="52"/>
      <c r="I46" s="52"/>
      <c r="J46" s="52"/>
      <c r="K46" s="52"/>
      <c r="L46" s="52"/>
      <c r="M46" s="52"/>
      <c r="N46" s="52"/>
      <c r="O46" s="52"/>
    </row>
    <row r="47" spans="1:15" ht="13.5" thickBot="1">
      <c r="A47" s="94" t="s">
        <v>63</v>
      </c>
      <c r="B47" s="48"/>
      <c r="C47" s="48"/>
      <c r="D47" s="48"/>
      <c r="E47" s="48"/>
      <c r="F47" s="48"/>
      <c r="G47" s="48"/>
      <c r="H47" s="48"/>
      <c r="I47" s="48"/>
      <c r="J47" s="48"/>
      <c r="K47" s="48"/>
      <c r="L47" s="48"/>
      <c r="M47" s="48"/>
      <c r="N47" s="48"/>
      <c r="O47" s="48"/>
    </row>
    <row r="48" ht="13.5" thickTop="1"/>
  </sheetData>
  <sheetProtection/>
  <hyperlinks>
    <hyperlink ref="A47" r:id="rId1" display="http://ec.europa.eu/eurostat/web/environment/material-flows-and-resource-productivity/database"/>
  </hyperlinks>
  <printOptions/>
  <pageMargins left="0.75" right="0.75" top="1" bottom="1" header="0" footer="0"/>
  <pageSetup fitToHeight="0" fitToWidth="1" horizontalDpi="300" verticalDpi="300" orientation="landscape" paperSize="9" scale="83" r:id="rId2"/>
</worksheet>
</file>

<file path=xl/worksheets/sheet5.xml><?xml version="1.0" encoding="utf-8"?>
<worksheet xmlns="http://schemas.openxmlformats.org/spreadsheetml/2006/main" xmlns:r="http://schemas.openxmlformats.org/officeDocument/2006/relationships">
  <sheetPr>
    <tabColor indexed="46"/>
    <pageSetUpPr fitToPage="1"/>
  </sheetPr>
  <dimension ref="A1:V49"/>
  <sheetViews>
    <sheetView zoomScale="85" zoomScaleNormal="85" zoomScalePageLayoutView="0" workbookViewId="0" topLeftCell="A1">
      <selection activeCell="R9" sqref="R9"/>
    </sheetView>
  </sheetViews>
  <sheetFormatPr defaultColWidth="9.140625" defaultRowHeight="12.75"/>
  <cols>
    <col min="1" max="1" width="22.8515625" style="1" customWidth="1"/>
    <col min="2" max="15" width="9.7109375" style="1" customWidth="1"/>
    <col min="16" max="16384" width="9.140625" style="1" customWidth="1"/>
  </cols>
  <sheetData>
    <row r="1" spans="1:22" ht="38.25" customHeight="1" thickTop="1">
      <c r="A1" s="44" t="s">
        <v>60</v>
      </c>
      <c r="B1" s="41"/>
      <c r="C1" s="41"/>
      <c r="D1" s="41"/>
      <c r="E1" s="41"/>
      <c r="F1" s="41"/>
      <c r="G1" s="41"/>
      <c r="H1" s="41"/>
      <c r="I1" s="41"/>
      <c r="J1" s="41"/>
      <c r="K1" s="41"/>
      <c r="L1" s="41"/>
      <c r="M1" s="41"/>
      <c r="N1" s="41"/>
      <c r="O1" s="41"/>
      <c r="P1" s="5"/>
      <c r="Q1" s="5"/>
      <c r="R1" s="5"/>
      <c r="S1" s="5"/>
      <c r="T1" s="5"/>
      <c r="U1" s="5"/>
      <c r="V1" s="5"/>
    </row>
    <row r="2" spans="1:22" ht="38.25" customHeight="1">
      <c r="A2" s="42" t="s">
        <v>51</v>
      </c>
      <c r="B2" s="43"/>
      <c r="C2" s="43"/>
      <c r="D2" s="43"/>
      <c r="E2" s="43"/>
      <c r="F2" s="43"/>
      <c r="G2" s="43"/>
      <c r="H2" s="43"/>
      <c r="I2" s="43"/>
      <c r="J2" s="43"/>
      <c r="K2" s="43"/>
      <c r="L2" s="43"/>
      <c r="M2" s="43"/>
      <c r="N2" s="43"/>
      <c r="O2" s="43"/>
      <c r="P2" s="5"/>
      <c r="Q2" s="5"/>
      <c r="R2" s="5"/>
      <c r="S2" s="5"/>
      <c r="T2" s="5"/>
      <c r="U2" s="5"/>
      <c r="V2" s="5"/>
    </row>
    <row r="3" spans="1:13" ht="20.25">
      <c r="A3" s="11" t="s">
        <v>54</v>
      </c>
      <c r="B3" s="14"/>
      <c r="C3" s="14"/>
      <c r="D3" s="14"/>
      <c r="E3" s="14"/>
      <c r="F3" s="14"/>
      <c r="G3" s="14"/>
      <c r="H3" s="14"/>
      <c r="I3" s="14"/>
      <c r="J3" s="14"/>
      <c r="K3" s="14"/>
      <c r="L3" s="14"/>
      <c r="M3" s="14"/>
    </row>
    <row r="4" spans="1:22" ht="20.25">
      <c r="A4" s="55" t="s">
        <v>66</v>
      </c>
      <c r="B4" s="57" t="s">
        <v>1</v>
      </c>
      <c r="C4" s="57" t="s">
        <v>1</v>
      </c>
      <c r="D4" s="57" t="s">
        <v>1</v>
      </c>
      <c r="E4" s="57" t="s">
        <v>1</v>
      </c>
      <c r="F4" s="57" t="s">
        <v>1</v>
      </c>
      <c r="G4" s="57">
        <v>38726.934255233034</v>
      </c>
      <c r="H4" s="57">
        <v>42870.249317933136</v>
      </c>
      <c r="I4" s="57">
        <v>40253.960954721915</v>
      </c>
      <c r="J4" s="57">
        <v>35085.3740864927</v>
      </c>
      <c r="K4" s="57">
        <v>31031.102777083455</v>
      </c>
      <c r="L4" s="57">
        <v>30845.475709405662</v>
      </c>
      <c r="M4" s="57">
        <v>23308.77115485651</v>
      </c>
      <c r="N4" s="57">
        <v>21098.56101867294</v>
      </c>
      <c r="O4" s="57">
        <v>18040.434552834085</v>
      </c>
      <c r="P4" s="5"/>
      <c r="Q4" s="5"/>
      <c r="R4" s="5"/>
      <c r="S4" s="5"/>
      <c r="T4" s="5"/>
      <c r="U4" s="5"/>
      <c r="V4" s="5"/>
    </row>
    <row r="5" spans="1:22" ht="20.25">
      <c r="A5" s="55"/>
      <c r="B5" s="96"/>
      <c r="C5" s="96"/>
      <c r="D5" s="96"/>
      <c r="E5" s="96"/>
      <c r="F5" s="96"/>
      <c r="G5" s="96"/>
      <c r="H5" s="96"/>
      <c r="I5" s="96"/>
      <c r="J5" s="96"/>
      <c r="K5" s="96"/>
      <c r="L5" s="96"/>
      <c r="M5" s="96"/>
      <c r="N5" s="96"/>
      <c r="O5" s="96"/>
      <c r="P5" s="5"/>
      <c r="Q5" s="5"/>
      <c r="R5" s="5"/>
      <c r="S5" s="5"/>
      <c r="T5" s="5"/>
      <c r="U5" s="5"/>
      <c r="V5" s="5"/>
    </row>
    <row r="6" spans="1:15" ht="20.25">
      <c r="A6" s="11" t="s">
        <v>106</v>
      </c>
      <c r="B6" s="95"/>
      <c r="C6" s="95"/>
      <c r="D6" s="95"/>
      <c r="E6" s="95"/>
      <c r="F6" s="95"/>
      <c r="G6">
        <v>125</v>
      </c>
      <c r="H6">
        <v>129</v>
      </c>
      <c r="I6">
        <v>130</v>
      </c>
      <c r="J6">
        <v>131</v>
      </c>
      <c r="K6">
        <v>130</v>
      </c>
      <c r="L6">
        <v>126</v>
      </c>
      <c r="M6">
        <v>122</v>
      </c>
      <c r="N6">
        <v>120</v>
      </c>
      <c r="O6">
        <v>118</v>
      </c>
    </row>
    <row r="7" spans="1:22" ht="20.25">
      <c r="A7" s="55" t="s">
        <v>64</v>
      </c>
      <c r="B7" s="57"/>
      <c r="C7" s="57"/>
      <c r="D7" s="57"/>
      <c r="E7" s="57"/>
      <c r="F7" s="57"/>
      <c r="G7" s="57">
        <v>2104396</v>
      </c>
      <c r="H7" s="57">
        <v>2115383</v>
      </c>
      <c r="I7" s="57">
        <v>2130996</v>
      </c>
      <c r="J7" s="57">
        <v>2147754</v>
      </c>
      <c r="K7" s="57">
        <v>2162944</v>
      </c>
      <c r="L7" s="57">
        <v>2169038</v>
      </c>
      <c r="M7" s="57">
        <v>2174033</v>
      </c>
      <c r="N7" s="57">
        <v>2181590</v>
      </c>
      <c r="O7" s="57">
        <v>2178949</v>
      </c>
      <c r="P7" s="5"/>
      <c r="Q7" s="5"/>
      <c r="R7" s="5"/>
      <c r="S7" s="5"/>
      <c r="T7" s="5"/>
      <c r="U7" s="5"/>
      <c r="V7" s="5"/>
    </row>
    <row r="8" spans="1:22" ht="20.25">
      <c r="A8" s="55"/>
      <c r="B8" s="57"/>
      <c r="C8" s="57"/>
      <c r="D8" s="57"/>
      <c r="E8" s="57"/>
      <c r="F8" s="57"/>
      <c r="G8" s="57"/>
      <c r="H8" s="57"/>
      <c r="I8" s="57"/>
      <c r="J8" s="57"/>
      <c r="K8" s="57"/>
      <c r="L8" s="57"/>
      <c r="M8" s="57"/>
      <c r="N8" s="57"/>
      <c r="O8" s="57"/>
      <c r="P8" s="5"/>
      <c r="Q8" s="5"/>
      <c r="R8" s="5"/>
      <c r="S8" s="5"/>
      <c r="T8" s="5"/>
      <c r="U8" s="5"/>
      <c r="V8" s="5"/>
    </row>
    <row r="9" spans="1:15" ht="30" customHeight="1">
      <c r="A9" s="15" t="s">
        <v>0</v>
      </c>
      <c r="B9" s="15">
        <v>2000</v>
      </c>
      <c r="C9" s="15">
        <v>2001</v>
      </c>
      <c r="D9" s="15">
        <v>2002</v>
      </c>
      <c r="E9" s="15">
        <v>2003</v>
      </c>
      <c r="F9" s="15">
        <v>2004</v>
      </c>
      <c r="G9" s="15">
        <v>2005</v>
      </c>
      <c r="H9" s="15">
        <v>2006</v>
      </c>
      <c r="I9" s="15">
        <v>2007</v>
      </c>
      <c r="J9" s="15">
        <v>2008</v>
      </c>
      <c r="K9" s="15">
        <v>2009</v>
      </c>
      <c r="L9" s="15">
        <v>2010</v>
      </c>
      <c r="M9" s="15">
        <v>2011</v>
      </c>
      <c r="N9" s="15">
        <v>2012</v>
      </c>
      <c r="O9" s="15">
        <v>2013</v>
      </c>
    </row>
    <row r="10" spans="1:15" ht="30" customHeight="1">
      <c r="A10" s="21" t="s">
        <v>41</v>
      </c>
      <c r="B10" s="29">
        <v>1.5283961555890357</v>
      </c>
      <c r="C10" s="29">
        <v>1.5687852790176962</v>
      </c>
      <c r="D10" s="29">
        <v>1.4810545749886797</v>
      </c>
      <c r="E10" s="29">
        <v>1.4849027915572717</v>
      </c>
      <c r="F10" s="29">
        <v>1.5688877276786328</v>
      </c>
      <c r="G10" s="29">
        <v>1.6106551897485817</v>
      </c>
      <c r="H10" s="29">
        <v>1.5849079224336076</v>
      </c>
      <c r="I10" s="29">
        <v>1.8400476105833083</v>
      </c>
      <c r="J10" s="29">
        <v>2.1290400250254162</v>
      </c>
      <c r="K10" s="29">
        <v>2.2080069108070166</v>
      </c>
      <c r="L10" s="29">
        <v>2.255175772746709</v>
      </c>
      <c r="M10" s="29">
        <v>3.017952623643057</v>
      </c>
      <c r="N10" s="29"/>
      <c r="O10" s="29"/>
    </row>
    <row r="11" spans="1:15" ht="19.5" customHeight="1">
      <c r="A11" s="20" t="s">
        <v>58</v>
      </c>
      <c r="B11" s="30" t="s">
        <v>1</v>
      </c>
      <c r="C11" s="30" t="s">
        <v>1</v>
      </c>
      <c r="D11" s="30">
        <v>1.3647</v>
      </c>
      <c r="E11" s="30">
        <v>1.4002</v>
      </c>
      <c r="F11" s="30">
        <v>1.399</v>
      </c>
      <c r="G11" s="30">
        <v>1.4442</v>
      </c>
      <c r="H11" s="30">
        <v>1.4993</v>
      </c>
      <c r="I11" s="30">
        <v>1.5417</v>
      </c>
      <c r="J11" s="30">
        <v>1.5736</v>
      </c>
      <c r="K11" s="30">
        <v>1.6786</v>
      </c>
      <c r="L11" s="30">
        <v>1.8046</v>
      </c>
      <c r="M11" s="30">
        <v>1.7939</v>
      </c>
      <c r="N11" s="30">
        <v>1.9724</v>
      </c>
      <c r="O11" s="30">
        <v>2.0211</v>
      </c>
    </row>
    <row r="12" spans="1:15" ht="15" customHeight="1">
      <c r="A12" s="16" t="s">
        <v>4</v>
      </c>
      <c r="B12" s="31" t="s">
        <v>1</v>
      </c>
      <c r="C12" s="31" t="s">
        <v>1</v>
      </c>
      <c r="D12" s="31">
        <v>1.7642</v>
      </c>
      <c r="E12" s="31">
        <v>1.8125</v>
      </c>
      <c r="F12" s="31">
        <v>1.824</v>
      </c>
      <c r="G12" s="31">
        <v>1.8599</v>
      </c>
      <c r="H12" s="31">
        <v>1.7096</v>
      </c>
      <c r="I12" s="31">
        <v>1.7581</v>
      </c>
      <c r="J12" s="31">
        <v>1.7604</v>
      </c>
      <c r="K12" s="31">
        <v>1.8852</v>
      </c>
      <c r="L12" s="31">
        <v>2.0126</v>
      </c>
      <c r="M12" s="31">
        <v>1.9741</v>
      </c>
      <c r="N12" s="31">
        <v>2.236</v>
      </c>
      <c r="O12" s="31">
        <v>2.3125</v>
      </c>
    </row>
    <row r="13" spans="1:15" ht="15" customHeight="1">
      <c r="A13" s="16" t="s">
        <v>5</v>
      </c>
      <c r="B13" s="31">
        <v>0.4531</v>
      </c>
      <c r="C13" s="31">
        <v>0.445</v>
      </c>
      <c r="D13" s="31">
        <v>0.4732</v>
      </c>
      <c r="E13" s="31">
        <v>0.4982</v>
      </c>
      <c r="F13" s="31">
        <v>0.4767</v>
      </c>
      <c r="G13" s="31">
        <v>0.5088</v>
      </c>
      <c r="H13" s="31">
        <v>0.5112</v>
      </c>
      <c r="I13" s="31">
        <v>0.5593</v>
      </c>
      <c r="J13" s="31">
        <v>0.5566</v>
      </c>
      <c r="K13" s="31">
        <v>0.6592</v>
      </c>
      <c r="L13" s="31">
        <v>0.687</v>
      </c>
      <c r="M13" s="31">
        <v>0.6338</v>
      </c>
      <c r="N13" s="31">
        <v>0.6628</v>
      </c>
      <c r="O13" s="31">
        <v>0.6746</v>
      </c>
    </row>
    <row r="14" spans="1:15" ht="15" customHeight="1">
      <c r="A14" s="16" t="s">
        <v>21</v>
      </c>
      <c r="B14" s="31">
        <v>0.793</v>
      </c>
      <c r="C14" s="31">
        <v>0.8359</v>
      </c>
      <c r="D14" s="31">
        <v>0.9192</v>
      </c>
      <c r="E14" s="31">
        <v>0.9444</v>
      </c>
      <c r="F14" s="31">
        <v>0.9509</v>
      </c>
      <c r="G14" s="31">
        <v>1.0134</v>
      </c>
      <c r="H14" s="31">
        <v>1.0492</v>
      </c>
      <c r="I14" s="31">
        <v>1.1338</v>
      </c>
      <c r="J14" s="31">
        <v>1.1362</v>
      </c>
      <c r="K14" s="31">
        <v>1.2012</v>
      </c>
      <c r="L14" s="31">
        <v>1.2887</v>
      </c>
      <c r="M14" s="31">
        <v>1.2793</v>
      </c>
      <c r="N14" s="31">
        <v>1.4528</v>
      </c>
      <c r="O14" s="31">
        <v>1.4836</v>
      </c>
    </row>
    <row r="15" spans="1:15" ht="15" customHeight="1">
      <c r="A15" s="16" t="s">
        <v>7</v>
      </c>
      <c r="B15" s="31" t="s">
        <v>1</v>
      </c>
      <c r="C15" s="31" t="s">
        <v>1</v>
      </c>
      <c r="D15" s="31">
        <v>1.2314</v>
      </c>
      <c r="E15" s="31">
        <v>1.1687</v>
      </c>
      <c r="F15" s="31">
        <v>1.1696</v>
      </c>
      <c r="G15" s="31">
        <v>1.0931</v>
      </c>
      <c r="H15" s="31">
        <v>1.0953</v>
      </c>
      <c r="I15" s="31">
        <v>1.1852</v>
      </c>
      <c r="J15" s="31">
        <v>1.27</v>
      </c>
      <c r="K15" s="31">
        <v>1.4393</v>
      </c>
      <c r="L15" s="31">
        <v>1.6328</v>
      </c>
      <c r="M15" s="31">
        <v>1.4544</v>
      </c>
      <c r="N15" s="31">
        <v>1.5298</v>
      </c>
      <c r="O15" s="31">
        <v>1.5927</v>
      </c>
    </row>
    <row r="16" spans="1:15" ht="15" customHeight="1">
      <c r="A16" s="17" t="s">
        <v>2</v>
      </c>
      <c r="B16" s="32">
        <v>1.3188</v>
      </c>
      <c r="C16" s="32">
        <v>1.4344</v>
      </c>
      <c r="D16" s="32">
        <v>1.5024</v>
      </c>
      <c r="E16" s="32">
        <v>1.5498</v>
      </c>
      <c r="F16" s="32">
        <v>1.594</v>
      </c>
      <c r="G16" s="32">
        <v>1.7133</v>
      </c>
      <c r="H16" s="32">
        <v>1.748</v>
      </c>
      <c r="I16" s="32">
        <v>1.8424</v>
      </c>
      <c r="J16" s="32">
        <v>1.8639</v>
      </c>
      <c r="K16" s="32">
        <v>1.8155</v>
      </c>
      <c r="L16" s="32">
        <v>1.9632</v>
      </c>
      <c r="M16" s="32">
        <v>1.9097</v>
      </c>
      <c r="N16" s="32">
        <v>2.0173</v>
      </c>
      <c r="O16" s="32">
        <v>2.073</v>
      </c>
    </row>
    <row r="17" spans="1:15" ht="15" customHeight="1">
      <c r="A17" s="16" t="s">
        <v>32</v>
      </c>
      <c r="B17" s="31" t="s">
        <v>1</v>
      </c>
      <c r="C17" s="31" t="s">
        <v>1</v>
      </c>
      <c r="D17" s="31">
        <v>0.6095</v>
      </c>
      <c r="E17" s="31">
        <v>0.5028</v>
      </c>
      <c r="F17" s="31">
        <v>0.5714</v>
      </c>
      <c r="G17" s="31">
        <v>0.6465</v>
      </c>
      <c r="H17" s="31">
        <v>0.6582</v>
      </c>
      <c r="I17" s="31">
        <v>0.6118</v>
      </c>
      <c r="J17" s="31">
        <v>0.6652</v>
      </c>
      <c r="K17" s="31">
        <v>0.6157</v>
      </c>
      <c r="L17" s="31">
        <v>0.6413</v>
      </c>
      <c r="M17" s="31">
        <v>0.6783</v>
      </c>
      <c r="N17" s="31">
        <v>0.6598</v>
      </c>
      <c r="O17" s="31">
        <v>0.6403</v>
      </c>
    </row>
    <row r="18" spans="1:15" ht="15" customHeight="1">
      <c r="A18" s="16" t="s">
        <v>15</v>
      </c>
      <c r="B18" s="31">
        <v>0.546</v>
      </c>
      <c r="C18" s="31">
        <v>0.5625</v>
      </c>
      <c r="D18" s="31">
        <v>0.6309</v>
      </c>
      <c r="E18" s="31">
        <v>0.6776</v>
      </c>
      <c r="F18" s="31">
        <v>0.6956</v>
      </c>
      <c r="G18" s="31">
        <v>0.6402</v>
      </c>
      <c r="H18" s="31">
        <v>0.6537</v>
      </c>
      <c r="I18" s="31">
        <v>0.7141</v>
      </c>
      <c r="J18" s="31">
        <v>0.7979</v>
      </c>
      <c r="K18" s="31">
        <v>0.887</v>
      </c>
      <c r="L18" s="31">
        <v>1.0451</v>
      </c>
      <c r="M18" s="31">
        <v>1.2753</v>
      </c>
      <c r="N18" s="31">
        <v>1.4577</v>
      </c>
      <c r="O18" s="31">
        <v>1.3514</v>
      </c>
    </row>
    <row r="19" spans="1:15" ht="15" customHeight="1">
      <c r="A19" s="16" t="s">
        <v>13</v>
      </c>
      <c r="B19" s="31">
        <v>1.1847</v>
      </c>
      <c r="C19" s="31">
        <v>1.1937</v>
      </c>
      <c r="D19" s="31">
        <v>1.2558</v>
      </c>
      <c r="E19" s="31">
        <v>1.1906</v>
      </c>
      <c r="F19" s="31">
        <v>1.294</v>
      </c>
      <c r="G19" s="31">
        <v>1.2906</v>
      </c>
      <c r="H19" s="31">
        <v>1.4332</v>
      </c>
      <c r="I19" s="31">
        <v>1.0729</v>
      </c>
      <c r="J19" s="31">
        <v>1.1596</v>
      </c>
      <c r="K19" s="31">
        <v>1.2958</v>
      </c>
      <c r="L19" s="31">
        <v>1.3914</v>
      </c>
      <c r="M19" s="31">
        <v>1.4079</v>
      </c>
      <c r="N19" s="31">
        <v>1.4835</v>
      </c>
      <c r="O19" s="31">
        <v>1.5788</v>
      </c>
    </row>
    <row r="20" spans="1:15" ht="15" customHeight="1">
      <c r="A20" s="16" t="s">
        <v>10</v>
      </c>
      <c r="B20" s="31">
        <v>1.1086</v>
      </c>
      <c r="C20" s="31">
        <v>1.1419</v>
      </c>
      <c r="D20" s="31">
        <v>1.127</v>
      </c>
      <c r="E20" s="31">
        <v>1.1026</v>
      </c>
      <c r="F20" s="31">
        <v>1.1354</v>
      </c>
      <c r="G20" s="31">
        <v>1.1725</v>
      </c>
      <c r="H20" s="31">
        <v>1.2259</v>
      </c>
      <c r="I20" s="31">
        <v>1.2921</v>
      </c>
      <c r="J20" s="31">
        <v>1.4937</v>
      </c>
      <c r="K20" s="31">
        <v>1.7321</v>
      </c>
      <c r="L20" s="31">
        <v>1.9581</v>
      </c>
      <c r="M20" s="31">
        <v>2.226</v>
      </c>
      <c r="N20" s="31">
        <v>2.8159</v>
      </c>
      <c r="O20" s="31">
        <v>2.9769</v>
      </c>
    </row>
    <row r="21" spans="1:15" ht="15" customHeight="1">
      <c r="A21" s="17" t="s">
        <v>12</v>
      </c>
      <c r="B21" s="32" t="s">
        <v>1</v>
      </c>
      <c r="C21" s="32" t="s">
        <v>1</v>
      </c>
      <c r="D21" s="32">
        <v>1.7585</v>
      </c>
      <c r="E21" s="32">
        <v>1.8334</v>
      </c>
      <c r="F21" s="32">
        <v>1.732</v>
      </c>
      <c r="G21" s="32">
        <v>1.8738</v>
      </c>
      <c r="H21" s="32">
        <v>1.9075</v>
      </c>
      <c r="I21" s="32">
        <v>1.9395</v>
      </c>
      <c r="J21" s="32">
        <v>1.9805</v>
      </c>
      <c r="K21" s="32">
        <v>2.122</v>
      </c>
      <c r="L21" s="32">
        <v>2.2736</v>
      </c>
      <c r="M21" s="32">
        <v>2.2821</v>
      </c>
      <c r="N21" s="32">
        <v>2.373</v>
      </c>
      <c r="O21" s="32">
        <v>2.3987</v>
      </c>
    </row>
    <row r="22" spans="1:15" ht="15" customHeight="1">
      <c r="A22" s="16" t="s">
        <v>25</v>
      </c>
      <c r="B22" s="31" t="s">
        <v>1</v>
      </c>
      <c r="C22" s="31" t="s">
        <v>1</v>
      </c>
      <c r="D22" s="31">
        <v>1.0191</v>
      </c>
      <c r="E22" s="31">
        <v>1.0151</v>
      </c>
      <c r="F22" s="31">
        <v>0.9626</v>
      </c>
      <c r="G22" s="31">
        <v>1.0486</v>
      </c>
      <c r="H22" s="31">
        <v>1.0537</v>
      </c>
      <c r="I22" s="31">
        <v>1.1623</v>
      </c>
      <c r="J22" s="31">
        <v>1.0543</v>
      </c>
      <c r="K22" s="31">
        <v>1.2247</v>
      </c>
      <c r="L22" s="31">
        <v>1.4337</v>
      </c>
      <c r="M22" s="31">
        <v>1.5042</v>
      </c>
      <c r="N22" s="31">
        <v>1.7024</v>
      </c>
      <c r="O22" s="31">
        <v>1.6207</v>
      </c>
    </row>
    <row r="23" spans="1:15" ht="15" customHeight="1">
      <c r="A23" s="16" t="s">
        <v>16</v>
      </c>
      <c r="B23" s="31">
        <v>1.3904</v>
      </c>
      <c r="C23" s="31">
        <v>1.4937</v>
      </c>
      <c r="D23" s="31">
        <v>1.5744</v>
      </c>
      <c r="E23" s="31">
        <v>1.7692</v>
      </c>
      <c r="F23" s="31">
        <v>1.6732</v>
      </c>
      <c r="G23" s="31">
        <v>1.6693</v>
      </c>
      <c r="H23" s="31">
        <v>1.7355</v>
      </c>
      <c r="I23" s="31">
        <v>1.9305</v>
      </c>
      <c r="J23" s="31">
        <v>2.0085</v>
      </c>
      <c r="K23" s="31">
        <v>2.0984</v>
      </c>
      <c r="L23" s="31">
        <v>2.3042</v>
      </c>
      <c r="M23" s="31">
        <v>2.4319</v>
      </c>
      <c r="N23" s="31">
        <v>2.8669</v>
      </c>
      <c r="O23" s="31">
        <v>2.9407</v>
      </c>
    </row>
    <row r="24" spans="1:15" ht="15" customHeight="1">
      <c r="A24" s="16" t="s">
        <v>6</v>
      </c>
      <c r="B24" s="31" t="s">
        <v>1</v>
      </c>
      <c r="C24" s="31" t="s">
        <v>1</v>
      </c>
      <c r="D24" s="31">
        <v>0.7607</v>
      </c>
      <c r="E24" s="31">
        <v>0.8953</v>
      </c>
      <c r="F24" s="31">
        <v>0.8709</v>
      </c>
      <c r="G24" s="31">
        <v>0.9182</v>
      </c>
      <c r="H24" s="31">
        <v>0.9977</v>
      </c>
      <c r="I24" s="31">
        <v>0.9438</v>
      </c>
      <c r="J24" s="31">
        <v>0.6786</v>
      </c>
      <c r="K24" s="31">
        <v>0.8365</v>
      </c>
      <c r="L24" s="31">
        <v>0.9308</v>
      </c>
      <c r="M24" s="31">
        <v>0.9347</v>
      </c>
      <c r="N24" s="31">
        <v>1.286</v>
      </c>
      <c r="O24" s="31">
        <v>1.5367</v>
      </c>
    </row>
    <row r="25" spans="1:15" ht="15" customHeight="1">
      <c r="A25" s="16" t="s">
        <v>17</v>
      </c>
      <c r="B25" s="31">
        <v>0.4795</v>
      </c>
      <c r="C25" s="31">
        <v>0.5395</v>
      </c>
      <c r="D25" s="31">
        <v>0.5629</v>
      </c>
      <c r="E25" s="31">
        <v>0.6066</v>
      </c>
      <c r="F25" s="31">
        <v>0.6262</v>
      </c>
      <c r="G25" s="31">
        <v>0.6199</v>
      </c>
      <c r="H25" s="31">
        <v>0.6556</v>
      </c>
      <c r="I25" s="31">
        <v>0.6891</v>
      </c>
      <c r="J25" s="31">
        <v>0.8159</v>
      </c>
      <c r="K25" s="31">
        <v>0.8632</v>
      </c>
      <c r="L25" s="31">
        <v>0.7663</v>
      </c>
      <c r="M25" s="31">
        <v>0.7414</v>
      </c>
      <c r="N25" s="31">
        <v>0.8255</v>
      </c>
      <c r="O25" s="31">
        <v>0.8149</v>
      </c>
    </row>
    <row r="26" spans="1:15" ht="15" customHeight="1">
      <c r="A26" s="17" t="s">
        <v>33</v>
      </c>
      <c r="B26" s="32" t="s">
        <v>1</v>
      </c>
      <c r="C26" s="32" t="s">
        <v>1</v>
      </c>
      <c r="D26" s="32" t="s">
        <v>1</v>
      </c>
      <c r="E26" s="32" t="s">
        <v>1</v>
      </c>
      <c r="F26" s="32">
        <v>0.9532</v>
      </c>
      <c r="G26" s="32">
        <v>0.9981</v>
      </c>
      <c r="H26" s="32">
        <v>1.0811</v>
      </c>
      <c r="I26" s="32">
        <v>1.0371</v>
      </c>
      <c r="J26" s="32">
        <v>1.0035</v>
      </c>
      <c r="K26" s="32">
        <v>1.246</v>
      </c>
      <c r="L26" s="32">
        <v>1.2325</v>
      </c>
      <c r="M26" s="32">
        <v>1.2337</v>
      </c>
      <c r="N26" s="32">
        <v>1.429</v>
      </c>
      <c r="O26" s="32">
        <v>1.2394</v>
      </c>
    </row>
    <row r="27" spans="1:15" ht="15" customHeight="1">
      <c r="A27" s="16" t="s">
        <v>34</v>
      </c>
      <c r="B27" s="31">
        <v>2.0246</v>
      </c>
      <c r="C27" s="31">
        <v>2.1639</v>
      </c>
      <c r="D27" s="31">
        <v>2.1438</v>
      </c>
      <c r="E27" s="31">
        <v>2.1012</v>
      </c>
      <c r="F27" s="31">
        <v>2.1741</v>
      </c>
      <c r="G27" s="31">
        <v>2.3574</v>
      </c>
      <c r="H27" s="31">
        <v>2.4508</v>
      </c>
      <c r="I27" s="31">
        <v>2.7592</v>
      </c>
      <c r="J27" s="31">
        <v>3.3935</v>
      </c>
      <c r="K27" s="31">
        <v>3.0905</v>
      </c>
      <c r="L27" s="31">
        <v>3.2512</v>
      </c>
      <c r="M27" s="31">
        <v>3.5</v>
      </c>
      <c r="N27" s="31">
        <v>3.5512</v>
      </c>
      <c r="O27" s="31">
        <v>3.6204</v>
      </c>
    </row>
    <row r="28" spans="1:15" ht="15" customHeight="1">
      <c r="A28" s="16" t="s">
        <v>14</v>
      </c>
      <c r="B28" s="31">
        <v>0.8705</v>
      </c>
      <c r="C28" s="31">
        <v>0.8554</v>
      </c>
      <c r="D28" s="31">
        <v>0.9564</v>
      </c>
      <c r="E28" s="31">
        <v>0.9691</v>
      </c>
      <c r="F28" s="31">
        <v>0.8412</v>
      </c>
      <c r="G28" s="31">
        <v>0.7665</v>
      </c>
      <c r="H28" s="31">
        <v>0.9894</v>
      </c>
      <c r="I28" s="31">
        <v>1.2886</v>
      </c>
      <c r="J28" s="31">
        <v>1.1892</v>
      </c>
      <c r="K28" s="31">
        <v>1.4348</v>
      </c>
      <c r="L28" s="31">
        <v>1.6394</v>
      </c>
      <c r="M28" s="31">
        <v>1.7079</v>
      </c>
      <c r="N28" s="31">
        <v>1.9664</v>
      </c>
      <c r="O28" s="31">
        <v>1.7318</v>
      </c>
    </row>
    <row r="29" spans="1:15" ht="15" customHeight="1">
      <c r="A29" s="16" t="s">
        <v>18</v>
      </c>
      <c r="B29" s="31" t="s">
        <v>1</v>
      </c>
      <c r="C29" s="31" t="s">
        <v>1</v>
      </c>
      <c r="D29" s="31">
        <v>2.0081</v>
      </c>
      <c r="E29" s="31">
        <v>1.7385</v>
      </c>
      <c r="F29" s="31">
        <v>1.765</v>
      </c>
      <c r="G29" s="31">
        <v>2.1266</v>
      </c>
      <c r="H29" s="31">
        <v>1.7909</v>
      </c>
      <c r="I29" s="31">
        <v>2.2852</v>
      </c>
      <c r="J29" s="31">
        <v>2.6646</v>
      </c>
      <c r="K29" s="31">
        <v>2.4781</v>
      </c>
      <c r="L29" s="31">
        <v>3.0733</v>
      </c>
      <c r="M29" s="31">
        <v>2.3847</v>
      </c>
      <c r="N29" s="31">
        <v>2.1456</v>
      </c>
      <c r="O29" s="31">
        <v>2.2657</v>
      </c>
    </row>
    <row r="30" spans="1:15" ht="15" customHeight="1">
      <c r="A30" s="16" t="s">
        <v>35</v>
      </c>
      <c r="B30" s="31">
        <v>2.179</v>
      </c>
      <c r="C30" s="31">
        <v>2.2503</v>
      </c>
      <c r="D30" s="31">
        <v>2.5657</v>
      </c>
      <c r="E30" s="31">
        <v>2.6154</v>
      </c>
      <c r="F30" s="31">
        <v>2.6576</v>
      </c>
      <c r="G30" s="31">
        <v>2.8065</v>
      </c>
      <c r="H30" s="31">
        <v>2.9858</v>
      </c>
      <c r="I30" s="31">
        <v>2.9963</v>
      </c>
      <c r="J30" s="31">
        <v>2.9261</v>
      </c>
      <c r="K30" s="31">
        <v>2.8945</v>
      </c>
      <c r="L30" s="31">
        <v>3.0231</v>
      </c>
      <c r="M30" s="31">
        <v>3.1018</v>
      </c>
      <c r="N30" s="31">
        <v>3.3842</v>
      </c>
      <c r="O30" s="31">
        <v>3.7611</v>
      </c>
    </row>
    <row r="31" spans="1:15" ht="15" customHeight="1">
      <c r="A31" s="17" t="s">
        <v>3</v>
      </c>
      <c r="B31" s="32">
        <v>1.11</v>
      </c>
      <c r="C31" s="32">
        <v>1.1438</v>
      </c>
      <c r="D31" s="32">
        <v>1.1204</v>
      </c>
      <c r="E31" s="32">
        <v>1.2032</v>
      </c>
      <c r="F31" s="32">
        <v>1.2117</v>
      </c>
      <c r="G31" s="32">
        <v>1.2104</v>
      </c>
      <c r="H31" s="32">
        <v>1.2455</v>
      </c>
      <c r="I31" s="32">
        <v>1.2922</v>
      </c>
      <c r="J31" s="32">
        <v>1.4124</v>
      </c>
      <c r="K31" s="32">
        <v>1.4168</v>
      </c>
      <c r="L31" s="32">
        <v>1.4931</v>
      </c>
      <c r="M31" s="32">
        <v>1.4857</v>
      </c>
      <c r="N31" s="32">
        <v>1.5634</v>
      </c>
      <c r="O31" s="32">
        <v>1.5839</v>
      </c>
    </row>
    <row r="32" spans="1:15" ht="15" customHeight="1">
      <c r="A32" s="16" t="s">
        <v>36</v>
      </c>
      <c r="B32" s="31">
        <v>0.6538</v>
      </c>
      <c r="C32" s="31">
        <v>0.6935</v>
      </c>
      <c r="D32" s="31">
        <v>0.7648</v>
      </c>
      <c r="E32" s="31">
        <v>0.761</v>
      </c>
      <c r="F32" s="31">
        <v>0.7722</v>
      </c>
      <c r="G32" s="31">
        <v>0.7995</v>
      </c>
      <c r="H32" s="31">
        <v>0.835</v>
      </c>
      <c r="I32" s="31">
        <v>0.8311</v>
      </c>
      <c r="J32" s="31">
        <v>0.8352</v>
      </c>
      <c r="K32" s="31">
        <v>0.8891</v>
      </c>
      <c r="L32" s="31">
        <v>0.9347</v>
      </c>
      <c r="M32" s="31">
        <v>0.8039</v>
      </c>
      <c r="N32" s="31">
        <v>0.9634</v>
      </c>
      <c r="O32" s="31">
        <v>1.0491</v>
      </c>
    </row>
    <row r="33" spans="1:15" ht="15" customHeight="1">
      <c r="A33" s="16" t="s">
        <v>19</v>
      </c>
      <c r="B33" s="31">
        <v>0.7953</v>
      </c>
      <c r="C33" s="31">
        <v>0.7832</v>
      </c>
      <c r="D33" s="31">
        <v>0.8411</v>
      </c>
      <c r="E33" s="31">
        <v>0.9667</v>
      </c>
      <c r="F33" s="31">
        <v>0.9099</v>
      </c>
      <c r="G33" s="31">
        <v>0.9899</v>
      </c>
      <c r="H33" s="31">
        <v>0.9508</v>
      </c>
      <c r="I33" s="31">
        <v>0.9668</v>
      </c>
      <c r="J33" s="31">
        <v>0.9178</v>
      </c>
      <c r="K33" s="31">
        <v>0.9877</v>
      </c>
      <c r="L33" s="31">
        <v>1.1065</v>
      </c>
      <c r="M33" s="31">
        <v>1.1775</v>
      </c>
      <c r="N33" s="31">
        <v>1.2695</v>
      </c>
      <c r="O33" s="31">
        <v>1.4778</v>
      </c>
    </row>
    <row r="34" spans="1:15" ht="15" customHeight="1">
      <c r="A34" s="16" t="s">
        <v>22</v>
      </c>
      <c r="B34" s="31">
        <v>0.6473</v>
      </c>
      <c r="C34" s="31">
        <v>0.451</v>
      </c>
      <c r="D34" s="31">
        <v>0.5016</v>
      </c>
      <c r="E34" s="31">
        <v>0.496</v>
      </c>
      <c r="F34" s="31">
        <v>0.5258</v>
      </c>
      <c r="G34" s="31">
        <v>0.5102</v>
      </c>
      <c r="H34" s="31">
        <v>0.5461</v>
      </c>
      <c r="I34" s="31">
        <v>0.5227</v>
      </c>
      <c r="J34" s="31">
        <v>0.4653</v>
      </c>
      <c r="K34" s="31">
        <v>0.5599</v>
      </c>
      <c r="L34" s="31">
        <v>0.6401</v>
      </c>
      <c r="M34" s="31">
        <v>0.5957</v>
      </c>
      <c r="N34" s="31">
        <v>0.6414</v>
      </c>
      <c r="O34" s="31">
        <v>0.6671</v>
      </c>
    </row>
    <row r="35" spans="1:15" ht="15" customHeight="1">
      <c r="A35" s="16" t="s">
        <v>9</v>
      </c>
      <c r="B35" s="31">
        <v>0.9044</v>
      </c>
      <c r="C35" s="31">
        <v>0.9553</v>
      </c>
      <c r="D35" s="31">
        <v>0.9832</v>
      </c>
      <c r="E35" s="31">
        <v>0.9345</v>
      </c>
      <c r="F35" s="31">
        <v>1.0015</v>
      </c>
      <c r="G35" s="31">
        <v>1.0821</v>
      </c>
      <c r="H35" s="31">
        <v>0.9815</v>
      </c>
      <c r="I35" s="31">
        <v>0.9504</v>
      </c>
      <c r="J35" s="31">
        <v>1.1139</v>
      </c>
      <c r="K35" s="31">
        <v>1.2182</v>
      </c>
      <c r="L35" s="31">
        <v>1.3177</v>
      </c>
      <c r="M35" s="31">
        <v>1.4992</v>
      </c>
      <c r="N35" s="31">
        <v>1.7417</v>
      </c>
      <c r="O35" s="31">
        <v>1.7813</v>
      </c>
    </row>
    <row r="36" spans="1:15" ht="15" customHeight="1">
      <c r="A36" s="17" t="s">
        <v>8</v>
      </c>
      <c r="B36" s="32">
        <v>0.9622</v>
      </c>
      <c r="C36" s="32">
        <v>0.9738</v>
      </c>
      <c r="D36" s="32">
        <v>0.9992</v>
      </c>
      <c r="E36" s="32">
        <v>1.0697</v>
      </c>
      <c r="F36" s="32">
        <v>0.9625</v>
      </c>
      <c r="G36" s="32">
        <v>0.9936</v>
      </c>
      <c r="H36" s="32">
        <v>1.1081</v>
      </c>
      <c r="I36" s="32">
        <v>1.2977</v>
      </c>
      <c r="J36" s="32">
        <v>1.2044</v>
      </c>
      <c r="K36" s="32">
        <v>1.2834</v>
      </c>
      <c r="L36" s="32">
        <v>1.399</v>
      </c>
      <c r="M36" s="32">
        <v>1.3738</v>
      </c>
      <c r="N36" s="32">
        <v>1.6411</v>
      </c>
      <c r="O36" s="32">
        <v>1.7603</v>
      </c>
    </row>
    <row r="37" spans="1:15" ht="15" customHeight="1">
      <c r="A37" s="16" t="s">
        <v>11</v>
      </c>
      <c r="B37" s="31" t="s">
        <v>1</v>
      </c>
      <c r="C37" s="31" t="s">
        <v>1</v>
      </c>
      <c r="D37" s="31">
        <v>0.7065</v>
      </c>
      <c r="E37" s="31">
        <v>0.6771</v>
      </c>
      <c r="F37" s="31">
        <v>0.7239</v>
      </c>
      <c r="G37" s="31">
        <v>0.7318</v>
      </c>
      <c r="H37" s="31">
        <v>0.7354</v>
      </c>
      <c r="I37" s="31">
        <v>0.7854</v>
      </c>
      <c r="J37" s="31">
        <v>0.7937</v>
      </c>
      <c r="K37" s="31">
        <v>0.8769</v>
      </c>
      <c r="L37" s="31">
        <v>0.8452</v>
      </c>
      <c r="M37" s="31">
        <v>0.8726</v>
      </c>
      <c r="N37" s="31">
        <v>0.9196</v>
      </c>
      <c r="O37" s="31">
        <v>0.8769</v>
      </c>
    </row>
    <row r="38" spans="1:15" ht="15" customHeight="1">
      <c r="A38" s="16" t="s">
        <v>23</v>
      </c>
      <c r="B38" s="31">
        <v>1.2679</v>
      </c>
      <c r="C38" s="31">
        <v>1.2985</v>
      </c>
      <c r="D38" s="31">
        <v>1.3237</v>
      </c>
      <c r="E38" s="31">
        <v>1.3536</v>
      </c>
      <c r="F38" s="31">
        <v>1.3984</v>
      </c>
      <c r="G38" s="31">
        <v>1.2904</v>
      </c>
      <c r="H38" s="31">
        <v>1.4892</v>
      </c>
      <c r="I38" s="31">
        <v>1.4618</v>
      </c>
      <c r="J38" s="31">
        <v>1.4723</v>
      </c>
      <c r="K38" s="31">
        <v>1.5629</v>
      </c>
      <c r="L38" s="31">
        <v>1.4958</v>
      </c>
      <c r="M38" s="31">
        <v>1.4783</v>
      </c>
      <c r="N38" s="31">
        <v>1.4993</v>
      </c>
      <c r="O38" s="31">
        <v>1.4859</v>
      </c>
    </row>
    <row r="39" spans="1:15" ht="15" customHeight="1">
      <c r="A39" s="24" t="s">
        <v>20</v>
      </c>
      <c r="B39" s="33">
        <v>1.852</v>
      </c>
      <c r="C39" s="33">
        <v>1.9003</v>
      </c>
      <c r="D39" s="33">
        <v>2.0433</v>
      </c>
      <c r="E39" s="33">
        <v>2.1138</v>
      </c>
      <c r="F39" s="33">
        <v>2.1681</v>
      </c>
      <c r="G39" s="33">
        <v>2.3375</v>
      </c>
      <c r="H39" s="33">
        <v>2.4401</v>
      </c>
      <c r="I39" s="33">
        <v>2.497</v>
      </c>
      <c r="J39" s="33">
        <v>2.5986</v>
      </c>
      <c r="K39" s="33">
        <v>2.7199</v>
      </c>
      <c r="L39" s="33">
        <v>2.8103</v>
      </c>
      <c r="M39" s="34">
        <v>2.8531</v>
      </c>
      <c r="N39" s="34">
        <v>3.066</v>
      </c>
      <c r="O39" s="34">
        <v>3.129</v>
      </c>
    </row>
    <row r="40" spans="1:15" ht="15" customHeight="1">
      <c r="A40" s="26" t="s">
        <v>26</v>
      </c>
      <c r="B40" s="35" t="s">
        <v>1</v>
      </c>
      <c r="C40" s="35" t="s">
        <v>1</v>
      </c>
      <c r="D40" s="35" t="s">
        <v>1</v>
      </c>
      <c r="E40" s="35" t="s">
        <v>1</v>
      </c>
      <c r="F40" s="35" t="s">
        <v>1</v>
      </c>
      <c r="G40" s="35" t="s">
        <v>1</v>
      </c>
      <c r="H40" s="35">
        <v>1.7419</v>
      </c>
      <c r="I40" s="35">
        <v>1.8236</v>
      </c>
      <c r="J40" s="35">
        <v>1.6826</v>
      </c>
      <c r="K40" s="35">
        <v>1.5675</v>
      </c>
      <c r="L40" s="35">
        <v>1.5805</v>
      </c>
      <c r="M40" s="35">
        <v>1.6866</v>
      </c>
      <c r="N40" s="35">
        <v>1.7133</v>
      </c>
      <c r="O40" s="35">
        <v>1.6864</v>
      </c>
    </row>
    <row r="41" spans="1:15" ht="15" customHeight="1">
      <c r="A41" s="16" t="s">
        <v>24</v>
      </c>
      <c r="B41" s="31">
        <v>2.4638</v>
      </c>
      <c r="C41" s="31">
        <v>2.5196</v>
      </c>
      <c r="D41" s="31">
        <v>2.6349</v>
      </c>
      <c r="E41" s="31">
        <v>2.7124</v>
      </c>
      <c r="F41" s="31">
        <v>2.6902</v>
      </c>
      <c r="G41" s="31">
        <v>2.7069</v>
      </c>
      <c r="H41" s="31">
        <v>2.8479</v>
      </c>
      <c r="I41" s="31">
        <v>3.2281</v>
      </c>
      <c r="J41" s="31">
        <v>3.3112</v>
      </c>
      <c r="K41" s="31">
        <v>3.1518</v>
      </c>
      <c r="L41" s="31">
        <v>3.2445</v>
      </c>
      <c r="M41" s="31">
        <v>3.3704</v>
      </c>
      <c r="N41" s="31">
        <v>3.679</v>
      </c>
      <c r="O41" s="31" t="s">
        <v>1</v>
      </c>
    </row>
    <row r="42" spans="1:15" ht="15" customHeight="1">
      <c r="A42" s="53" t="s">
        <v>37</v>
      </c>
      <c r="B42" s="54" t="s">
        <v>1</v>
      </c>
      <c r="C42" s="54" t="s">
        <v>1</v>
      </c>
      <c r="D42" s="54" t="s">
        <v>1</v>
      </c>
      <c r="E42" s="54" t="s">
        <v>1</v>
      </c>
      <c r="F42" s="54" t="s">
        <v>1</v>
      </c>
      <c r="G42" s="54">
        <v>0.5014</v>
      </c>
      <c r="H42" s="54">
        <v>0.5291</v>
      </c>
      <c r="I42" s="54">
        <v>0.5844</v>
      </c>
      <c r="J42" s="54">
        <v>0.5927</v>
      </c>
      <c r="K42" s="54">
        <v>0.6205</v>
      </c>
      <c r="L42" s="54">
        <v>0.5928</v>
      </c>
      <c r="M42" s="54">
        <v>0.6137</v>
      </c>
      <c r="N42" s="54">
        <v>0.6861</v>
      </c>
      <c r="O42" s="54">
        <v>0.6347</v>
      </c>
    </row>
    <row r="43" spans="1:15" ht="13.5" thickBot="1">
      <c r="A43" s="25"/>
      <c r="B43" s="22"/>
      <c r="C43" s="22"/>
      <c r="D43" s="22"/>
      <c r="E43" s="22"/>
      <c r="F43" s="22"/>
      <c r="G43" s="22"/>
      <c r="H43" s="22"/>
      <c r="I43" s="22"/>
      <c r="J43" s="22"/>
      <c r="K43" s="22"/>
      <c r="L43" s="22"/>
      <c r="M43" s="22"/>
      <c r="N43" s="23"/>
      <c r="O43" s="23"/>
    </row>
    <row r="44" spans="1:15" ht="13.5" thickTop="1">
      <c r="A44" s="40" t="s">
        <v>57</v>
      </c>
      <c r="B44" s="39"/>
      <c r="C44" s="39"/>
      <c r="D44" s="39"/>
      <c r="E44" s="39"/>
      <c r="F44" s="39"/>
      <c r="G44" s="39"/>
      <c r="H44" s="39"/>
      <c r="I44" s="39"/>
      <c r="J44" s="39"/>
      <c r="K44" s="39"/>
      <c r="L44" s="39"/>
      <c r="M44" s="39"/>
      <c r="N44" s="39"/>
      <c r="O44" s="39"/>
    </row>
    <row r="45" spans="1:15" ht="13.5" thickBot="1">
      <c r="A45" s="38" t="s">
        <v>42</v>
      </c>
      <c r="B45" s="12"/>
      <c r="C45" s="12"/>
      <c r="D45" s="12"/>
      <c r="E45" s="12"/>
      <c r="F45" s="12"/>
      <c r="G45" s="12"/>
      <c r="H45" s="12"/>
      <c r="I45" s="12"/>
      <c r="J45" s="12"/>
      <c r="K45" s="12"/>
      <c r="L45" s="12"/>
      <c r="M45" s="12"/>
      <c r="N45" s="12"/>
      <c r="O45" s="12"/>
    </row>
    <row r="46" spans="1:15" ht="13.5" thickTop="1">
      <c r="A46" s="37" t="s">
        <v>30</v>
      </c>
      <c r="B46" s="23"/>
      <c r="C46" s="23"/>
      <c r="D46" s="23"/>
      <c r="E46" s="23"/>
      <c r="F46" s="23"/>
      <c r="G46" s="23"/>
      <c r="H46" s="23"/>
      <c r="I46" s="23"/>
      <c r="J46" s="23"/>
      <c r="K46" s="23"/>
      <c r="L46" s="23"/>
      <c r="M46" s="23"/>
      <c r="N46" s="23"/>
      <c r="O46" s="23"/>
    </row>
    <row r="47" spans="1:15" ht="13.5" thickBot="1">
      <c r="A47" s="12" t="s">
        <v>31</v>
      </c>
      <c r="B47" s="12"/>
      <c r="C47" s="12"/>
      <c r="D47" s="12"/>
      <c r="E47" s="12"/>
      <c r="F47" s="12"/>
      <c r="G47" s="12"/>
      <c r="H47" s="12"/>
      <c r="I47" s="12"/>
      <c r="J47" s="12"/>
      <c r="K47" s="12"/>
      <c r="L47" s="12"/>
      <c r="M47" s="12"/>
      <c r="N47" s="12"/>
      <c r="O47" s="12"/>
    </row>
    <row r="48" ht="13.5" thickTop="1">
      <c r="A48" s="13" t="s">
        <v>28</v>
      </c>
    </row>
    <row r="49" spans="1:15" ht="13.5" thickBot="1">
      <c r="A49" s="12" t="s">
        <v>63</v>
      </c>
      <c r="B49" s="12"/>
      <c r="C49" s="12"/>
      <c r="D49" s="12"/>
      <c r="E49" s="12"/>
      <c r="F49" s="12"/>
      <c r="G49" s="12"/>
      <c r="H49" s="12"/>
      <c r="I49" s="12"/>
      <c r="J49" s="12"/>
      <c r="K49" s="12"/>
      <c r="L49" s="12"/>
      <c r="M49" s="12"/>
      <c r="N49" s="12"/>
      <c r="O49" s="12"/>
    </row>
    <row r="50" ht="13.5" thickTop="1"/>
  </sheetData>
  <sheetProtection/>
  <printOptions/>
  <pageMargins left="0.75" right="0.75" top="1" bottom="1" header="0" footer="0"/>
  <pageSetup fitToHeight="0" fitToWidth="1" horizontalDpi="300" verticalDpi="300" orientation="landscape" paperSize="9" scale="83" r:id="rId1"/>
</worksheet>
</file>

<file path=xl/worksheets/sheet6.xml><?xml version="1.0" encoding="utf-8"?>
<worksheet xmlns="http://schemas.openxmlformats.org/spreadsheetml/2006/main" xmlns:r="http://schemas.openxmlformats.org/officeDocument/2006/relationships">
  <dimension ref="A5:P36"/>
  <sheetViews>
    <sheetView zoomScalePageLayoutView="0" workbookViewId="0" topLeftCell="A1">
      <selection activeCell="A23" sqref="A23"/>
    </sheetView>
  </sheetViews>
  <sheetFormatPr defaultColWidth="12.00390625" defaultRowHeight="12.75"/>
  <cols>
    <col min="1" max="1" width="12.00390625" style="0" customWidth="1"/>
    <col min="2" max="2" width="10.7109375" style="0" customWidth="1"/>
    <col min="3" max="3" width="27.7109375" style="0" bestFit="1" customWidth="1"/>
    <col min="4" max="16" width="16.57421875" style="0" bestFit="1" customWidth="1"/>
    <col min="17" max="254" width="11.421875" style="0" customWidth="1"/>
    <col min="255" max="255" width="17.00390625" style="0" customWidth="1"/>
  </cols>
  <sheetData>
    <row r="5" ht="12.75">
      <c r="A5" s="64" t="s">
        <v>69</v>
      </c>
    </row>
    <row r="6" ht="12.75">
      <c r="A6" s="64" t="s">
        <v>70</v>
      </c>
    </row>
    <row r="8" spans="1:2" ht="12.75">
      <c r="A8" s="64" t="s">
        <v>71</v>
      </c>
      <c r="B8" s="64"/>
    </row>
    <row r="9" spans="1:16" ht="12.75">
      <c r="A9" s="64" t="s">
        <v>72</v>
      </c>
      <c r="D9" s="64" t="s">
        <v>73</v>
      </c>
      <c r="E9" s="64" t="s">
        <v>74</v>
      </c>
      <c r="F9" s="64" t="s">
        <v>75</v>
      </c>
      <c r="G9" s="64" t="s">
        <v>76</v>
      </c>
      <c r="H9" s="64" t="s">
        <v>77</v>
      </c>
      <c r="I9" s="64" t="s">
        <v>78</v>
      </c>
      <c r="J9" s="64" t="s">
        <v>79</v>
      </c>
      <c r="K9" s="64" t="s">
        <v>80</v>
      </c>
      <c r="L9" s="64" t="s">
        <v>81</v>
      </c>
      <c r="M9" s="64" t="s">
        <v>82</v>
      </c>
      <c r="N9" s="64" t="s">
        <v>83</v>
      </c>
      <c r="O9" s="64" t="s">
        <v>84</v>
      </c>
      <c r="P9" s="64" t="s">
        <v>85</v>
      </c>
    </row>
    <row r="10" spans="3:16" ht="12.75">
      <c r="C10" s="64" t="s">
        <v>86</v>
      </c>
      <c r="D10" s="65">
        <v>80</v>
      </c>
      <c r="E10" s="65">
        <v>82.7</v>
      </c>
      <c r="F10" s="65">
        <v>84.6</v>
      </c>
      <c r="G10" s="65">
        <v>87.2</v>
      </c>
      <c r="H10" s="65">
        <v>90.5</v>
      </c>
      <c r="I10" s="65">
        <v>94.1</v>
      </c>
      <c r="J10" s="65">
        <v>98.1</v>
      </c>
      <c r="K10" s="65">
        <v>102.3</v>
      </c>
      <c r="L10" s="65">
        <v>103.6</v>
      </c>
      <c r="M10" s="65">
        <v>99.6</v>
      </c>
      <c r="N10" s="65">
        <v>100</v>
      </c>
      <c r="O10" s="65">
        <v>100.3</v>
      </c>
      <c r="P10" s="65">
        <v>98.6</v>
      </c>
    </row>
    <row r="11" spans="2:16" ht="12.75">
      <c r="B11" s="64" t="s">
        <v>87</v>
      </c>
      <c r="C11" s="64" t="s">
        <v>88</v>
      </c>
      <c r="D11" s="66">
        <v>41319247</v>
      </c>
      <c r="E11" s="66">
        <v>43587345</v>
      </c>
      <c r="F11" s="66">
        <v>45872090</v>
      </c>
      <c r="G11" s="66">
        <v>48870869</v>
      </c>
      <c r="H11" s="66">
        <v>52892793</v>
      </c>
      <c r="I11" s="66">
        <v>56884948</v>
      </c>
      <c r="J11" s="66">
        <v>61353909</v>
      </c>
      <c r="K11" s="66">
        <v>65962032</v>
      </c>
      <c r="L11" s="66">
        <v>67478054</v>
      </c>
      <c r="M11" s="66">
        <v>63988786</v>
      </c>
      <c r="N11" s="66">
        <v>65120174</v>
      </c>
      <c r="O11" s="66">
        <v>65684285</v>
      </c>
      <c r="P11" s="66">
        <v>64706357</v>
      </c>
    </row>
    <row r="12" spans="1:16" ht="12.75">
      <c r="A12" s="64"/>
      <c r="B12" s="67" t="s">
        <v>89</v>
      </c>
      <c r="C12" s="64" t="s">
        <v>88</v>
      </c>
      <c r="D12" s="66">
        <v>41647287</v>
      </c>
      <c r="E12" s="66">
        <v>43930667</v>
      </c>
      <c r="F12" s="66">
        <v>46226280</v>
      </c>
      <c r="G12" s="66">
        <v>49241753</v>
      </c>
      <c r="H12" s="66">
        <v>53305396</v>
      </c>
      <c r="I12" s="66">
        <v>57289143</v>
      </c>
      <c r="J12" s="66">
        <v>61760620</v>
      </c>
      <c r="K12" s="66">
        <v>66427468</v>
      </c>
      <c r="L12" s="66">
        <v>67924490</v>
      </c>
      <c r="M12" s="66">
        <v>64225605</v>
      </c>
      <c r="N12" s="66">
        <v>65419243</v>
      </c>
      <c r="O12" s="68"/>
      <c r="P12" s="68"/>
    </row>
    <row r="14" spans="3:14" ht="12.75">
      <c r="C14" s="64"/>
      <c r="D14" s="65"/>
      <c r="E14" s="65"/>
      <c r="F14" s="65"/>
      <c r="G14" s="65"/>
      <c r="H14" s="65"/>
      <c r="I14" s="65"/>
      <c r="J14" s="65"/>
      <c r="K14" s="65"/>
      <c r="L14" s="65"/>
      <c r="M14" s="65"/>
      <c r="N14" s="65"/>
    </row>
    <row r="15" spans="1:16" ht="12.75">
      <c r="A15" t="s">
        <v>90</v>
      </c>
      <c r="D15">
        <v>1.1841227355784265</v>
      </c>
      <c r="E15">
        <v>1.160228807593214</v>
      </c>
      <c r="F15">
        <v>1.1646934281146042</v>
      </c>
      <c r="G15">
        <v>1.1221039431375004</v>
      </c>
      <c r="H15">
        <v>1.1094173974853023</v>
      </c>
      <c r="I15">
        <v>1.0944762883015249</v>
      </c>
      <c r="J15">
        <v>1.1068203748781134</v>
      </c>
      <c r="K15">
        <v>1.1147228201576018</v>
      </c>
      <c r="L15">
        <v>1.0856620039934253</v>
      </c>
      <c r="M15">
        <v>1.0611464006862203</v>
      </c>
      <c r="N15">
        <v>1.0682162735984393</v>
      </c>
      <c r="O15">
        <v>1.0709527709788622</v>
      </c>
      <c r="P15">
        <v>1.0935894196512737</v>
      </c>
    </row>
    <row r="20" spans="1:15" ht="12.75">
      <c r="A20" t="s">
        <v>91</v>
      </c>
      <c r="C20" t="s">
        <v>92</v>
      </c>
      <c r="D20" s="69">
        <v>32012.027517057224</v>
      </c>
      <c r="E20" s="69">
        <v>32235.956055866063</v>
      </c>
      <c r="F20" s="69">
        <v>36073.56721293678</v>
      </c>
      <c r="G20" s="69">
        <v>36930.494791477504</v>
      </c>
      <c r="H20" s="69">
        <v>37402.41173446716</v>
      </c>
      <c r="I20" s="69">
        <v>38654.59667812806</v>
      </c>
      <c r="J20" s="69">
        <v>42846.499533768554</v>
      </c>
      <c r="K20" s="69">
        <v>39960.58684104192</v>
      </c>
      <c r="L20" s="69">
        <v>34409.10385437306</v>
      </c>
      <c r="M20" s="69">
        <v>30752.38107989577</v>
      </c>
      <c r="N20" s="69">
        <v>30845.679723509027</v>
      </c>
      <c r="O20" s="69">
        <v>23308.77114485652</v>
      </c>
    </row>
    <row r="23" spans="1:16" ht="12.75">
      <c r="A23" s="78" t="s">
        <v>93</v>
      </c>
      <c r="D23" s="70">
        <f aca="true" t="shared" si="0" ref="D23:P23">D11*D15</f>
        <v>48927059.78968069</v>
      </c>
      <c r="E23" s="70">
        <f t="shared" si="0"/>
        <v>50571293.31550404</v>
      </c>
      <c r="F23" s="70">
        <f t="shared" si="0"/>
        <v>53426921.756881654</v>
      </c>
      <c r="G23" s="70">
        <f t="shared" si="0"/>
        <v>54838194.80945623</v>
      </c>
      <c r="H23" s="70">
        <f t="shared" si="0"/>
        <v>58680184.75578882</v>
      </c>
      <c r="I23" s="70">
        <f t="shared" si="0"/>
        <v>62259226.74726525</v>
      </c>
      <c r="J23" s="70">
        <f t="shared" si="0"/>
        <v>67907756.55961765</v>
      </c>
      <c r="K23" s="70">
        <f t="shared" si="0"/>
        <v>73529382.33436598</v>
      </c>
      <c r="L23" s="70">
        <f t="shared" si="0"/>
        <v>73258359.33121656</v>
      </c>
      <c r="M23" s="70">
        <f t="shared" si="0"/>
        <v>67901469.94818081</v>
      </c>
      <c r="N23" s="70">
        <f t="shared" si="0"/>
        <v>69562429.60636197</v>
      </c>
      <c r="O23" s="70">
        <f t="shared" si="0"/>
        <v>70344767.03051531</v>
      </c>
      <c r="P23" s="70">
        <f t="shared" si="0"/>
        <v>70762187.39937814</v>
      </c>
    </row>
    <row r="25" spans="1:16" ht="12.75">
      <c r="A25" t="s">
        <v>94</v>
      </c>
      <c r="D25" s="70">
        <f>$D11*D10/$D10</f>
        <v>41319247</v>
      </c>
      <c r="E25" s="70">
        <f aca="true" t="shared" si="1" ref="E25:P25">$D11*E10/$D10</f>
        <v>42713771.58625</v>
      </c>
      <c r="F25" s="70">
        <f t="shared" si="1"/>
        <v>43695103.7025</v>
      </c>
      <c r="G25" s="70">
        <f t="shared" si="1"/>
        <v>45037979.230000004</v>
      </c>
      <c r="H25" s="70">
        <f t="shared" si="1"/>
        <v>46742398.16875</v>
      </c>
      <c r="I25" s="70">
        <f t="shared" si="1"/>
        <v>48601764.28375</v>
      </c>
      <c r="J25" s="70">
        <f t="shared" si="1"/>
        <v>50667726.63375</v>
      </c>
      <c r="K25" s="70">
        <f t="shared" si="1"/>
        <v>52836987.10125</v>
      </c>
      <c r="L25" s="70">
        <f t="shared" si="1"/>
        <v>53508424.864999995</v>
      </c>
      <c r="M25" s="70">
        <f t="shared" si="1"/>
        <v>51442462.515</v>
      </c>
      <c r="N25" s="70">
        <f t="shared" si="1"/>
        <v>51649058.75</v>
      </c>
      <c r="O25" s="70">
        <f t="shared" si="1"/>
        <v>51804005.926249996</v>
      </c>
      <c r="P25" s="70">
        <f t="shared" si="1"/>
        <v>50925971.927499995</v>
      </c>
    </row>
    <row r="26" spans="1:16" ht="12.75">
      <c r="A26" t="s">
        <v>95</v>
      </c>
      <c r="D26" s="70">
        <f>$I11*D10/$I10</f>
        <v>48361273.53878853</v>
      </c>
      <c r="E26" s="70">
        <f aca="true" t="shared" si="2" ref="E26:P26">$I11*E10/$I10</f>
        <v>49993466.52072264</v>
      </c>
      <c r="F26" s="70">
        <f t="shared" si="2"/>
        <v>51142046.76726886</v>
      </c>
      <c r="G26" s="70">
        <f t="shared" si="2"/>
        <v>52713788.1572795</v>
      </c>
      <c r="H26" s="70">
        <f t="shared" si="2"/>
        <v>54708690.69075452</v>
      </c>
      <c r="I26" s="70">
        <f t="shared" si="2"/>
        <v>56884947.99999999</v>
      </c>
      <c r="J26" s="70">
        <f t="shared" si="2"/>
        <v>59303011.67693942</v>
      </c>
      <c r="K26" s="70">
        <f t="shared" si="2"/>
        <v>61841978.53772582</v>
      </c>
      <c r="L26" s="70">
        <f t="shared" si="2"/>
        <v>62627849.23273113</v>
      </c>
      <c r="M26" s="70">
        <f t="shared" si="2"/>
        <v>60209785.555791706</v>
      </c>
      <c r="N26" s="70">
        <f t="shared" si="2"/>
        <v>60451591.92348566</v>
      </c>
      <c r="O26" s="70">
        <f t="shared" si="2"/>
        <v>60632946.69925611</v>
      </c>
      <c r="P26" s="70">
        <f t="shared" si="2"/>
        <v>59605269.63655685</v>
      </c>
    </row>
    <row r="30" spans="1:16" ht="12.75">
      <c r="A30" t="s">
        <v>96</v>
      </c>
      <c r="D30" s="71">
        <f>D11/D20/1000</f>
        <v>1.2907413308320923</v>
      </c>
      <c r="E30" s="71">
        <f aca="true" t="shared" si="3" ref="E30:O30">E11/E20/1000</f>
        <v>1.3521343968971038</v>
      </c>
      <c r="F30" s="71">
        <f t="shared" si="3"/>
        <v>1.2716261114190353</v>
      </c>
      <c r="G30" s="71">
        <f t="shared" si="3"/>
        <v>1.3233201795952647</v>
      </c>
      <c r="H30" s="71">
        <f t="shared" si="3"/>
        <v>1.4141546105503702</v>
      </c>
      <c r="I30" s="71">
        <f t="shared" si="3"/>
        <v>1.4716218222032884</v>
      </c>
      <c r="J30" s="71">
        <f t="shared" si="3"/>
        <v>1.4319468257061518</v>
      </c>
      <c r="K30" s="71">
        <f t="shared" si="3"/>
        <v>1.6506772601310509</v>
      </c>
      <c r="L30" s="71">
        <f t="shared" si="3"/>
        <v>1.961052350726193</v>
      </c>
      <c r="M30" s="71">
        <f t="shared" si="3"/>
        <v>2.080775008405199</v>
      </c>
      <c r="N30" s="71">
        <f t="shared" si="3"/>
        <v>2.1111602851263696</v>
      </c>
      <c r="O30" s="71">
        <f t="shared" si="3"/>
        <v>2.818007203888754</v>
      </c>
      <c r="P30" s="71"/>
    </row>
    <row r="32" spans="1:15" ht="12.75">
      <c r="A32" t="s">
        <v>97</v>
      </c>
      <c r="D32" s="72">
        <f>D11*D15/D20/1000</f>
        <v>1.5283961555890357</v>
      </c>
      <c r="E32" s="72">
        <f aca="true" t="shared" si="4" ref="E32:O32">E11*E15/E20/1000</f>
        <v>1.5687852790176962</v>
      </c>
      <c r="F32" s="72">
        <f t="shared" si="4"/>
        <v>1.4810545749886797</v>
      </c>
      <c r="G32" s="72">
        <f t="shared" si="4"/>
        <v>1.4849027915572717</v>
      </c>
      <c r="H32" s="72">
        <f t="shared" si="4"/>
        <v>1.5688877276786328</v>
      </c>
      <c r="I32" s="72">
        <f t="shared" si="4"/>
        <v>1.6106551897485817</v>
      </c>
      <c r="J32" s="72">
        <f t="shared" si="4"/>
        <v>1.5849079224336076</v>
      </c>
      <c r="K32" s="72">
        <f t="shared" si="4"/>
        <v>1.8400476105833083</v>
      </c>
      <c r="L32" s="72">
        <f t="shared" si="4"/>
        <v>2.1290400250254162</v>
      </c>
      <c r="M32" s="72">
        <f t="shared" si="4"/>
        <v>2.2080069108070166</v>
      </c>
      <c r="N32" s="72">
        <f t="shared" si="4"/>
        <v>2.255175772746709</v>
      </c>
      <c r="O32" s="72">
        <f t="shared" si="4"/>
        <v>3.017952623643057</v>
      </c>
    </row>
    <row r="33" spans="4:15" ht="12.75">
      <c r="D33" s="72"/>
      <c r="E33" s="72"/>
      <c r="F33" s="72"/>
      <c r="G33" s="72"/>
      <c r="H33" s="72"/>
      <c r="I33" s="72"/>
      <c r="J33" s="72"/>
      <c r="K33" s="72"/>
      <c r="L33" s="72"/>
      <c r="M33" s="72"/>
      <c r="N33" s="72"/>
      <c r="O33" s="72"/>
    </row>
    <row r="34" spans="1:15" ht="12.75">
      <c r="A34" t="s">
        <v>98</v>
      </c>
      <c r="D34" s="72">
        <f>D25/D20/1000</f>
        <v>1.2907413308320923</v>
      </c>
      <c r="E34" s="72">
        <f aca="true" t="shared" si="5" ref="E34:O34">E25/E20/1000</f>
        <v>1.325035048199765</v>
      </c>
      <c r="F34" s="72">
        <f t="shared" si="5"/>
        <v>1.2112775940503595</v>
      </c>
      <c r="G34" s="72">
        <f t="shared" si="5"/>
        <v>1.219533599110984</v>
      </c>
      <c r="H34" s="72">
        <f t="shared" si="5"/>
        <v>1.249716154685176</v>
      </c>
      <c r="I34" s="72">
        <f t="shared" si="5"/>
        <v>1.2573346628979407</v>
      </c>
      <c r="J34" s="72">
        <f t="shared" si="5"/>
        <v>1.1825406319089686</v>
      </c>
      <c r="K34" s="72">
        <f t="shared" si="5"/>
        <v>1.322227506603663</v>
      </c>
      <c r="L34" s="72">
        <f t="shared" si="5"/>
        <v>1.5550659235840458</v>
      </c>
      <c r="M34" s="72">
        <f t="shared" si="5"/>
        <v>1.6727960798011272</v>
      </c>
      <c r="N34" s="72">
        <f t="shared" si="5"/>
        <v>1.6744341253934398</v>
      </c>
      <c r="O34" s="72">
        <f t="shared" si="5"/>
        <v>2.2225112428409353</v>
      </c>
    </row>
    <row r="35" spans="4:15" ht="12.75">
      <c r="D35" s="72"/>
      <c r="E35" s="72"/>
      <c r="F35" s="72"/>
      <c r="G35" s="72"/>
      <c r="H35" s="72"/>
      <c r="I35" s="72"/>
      <c r="J35" s="72"/>
      <c r="K35" s="72"/>
      <c r="L35" s="72"/>
      <c r="M35" s="72"/>
      <c r="N35" s="72"/>
      <c r="O35" s="72"/>
    </row>
    <row r="36" spans="1:15" ht="12.75">
      <c r="A36" t="s">
        <v>99</v>
      </c>
      <c r="D36" s="72">
        <f>D26/D20/1000</f>
        <v>1.51072197826332</v>
      </c>
      <c r="E36" s="72">
        <f aca="true" t="shared" si="6" ref="E36:O36">E26/E20/1000</f>
        <v>1.5508603633185931</v>
      </c>
      <c r="F36" s="72">
        <f t="shared" si="6"/>
        <v>1.4177152612988102</v>
      </c>
      <c r="G36" s="72">
        <f t="shared" si="6"/>
        <v>1.4273783347588487</v>
      </c>
      <c r="H36" s="72">
        <f t="shared" si="6"/>
        <v>1.4627048939825245</v>
      </c>
      <c r="I36" s="72">
        <f t="shared" si="6"/>
        <v>1.4716218222032884</v>
      </c>
      <c r="J36" s="72">
        <f t="shared" si="6"/>
        <v>1.3840806675514068</v>
      </c>
      <c r="K36" s="72">
        <f t="shared" si="6"/>
        <v>1.547574333273064</v>
      </c>
      <c r="L36" s="72">
        <f t="shared" si="6"/>
        <v>1.82009532993902</v>
      </c>
      <c r="M36" s="72">
        <f t="shared" si="6"/>
        <v>1.9578902004161747</v>
      </c>
      <c r="N36" s="72">
        <f t="shared" si="6"/>
        <v>1.959807417614224</v>
      </c>
      <c r="O36" s="72">
        <f t="shared" si="6"/>
        <v>2.6012931493660405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8"/>
  <sheetViews>
    <sheetView zoomScale="85" zoomScaleNormal="85" zoomScalePageLayoutView="0" workbookViewId="0" topLeftCell="A1">
      <selection activeCell="D36" sqref="D36"/>
    </sheetView>
  </sheetViews>
  <sheetFormatPr defaultColWidth="12.00390625" defaultRowHeight="12.75"/>
  <cols>
    <col min="1" max="1" width="9.140625" style="0" customWidth="1"/>
    <col min="2" max="2" width="10.7109375" style="0" customWidth="1"/>
    <col min="3" max="3" width="28.28125" style="0" customWidth="1"/>
    <col min="4" max="4" width="14.7109375" style="0" customWidth="1"/>
    <col min="5" max="8" width="14.57421875" style="0" customWidth="1"/>
    <col min="9" max="16" width="14.00390625" style="0" customWidth="1"/>
    <col min="17" max="17" width="13.28125" style="0" customWidth="1"/>
    <col min="18" max="254" width="11.421875" style="0" customWidth="1"/>
    <col min="255" max="255" width="17.00390625" style="0" customWidth="1"/>
  </cols>
  <sheetData>
    <row r="1" spans="9:17" ht="12.75">
      <c r="I1" s="74" t="s">
        <v>78</v>
      </c>
      <c r="J1" s="74" t="s">
        <v>79</v>
      </c>
      <c r="K1" s="74" t="s">
        <v>80</v>
      </c>
      <c r="L1" s="74" t="s">
        <v>81</v>
      </c>
      <c r="M1" s="74" t="s">
        <v>82</v>
      </c>
      <c r="N1" s="74" t="s">
        <v>83</v>
      </c>
      <c r="O1" s="74" t="s">
        <v>84</v>
      </c>
      <c r="P1" s="74" t="s">
        <v>85</v>
      </c>
      <c r="Q1" s="75">
        <v>2013</v>
      </c>
    </row>
    <row r="5" ht="12.75">
      <c r="A5" s="64" t="s">
        <v>69</v>
      </c>
    </row>
    <row r="6" ht="12.75">
      <c r="A6" s="64" t="s">
        <v>70</v>
      </c>
    </row>
    <row r="8" spans="1:2" ht="12.75">
      <c r="A8" s="64" t="s">
        <v>71</v>
      </c>
      <c r="B8" s="64"/>
    </row>
    <row r="9" spans="1:16" ht="12.75">
      <c r="A9" s="64" t="s">
        <v>72</v>
      </c>
      <c r="D9" s="64" t="s">
        <v>73</v>
      </c>
      <c r="E9" s="64" t="s">
        <v>74</v>
      </c>
      <c r="F9" s="64" t="s">
        <v>75</v>
      </c>
      <c r="G9" s="64" t="s">
        <v>76</v>
      </c>
      <c r="H9" s="64" t="s">
        <v>77</v>
      </c>
      <c r="I9" s="64" t="s">
        <v>78</v>
      </c>
      <c r="J9" s="64" t="s">
        <v>79</v>
      </c>
      <c r="K9" s="64" t="s">
        <v>80</v>
      </c>
      <c r="L9" s="64" t="s">
        <v>81</v>
      </c>
      <c r="M9" s="64" t="s">
        <v>82</v>
      </c>
      <c r="N9" s="64" t="s">
        <v>83</v>
      </c>
      <c r="O9" s="64" t="s">
        <v>84</v>
      </c>
      <c r="P9" s="64" t="s">
        <v>85</v>
      </c>
    </row>
    <row r="10" spans="3:16" ht="12.75">
      <c r="C10" s="64" t="s">
        <v>86</v>
      </c>
      <c r="D10" s="65">
        <v>80</v>
      </c>
      <c r="E10" s="65">
        <v>82.7</v>
      </c>
      <c r="F10" s="65">
        <v>84.6</v>
      </c>
      <c r="G10" s="65">
        <v>87.2</v>
      </c>
      <c r="H10" s="65">
        <v>90.5</v>
      </c>
      <c r="I10" s="65">
        <v>94.1</v>
      </c>
      <c r="J10" s="65">
        <v>98.1</v>
      </c>
      <c r="K10" s="65">
        <v>102.3</v>
      </c>
      <c r="L10" s="65">
        <v>103.6</v>
      </c>
      <c r="M10" s="65">
        <v>99.6</v>
      </c>
      <c r="N10" s="65">
        <v>100</v>
      </c>
      <c r="O10" s="65">
        <v>100.3</v>
      </c>
      <c r="P10" s="65">
        <v>98.6</v>
      </c>
    </row>
    <row r="11" spans="2:16" ht="12.75">
      <c r="B11" s="64" t="s">
        <v>87</v>
      </c>
      <c r="C11" s="64" t="s">
        <v>88</v>
      </c>
      <c r="D11" s="66">
        <v>41319247</v>
      </c>
      <c r="E11" s="66">
        <v>43587345</v>
      </c>
      <c r="F11" s="66">
        <v>45872090</v>
      </c>
      <c r="G11" s="66">
        <v>48870869</v>
      </c>
      <c r="H11" s="85">
        <v>52892793</v>
      </c>
      <c r="I11" s="66">
        <v>56884948</v>
      </c>
      <c r="J11" s="66">
        <v>61353909</v>
      </c>
      <c r="K11" s="66">
        <v>65962032</v>
      </c>
      <c r="L11" s="66">
        <v>67478054</v>
      </c>
      <c r="M11" s="66">
        <v>63988786</v>
      </c>
      <c r="N11" s="66">
        <v>65120174</v>
      </c>
      <c r="O11" s="66">
        <v>65684285</v>
      </c>
      <c r="P11" s="66">
        <v>64706357</v>
      </c>
    </row>
    <row r="12" spans="1:16" ht="12.75">
      <c r="A12" s="64"/>
      <c r="B12" s="67" t="s">
        <v>89</v>
      </c>
      <c r="C12" s="64" t="s">
        <v>88</v>
      </c>
      <c r="D12" s="66">
        <v>41647287</v>
      </c>
      <c r="E12" s="66">
        <v>43930667</v>
      </c>
      <c r="F12" s="66">
        <v>46226280</v>
      </c>
      <c r="G12" s="66">
        <v>49241753</v>
      </c>
      <c r="H12" s="66">
        <v>53305396</v>
      </c>
      <c r="I12" s="66">
        <v>57289143</v>
      </c>
      <c r="J12" s="66">
        <v>61760620</v>
      </c>
      <c r="K12" s="66">
        <v>66427468</v>
      </c>
      <c r="L12" s="66">
        <v>67924490</v>
      </c>
      <c r="M12" s="66">
        <v>64225605</v>
      </c>
      <c r="N12" s="66">
        <v>65419243</v>
      </c>
      <c r="O12" s="68"/>
      <c r="P12" s="68"/>
    </row>
    <row r="13" spans="4:17" ht="12.75">
      <c r="D13" s="93">
        <v>42616283</v>
      </c>
      <c r="E13" s="93">
        <v>44950760</v>
      </c>
      <c r="F13" s="93">
        <v>47317788</v>
      </c>
      <c r="G13" s="93">
        <v>50381950</v>
      </c>
      <c r="H13" s="93">
        <v>54490872</v>
      </c>
      <c r="I13" s="57">
        <v>58563196</v>
      </c>
      <c r="J13" s="57">
        <v>63122426</v>
      </c>
      <c r="K13" s="57">
        <v>67892533</v>
      </c>
      <c r="L13" s="57">
        <v>69648307</v>
      </c>
      <c r="M13" s="57">
        <v>66187188</v>
      </c>
      <c r="N13" s="57">
        <v>67595563</v>
      </c>
      <c r="O13" s="57">
        <v>68041740</v>
      </c>
      <c r="P13" s="57">
        <v>66775970</v>
      </c>
      <c r="Q13" s="57">
        <v>65906376</v>
      </c>
    </row>
    <row r="14" spans="3:14" ht="12.75">
      <c r="C14" s="64"/>
      <c r="D14" s="65"/>
      <c r="E14" s="65"/>
      <c r="F14" s="65"/>
      <c r="G14" s="65"/>
      <c r="H14" s="65"/>
      <c r="I14" s="65"/>
      <c r="J14" s="65"/>
      <c r="K14" s="65"/>
      <c r="L14" s="65"/>
      <c r="M14" s="65"/>
      <c r="N14" s="65"/>
    </row>
    <row r="15" spans="1:16" ht="12.75">
      <c r="A15" t="s">
        <v>90</v>
      </c>
      <c r="D15">
        <v>1.1841227355784265</v>
      </c>
      <c r="E15">
        <v>1.160228807593214</v>
      </c>
      <c r="F15">
        <v>1.1646934281146042</v>
      </c>
      <c r="G15">
        <v>1.1221039431375004</v>
      </c>
      <c r="H15" s="82">
        <v>1.1094173974853023</v>
      </c>
      <c r="I15">
        <v>1.0944762883015249</v>
      </c>
      <c r="J15">
        <v>1.1068203748781134</v>
      </c>
      <c r="K15">
        <v>1.1147228201576018</v>
      </c>
      <c r="L15">
        <v>1.0856620039934253</v>
      </c>
      <c r="M15">
        <v>1.0611464006862203</v>
      </c>
      <c r="N15">
        <v>1.0682162735984393</v>
      </c>
      <c r="O15">
        <v>1.0709527709788622</v>
      </c>
      <c r="P15">
        <v>1.0935894196512737</v>
      </c>
    </row>
    <row r="20" spans="1:15" ht="12.75">
      <c r="A20" t="s">
        <v>91</v>
      </c>
      <c r="C20" t="s">
        <v>92</v>
      </c>
      <c r="D20" s="69">
        <v>32012.027517057224</v>
      </c>
      <c r="E20" s="69">
        <v>32235.956055866063</v>
      </c>
      <c r="F20" s="90">
        <v>36073.56721293678</v>
      </c>
      <c r="G20" s="88">
        <v>36930.494791477504</v>
      </c>
      <c r="H20" s="86">
        <v>37402.41173446716</v>
      </c>
      <c r="I20" s="69">
        <v>38654.59667812806</v>
      </c>
      <c r="J20" s="69">
        <v>42846.499533768554</v>
      </c>
      <c r="K20" s="69">
        <v>39960.58684104192</v>
      </c>
      <c r="L20" s="69">
        <v>34409.10385437306</v>
      </c>
      <c r="M20" s="69">
        <v>30752.38107989577</v>
      </c>
      <c r="N20" s="69">
        <v>30845.679723509027</v>
      </c>
      <c r="O20" s="69">
        <v>23308.77114485652</v>
      </c>
    </row>
    <row r="21" spans="9:17" ht="12.75">
      <c r="I21" s="77">
        <v>38726934.255233034</v>
      </c>
      <c r="J21" s="77">
        <v>42870249.317933135</v>
      </c>
      <c r="K21" s="77">
        <v>40253960.95472191</v>
      </c>
      <c r="L21" s="77">
        <v>35085374.0864927</v>
      </c>
      <c r="M21" s="77">
        <v>31031102.777083457</v>
      </c>
      <c r="N21" s="77">
        <v>30845475.70940566</v>
      </c>
      <c r="O21" s="77">
        <v>23308771.15485651</v>
      </c>
      <c r="P21" s="77">
        <v>17793383.26506669</v>
      </c>
      <c r="Q21" s="77">
        <v>14603121.676083755</v>
      </c>
    </row>
    <row r="23" spans="1:16" ht="12.75">
      <c r="A23" t="s">
        <v>93</v>
      </c>
      <c r="D23" s="70">
        <f aca="true" t="shared" si="0" ref="D23:P23">D11*D15</f>
        <v>48927059.78968069</v>
      </c>
      <c r="E23" s="70">
        <f t="shared" si="0"/>
        <v>50571293.31550404</v>
      </c>
      <c r="F23" s="70">
        <f t="shared" si="0"/>
        <v>53426921.756881654</v>
      </c>
      <c r="G23" s="70">
        <f t="shared" si="0"/>
        <v>54838194.80945623</v>
      </c>
      <c r="H23" s="70">
        <f t="shared" si="0"/>
        <v>58680184.75578882</v>
      </c>
      <c r="I23" s="70">
        <f t="shared" si="0"/>
        <v>62259226.74726525</v>
      </c>
      <c r="J23" s="70">
        <f t="shared" si="0"/>
        <v>67907756.55961765</v>
      </c>
      <c r="K23" s="70">
        <f t="shared" si="0"/>
        <v>73529382.33436598</v>
      </c>
      <c r="L23" s="70">
        <f t="shared" si="0"/>
        <v>73258359.33121656</v>
      </c>
      <c r="M23" s="70">
        <f t="shared" si="0"/>
        <v>67901469.94818081</v>
      </c>
      <c r="N23" s="70">
        <f t="shared" si="0"/>
        <v>69562429.60636197</v>
      </c>
      <c r="O23" s="70">
        <f t="shared" si="0"/>
        <v>70344767.03051531</v>
      </c>
      <c r="P23" s="70">
        <f t="shared" si="0"/>
        <v>70762187.39937814</v>
      </c>
    </row>
    <row r="25" spans="1:16" ht="12.75">
      <c r="A25" s="78" t="s">
        <v>94</v>
      </c>
      <c r="D25" s="70">
        <f>$D11*D10/$D10</f>
        <v>41319247</v>
      </c>
      <c r="E25" s="70">
        <f aca="true" t="shared" si="1" ref="E25:P25">$D11*E10/$D10</f>
        <v>42713771.58625</v>
      </c>
      <c r="F25" s="70">
        <f t="shared" si="1"/>
        <v>43695103.7025</v>
      </c>
      <c r="G25" s="87">
        <f t="shared" si="1"/>
        <v>45037979.230000004</v>
      </c>
      <c r="H25" s="70">
        <f t="shared" si="1"/>
        <v>46742398.16875</v>
      </c>
      <c r="I25" s="70">
        <f t="shared" si="1"/>
        <v>48601764.28375</v>
      </c>
      <c r="J25" s="70">
        <f t="shared" si="1"/>
        <v>50667726.63375</v>
      </c>
      <c r="K25" s="70">
        <f t="shared" si="1"/>
        <v>52836987.10125</v>
      </c>
      <c r="L25" s="70">
        <f t="shared" si="1"/>
        <v>53508424.864999995</v>
      </c>
      <c r="M25" s="70">
        <f t="shared" si="1"/>
        <v>51442462.515</v>
      </c>
      <c r="N25" s="70">
        <f t="shared" si="1"/>
        <v>51649058.75</v>
      </c>
      <c r="O25" s="70">
        <f t="shared" si="1"/>
        <v>51804005.926249996</v>
      </c>
      <c r="P25" s="70">
        <f t="shared" si="1"/>
        <v>50925971.927499995</v>
      </c>
    </row>
    <row r="26" spans="1:16" ht="12.75">
      <c r="A26" t="s">
        <v>95</v>
      </c>
      <c r="D26" s="70">
        <f>$I11*D10/$I10</f>
        <v>48361273.53878853</v>
      </c>
      <c r="E26" s="70">
        <f aca="true" t="shared" si="2" ref="E26:P26">$I11*E10/$I10</f>
        <v>49993466.52072264</v>
      </c>
      <c r="F26" s="89">
        <f t="shared" si="2"/>
        <v>51142046.76726886</v>
      </c>
      <c r="G26" s="70">
        <f t="shared" si="2"/>
        <v>52713788.1572795</v>
      </c>
      <c r="H26" s="70">
        <f t="shared" si="2"/>
        <v>54708690.69075452</v>
      </c>
      <c r="I26" s="70">
        <f t="shared" si="2"/>
        <v>56884947.99999999</v>
      </c>
      <c r="J26" s="70">
        <f t="shared" si="2"/>
        <v>59303011.67693942</v>
      </c>
      <c r="K26" s="70">
        <f t="shared" si="2"/>
        <v>61841978.53772582</v>
      </c>
      <c r="L26" s="70">
        <f t="shared" si="2"/>
        <v>62627849.23273113</v>
      </c>
      <c r="M26" s="70">
        <f t="shared" si="2"/>
        <v>60209785.555791706</v>
      </c>
      <c r="N26" s="70">
        <f t="shared" si="2"/>
        <v>60451591.92348566</v>
      </c>
      <c r="O26" s="70">
        <f t="shared" si="2"/>
        <v>60632946.69925611</v>
      </c>
      <c r="P26" s="70">
        <f t="shared" si="2"/>
        <v>59605269.63655685</v>
      </c>
    </row>
    <row r="30" spans="1:16" ht="12.75">
      <c r="A30" s="75" t="s">
        <v>96</v>
      </c>
      <c r="D30" s="71">
        <f>D11/D20/1000</f>
        <v>1.2907413308320923</v>
      </c>
      <c r="E30" s="71">
        <f aca="true" t="shared" si="3" ref="E30:O30">E11/E20/1000</f>
        <v>1.3521343968971038</v>
      </c>
      <c r="F30" s="71">
        <f t="shared" si="3"/>
        <v>1.2716261114190353</v>
      </c>
      <c r="G30" s="71">
        <f t="shared" si="3"/>
        <v>1.3233201795952647</v>
      </c>
      <c r="H30" s="71">
        <f t="shared" si="3"/>
        <v>1.4141546105503702</v>
      </c>
      <c r="I30" s="71">
        <f t="shared" si="3"/>
        <v>1.4716218222032884</v>
      </c>
      <c r="J30" s="71">
        <f t="shared" si="3"/>
        <v>1.4319468257061518</v>
      </c>
      <c r="K30" s="71">
        <f t="shared" si="3"/>
        <v>1.6506772601310509</v>
      </c>
      <c r="L30" s="71">
        <f t="shared" si="3"/>
        <v>1.961052350726193</v>
      </c>
      <c r="M30" s="71">
        <f t="shared" si="3"/>
        <v>2.080775008405199</v>
      </c>
      <c r="N30" s="71">
        <f t="shared" si="3"/>
        <v>2.1111602851263696</v>
      </c>
      <c r="O30" s="71">
        <f t="shared" si="3"/>
        <v>2.818007203888754</v>
      </c>
      <c r="P30" s="71"/>
    </row>
    <row r="32" spans="1:15" ht="12.75">
      <c r="A32" s="82" t="s">
        <v>97</v>
      </c>
      <c r="D32" s="72">
        <f>D11*D15/D20/1000</f>
        <v>1.5283961555890357</v>
      </c>
      <c r="E32" s="72">
        <f aca="true" t="shared" si="4" ref="E32:O32">E11*E15/E20/1000</f>
        <v>1.5687852790176962</v>
      </c>
      <c r="F32" s="72">
        <f t="shared" si="4"/>
        <v>1.4810545749886797</v>
      </c>
      <c r="G32" s="72">
        <f t="shared" si="4"/>
        <v>1.4849027915572717</v>
      </c>
      <c r="H32" s="72">
        <f t="shared" si="4"/>
        <v>1.5688877276786328</v>
      </c>
      <c r="I32" s="72">
        <f t="shared" si="4"/>
        <v>1.6106551897485817</v>
      </c>
      <c r="J32" s="72">
        <f t="shared" si="4"/>
        <v>1.5849079224336076</v>
      </c>
      <c r="K32" s="72">
        <f t="shared" si="4"/>
        <v>1.8400476105833083</v>
      </c>
      <c r="L32" s="72">
        <f t="shared" si="4"/>
        <v>2.1290400250254162</v>
      </c>
      <c r="M32" s="72">
        <f t="shared" si="4"/>
        <v>2.2080069108070166</v>
      </c>
      <c r="N32" s="72">
        <f t="shared" si="4"/>
        <v>2.255175772746709</v>
      </c>
      <c r="O32" s="72">
        <f t="shared" si="4"/>
        <v>3.017952623643057</v>
      </c>
    </row>
    <row r="33" spans="4:15" ht="12.75">
      <c r="D33" s="72"/>
      <c r="E33" s="72"/>
      <c r="F33" s="72"/>
      <c r="G33" s="72"/>
      <c r="H33" s="72"/>
      <c r="I33" s="72"/>
      <c r="J33" s="72"/>
      <c r="K33" s="72"/>
      <c r="L33" s="72"/>
      <c r="M33" s="72"/>
      <c r="N33" s="72"/>
      <c r="O33" s="72"/>
    </row>
    <row r="34" spans="1:15" ht="12.75">
      <c r="A34" s="80" t="s">
        <v>98</v>
      </c>
      <c r="D34" s="72">
        <f>D25/D20/1000</f>
        <v>1.2907413308320923</v>
      </c>
      <c r="E34" s="72">
        <f aca="true" t="shared" si="5" ref="E34:O34">E25/E20/1000</f>
        <v>1.325035048199765</v>
      </c>
      <c r="F34" s="72">
        <f t="shared" si="5"/>
        <v>1.2112775940503595</v>
      </c>
      <c r="G34" s="72">
        <f t="shared" si="5"/>
        <v>1.219533599110984</v>
      </c>
      <c r="H34" s="72">
        <f t="shared" si="5"/>
        <v>1.249716154685176</v>
      </c>
      <c r="I34" s="72">
        <f t="shared" si="5"/>
        <v>1.2573346628979407</v>
      </c>
      <c r="J34" s="72">
        <f t="shared" si="5"/>
        <v>1.1825406319089686</v>
      </c>
      <c r="K34" s="72">
        <f t="shared" si="5"/>
        <v>1.322227506603663</v>
      </c>
      <c r="L34" s="72">
        <f t="shared" si="5"/>
        <v>1.5550659235840458</v>
      </c>
      <c r="M34" s="72">
        <f t="shared" si="5"/>
        <v>1.6727960798011272</v>
      </c>
      <c r="N34" s="72">
        <f t="shared" si="5"/>
        <v>1.6744341253934398</v>
      </c>
      <c r="O34" s="72">
        <f t="shared" si="5"/>
        <v>2.2225112428409353</v>
      </c>
    </row>
    <row r="35" spans="4:15" ht="12.75">
      <c r="D35" s="72"/>
      <c r="E35" s="72"/>
      <c r="F35" s="72"/>
      <c r="G35" s="72"/>
      <c r="H35" s="72"/>
      <c r="I35" s="72"/>
      <c r="J35" s="72"/>
      <c r="K35" s="72"/>
      <c r="L35" s="72"/>
      <c r="M35" s="72"/>
      <c r="N35" s="72"/>
      <c r="O35" s="72"/>
    </row>
    <row r="36" spans="1:15" ht="12.75">
      <c r="A36" s="84" t="s">
        <v>99</v>
      </c>
      <c r="D36" s="72">
        <f>D26/D20/1000</f>
        <v>1.51072197826332</v>
      </c>
      <c r="E36" s="72">
        <f aca="true" t="shared" si="6" ref="E36:O36">E26/E20/1000</f>
        <v>1.5508603633185931</v>
      </c>
      <c r="F36" s="72">
        <f t="shared" si="6"/>
        <v>1.4177152612988102</v>
      </c>
      <c r="G36" s="72">
        <f t="shared" si="6"/>
        <v>1.4273783347588487</v>
      </c>
      <c r="H36" s="72">
        <f t="shared" si="6"/>
        <v>1.4627048939825245</v>
      </c>
      <c r="I36" s="72">
        <f t="shared" si="6"/>
        <v>1.4716218222032884</v>
      </c>
      <c r="J36" s="72">
        <f t="shared" si="6"/>
        <v>1.3840806675514068</v>
      </c>
      <c r="K36" s="72">
        <f t="shared" si="6"/>
        <v>1.547574333273064</v>
      </c>
      <c r="L36" s="72">
        <f t="shared" si="6"/>
        <v>1.82009532993902</v>
      </c>
      <c r="M36" s="72">
        <f t="shared" si="6"/>
        <v>1.9578902004161747</v>
      </c>
      <c r="N36" s="72">
        <f t="shared" si="6"/>
        <v>1.959807417614224</v>
      </c>
      <c r="O36" s="72">
        <f t="shared" si="6"/>
        <v>2.6012931493660405</v>
      </c>
    </row>
    <row r="41" spans="1:17" ht="12.75">
      <c r="A41" s="75" t="s">
        <v>100</v>
      </c>
      <c r="B41" s="75"/>
      <c r="C41" s="75"/>
      <c r="D41" s="75"/>
      <c r="E41" s="75"/>
      <c r="F41" s="75"/>
      <c r="G41" s="75"/>
      <c r="H41" s="75"/>
      <c r="I41" s="76">
        <f>I13/I21</f>
        <v>1.5122084184106714</v>
      </c>
      <c r="J41" s="76">
        <f aca="true" t="shared" si="7" ref="J41:Q41">J13/J21</f>
        <v>1.4724063191672445</v>
      </c>
      <c r="K41" s="76">
        <f t="shared" si="7"/>
        <v>1.6866050294122918</v>
      </c>
      <c r="L41" s="76">
        <f t="shared" si="7"/>
        <v>1.9851094313061197</v>
      </c>
      <c r="M41" s="76">
        <f t="shared" si="7"/>
        <v>2.1329305785703303</v>
      </c>
      <c r="N41" s="76">
        <f t="shared" si="7"/>
        <v>2.191425531472293</v>
      </c>
      <c r="O41" s="76">
        <f t="shared" si="7"/>
        <v>2.919147455176895</v>
      </c>
      <c r="P41" s="76">
        <f t="shared" si="7"/>
        <v>3.7528540247373647</v>
      </c>
      <c r="Q41" s="76">
        <f t="shared" si="7"/>
        <v>4.51317036602784</v>
      </c>
    </row>
    <row r="42" spans="1:17" ht="12.75">
      <c r="A42" s="79" t="s">
        <v>101</v>
      </c>
      <c r="B42" s="80"/>
      <c r="C42" s="80"/>
      <c r="D42" s="80"/>
      <c r="E42" s="80"/>
      <c r="F42" s="80"/>
      <c r="G42" s="80"/>
      <c r="H42" s="80"/>
      <c r="I42" s="80"/>
      <c r="J42" s="80"/>
      <c r="K42" s="80"/>
      <c r="L42" s="80"/>
      <c r="M42" s="80"/>
      <c r="N42" s="80"/>
      <c r="O42" s="80"/>
      <c r="P42" s="80"/>
      <c r="Q42" s="80"/>
    </row>
    <row r="43" spans="1:17" ht="12.75">
      <c r="A43" s="81" t="s">
        <v>102</v>
      </c>
      <c r="B43" s="82"/>
      <c r="C43" s="82"/>
      <c r="D43" s="82"/>
      <c r="E43" s="82"/>
      <c r="F43" s="82"/>
      <c r="G43" s="82"/>
      <c r="H43" s="82"/>
      <c r="I43" s="82"/>
      <c r="J43" s="82"/>
      <c r="K43" s="82"/>
      <c r="L43" s="82"/>
      <c r="M43" s="82"/>
      <c r="N43" s="82"/>
      <c r="O43" s="82"/>
      <c r="P43" s="82"/>
      <c r="Q43" s="82"/>
    </row>
    <row r="44" spans="1:17" ht="12.75">
      <c r="A44" s="83" t="s">
        <v>103</v>
      </c>
      <c r="B44" s="84"/>
      <c r="C44" s="84"/>
      <c r="D44" s="84"/>
      <c r="E44" s="84"/>
      <c r="F44" s="84"/>
      <c r="G44" s="84"/>
      <c r="H44" s="84"/>
      <c r="I44" s="84"/>
      <c r="J44" s="84"/>
      <c r="K44" s="84"/>
      <c r="L44" s="84"/>
      <c r="M44" s="84"/>
      <c r="N44" s="84"/>
      <c r="O44" s="84"/>
      <c r="P44" s="84"/>
      <c r="Q44" s="84"/>
    </row>
    <row r="47" spans="1:17" ht="12.75">
      <c r="A47" s="92" t="s">
        <v>104</v>
      </c>
      <c r="D47" s="91">
        <v>38322156</v>
      </c>
      <c r="E47" s="91">
        <v>40671067</v>
      </c>
      <c r="F47" s="91">
        <v>42807762</v>
      </c>
      <c r="G47" s="91">
        <v>45396238</v>
      </c>
      <c r="H47" s="91">
        <v>48845367</v>
      </c>
      <c r="I47" s="91">
        <v>52280296</v>
      </c>
      <c r="J47" s="91">
        <v>56156924</v>
      </c>
      <c r="K47" s="91">
        <v>60693639</v>
      </c>
      <c r="L47" s="91">
        <v>63287121</v>
      </c>
      <c r="M47" s="91">
        <v>60271456</v>
      </c>
      <c r="N47" s="91">
        <v>61304826</v>
      </c>
      <c r="O47" s="91">
        <v>61968224</v>
      </c>
      <c r="P47" s="91">
        <v>60875938</v>
      </c>
      <c r="Q47" s="91">
        <v>59903935</v>
      </c>
    </row>
    <row r="48" spans="1:17" ht="12.75">
      <c r="A48" s="92" t="s">
        <v>105</v>
      </c>
      <c r="D48" s="91">
        <v>42616283</v>
      </c>
      <c r="E48" s="91">
        <v>44950760</v>
      </c>
      <c r="F48" s="91">
        <v>47317788</v>
      </c>
      <c r="G48" s="91">
        <v>50381950</v>
      </c>
      <c r="H48" s="91">
        <v>54490872</v>
      </c>
      <c r="I48" s="91">
        <v>58563196</v>
      </c>
      <c r="J48" s="91">
        <v>63122426</v>
      </c>
      <c r="K48" s="91">
        <v>67892533</v>
      </c>
      <c r="L48" s="91">
        <v>69648307</v>
      </c>
      <c r="M48" s="91">
        <v>66187188</v>
      </c>
      <c r="N48" s="91">
        <v>67595563</v>
      </c>
      <c r="O48" s="91">
        <v>68041740</v>
      </c>
      <c r="P48" s="91">
        <v>66775970</v>
      </c>
      <c r="Q48" s="91">
        <v>65906376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Peña Laustalet, Itziar</cp:lastModifiedBy>
  <cp:lastPrinted>2016-02-04T14:47:10Z</cp:lastPrinted>
  <dcterms:created xsi:type="dcterms:W3CDTF">1996-11-27T10:00:04Z</dcterms:created>
  <dcterms:modified xsi:type="dcterms:W3CDTF">2016-03-08T10:40:54Z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