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perezle\ELKARLAN\116 - Servicio estadistico - Documentos\3_MEDIO_AMBIENTE\090205-GEI\Inbentario GEI 20\Trabajo\"/>
    </mc:Choice>
  </mc:AlternateContent>
  <bookViews>
    <workbookView xWindow="-105" yWindow="-105" windowWidth="26295" windowHeight="14310" tabRatio="836"/>
  </bookViews>
  <sheets>
    <sheet name="Índice" sheetId="2" r:id="rId1"/>
    <sheet name="5.1" sheetId="15" r:id="rId2"/>
    <sheet name="5.2" sheetId="28" r:id="rId3"/>
    <sheet name="5.3" sheetId="27" r:id="rId4"/>
    <sheet name="5.4" sheetId="17" r:id="rId5"/>
    <sheet name="5.5" sheetId="29" r:id="rId6"/>
    <sheet name="6.1" sheetId="18" r:id="rId7"/>
    <sheet name="6.2" sheetId="19" r:id="rId8"/>
    <sheet name="7.1" sheetId="21" r:id="rId9"/>
  </sheets>
  <definedNames>
    <definedName name="_xlnm.Print_Area" localSheetId="1">'5.1'!$A$1:$Z$38</definedName>
    <definedName name="_xlnm.Print_Area" localSheetId="2">'5.2'!$A$2:$X$3</definedName>
    <definedName name="_xlnm.Print_Area" localSheetId="3">'5.3'!$A$1:$Y$38</definedName>
    <definedName name="_xlnm.Print_Area" localSheetId="4">'5.4'!$A$1:$Z$38</definedName>
    <definedName name="_xlnm.Print_Area" localSheetId="5">'5.5'!$A$2:$X$3</definedName>
    <definedName name="_xlnm.Print_Area" localSheetId="6">'6.1'!$A$1:$K$35</definedName>
    <definedName name="_xlnm.Print_Area" localSheetId="7">'6.2'!$A$2:$Y$3</definedName>
    <definedName name="_xlnm.Print_Area" localSheetId="8">'7.1'!$A$1:$K$34</definedName>
    <definedName name="_xlnm.Print_Titles" localSheetId="1">'5.1'!$4:$4</definedName>
    <definedName name="_xlnm.Print_Titles" localSheetId="2">'5.2'!#REF!</definedName>
    <definedName name="_xlnm.Print_Titles" localSheetId="3">'5.3'!$4:$4</definedName>
    <definedName name="_xlnm.Print_Titles" localSheetId="4">'5.4'!$4:$4</definedName>
    <definedName name="_xlnm.Print_Titles" localSheetId="5">'5.5'!#REF!</definedName>
    <definedName name="_xlnm.Print_Titles" localSheetId="7">'6.2'!#REF!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4" i="28" l="1"/>
  <c r="AF38" i="15" l="1"/>
  <c r="AF37" i="15"/>
  <c r="AF13" i="17"/>
  <c r="AF22" i="17"/>
  <c r="AF29" i="17"/>
  <c r="AF30" i="17"/>
  <c r="AF14" i="17" l="1"/>
  <c r="AF19" i="17"/>
  <c r="AF21" i="17"/>
  <c r="AF12" i="17"/>
  <c r="AF28" i="17"/>
  <c r="AF11" i="17"/>
  <c r="AF35" i="17"/>
  <c r="AF27" i="17"/>
  <c r="AF20" i="17"/>
  <c r="AF34" i="17"/>
  <c r="AF26" i="17"/>
  <c r="AF18" i="17"/>
  <c r="AF10" i="17"/>
  <c r="AF33" i="17"/>
  <c r="AF25" i="17"/>
  <c r="AF17" i="17"/>
  <c r="AF9" i="17"/>
  <c r="AF32" i="17"/>
  <c r="AF24" i="17"/>
  <c r="AF16" i="17"/>
  <c r="AF8" i="17"/>
  <c r="AF23" i="17"/>
  <c r="AF7" i="17"/>
  <c r="AF15" i="17" l="1"/>
  <c r="AF31" i="17"/>
  <c r="AE7" i="15"/>
  <c r="AF4" i="15"/>
  <c r="AE13" i="17" l="1"/>
  <c r="C7" i="17" l="1"/>
  <c r="K7" i="17"/>
  <c r="S7" i="17"/>
  <c r="AA7" i="17"/>
  <c r="B7" i="17"/>
  <c r="D7" i="17"/>
  <c r="L7" i="17"/>
  <c r="T7" i="17"/>
  <c r="AB7" i="17"/>
  <c r="R7" i="17"/>
  <c r="F7" i="17"/>
  <c r="N7" i="17"/>
  <c r="V7" i="17"/>
  <c r="Z7" i="17"/>
  <c r="O7" i="17"/>
  <c r="AE7" i="17"/>
  <c r="G7" i="17"/>
  <c r="W7" i="17"/>
  <c r="H7" i="17"/>
  <c r="P7" i="17"/>
  <c r="X7" i="17"/>
  <c r="J7" i="17"/>
  <c r="I7" i="17"/>
  <c r="Q7" i="17"/>
  <c r="Y7" i="17"/>
  <c r="AE17" i="17"/>
  <c r="AE33" i="17"/>
  <c r="AE29" i="17"/>
  <c r="AE25" i="17"/>
  <c r="AE9" i="17"/>
  <c r="AD33" i="17"/>
  <c r="AD25" i="17"/>
  <c r="AD17" i="17"/>
  <c r="AD9" i="17"/>
  <c r="AD38" i="17"/>
  <c r="AE32" i="17"/>
  <c r="AE28" i="17"/>
  <c r="AE24" i="17"/>
  <c r="AE20" i="17"/>
  <c r="AE16" i="17"/>
  <c r="AE8" i="17"/>
  <c r="AC38" i="17"/>
  <c r="AD29" i="17"/>
  <c r="AD21" i="17"/>
  <c r="AD37" i="17"/>
  <c r="AD13" i="17"/>
  <c r="AD34" i="17"/>
  <c r="AD30" i="17"/>
  <c r="AD26" i="17"/>
  <c r="AD22" i="17"/>
  <c r="AD18" i="17"/>
  <c r="AD14" i="17"/>
  <c r="AD10" i="17"/>
  <c r="AC37" i="17"/>
  <c r="AE21" i="17"/>
  <c r="AE12" i="17"/>
  <c r="AD32" i="17"/>
  <c r="AD28" i="17"/>
  <c r="AD24" i="17"/>
  <c r="AD20" i="17"/>
  <c r="AD16" i="17"/>
  <c r="AD12" i="17"/>
  <c r="AD8" i="17"/>
  <c r="AE35" i="17"/>
  <c r="AE31" i="17"/>
  <c r="AE27" i="17"/>
  <c r="AE23" i="17"/>
  <c r="AE19" i="17"/>
  <c r="AE15" i="17"/>
  <c r="AE11" i="17"/>
  <c r="AE6" i="17"/>
  <c r="AD35" i="17"/>
  <c r="AD31" i="17"/>
  <c r="AD27" i="17"/>
  <c r="AD23" i="17"/>
  <c r="AD19" i="17"/>
  <c r="AD15" i="17"/>
  <c r="AD11" i="17"/>
  <c r="AD6" i="17"/>
  <c r="AE34" i="17"/>
  <c r="AE30" i="17"/>
  <c r="AE26" i="17"/>
  <c r="AE22" i="17"/>
  <c r="AE18" i="17"/>
  <c r="AE14" i="17"/>
  <c r="AE10" i="17"/>
  <c r="AC7" i="17" l="1"/>
  <c r="M7" i="17"/>
  <c r="E7" i="17"/>
  <c r="U7" i="17"/>
  <c r="AD7" i="17"/>
  <c r="AC23" i="17" l="1"/>
  <c r="AC15" i="17"/>
  <c r="AC29" i="17"/>
  <c r="AC21" i="17"/>
  <c r="AC13" i="17"/>
  <c r="AC28" i="17"/>
  <c r="AC20" i="17"/>
  <c r="AC12" i="17"/>
  <c r="AC31" i="17"/>
  <c r="AC35" i="17"/>
  <c r="AC27" i="17"/>
  <c r="AC19" i="17"/>
  <c r="AC11" i="17"/>
  <c r="AC6" i="17"/>
  <c r="AC34" i="17"/>
  <c r="AC26" i="17"/>
  <c r="AC18" i="17"/>
  <c r="AC10" i="17"/>
  <c r="AC33" i="17"/>
  <c r="AC25" i="17"/>
  <c r="AC17" i="17"/>
  <c r="AC9" i="17"/>
  <c r="AC32" i="17"/>
  <c r="AC24" i="17"/>
  <c r="AC16" i="17"/>
  <c r="AC8" i="17"/>
  <c r="AC30" i="17"/>
  <c r="AC22" i="17"/>
  <c r="AC14" i="17"/>
  <c r="AB35" i="17"/>
  <c r="AB34" i="17"/>
  <c r="AB33" i="17"/>
  <c r="AB31" i="17"/>
  <c r="AB29" i="17"/>
  <c r="AB27" i="17"/>
  <c r="AB25" i="17"/>
  <c r="AB23" i="17"/>
  <c r="AB21" i="17"/>
  <c r="AB19" i="17"/>
  <c r="AB17" i="17"/>
  <c r="AB15" i="17"/>
  <c r="AB13" i="17"/>
  <c r="AB11" i="17"/>
  <c r="AB9" i="17"/>
  <c r="AB6" i="17"/>
  <c r="AB38" i="17" l="1"/>
  <c r="AB8" i="17"/>
  <c r="AB12" i="17"/>
  <c r="AB14" i="17"/>
  <c r="AB16" i="17"/>
  <c r="AB20" i="17"/>
  <c r="AB22" i="17"/>
  <c r="AB24" i="17"/>
  <c r="AB28" i="17"/>
  <c r="AB30" i="17"/>
  <c r="AB32" i="17"/>
  <c r="AB37" i="17"/>
  <c r="AB26" i="17"/>
  <c r="AB18" i="17"/>
  <c r="AB10" i="17"/>
  <c r="AA9" i="17" l="1"/>
  <c r="AA11" i="17"/>
  <c r="AA14" i="17"/>
  <c r="AA17" i="17"/>
  <c r="AA19" i="17"/>
  <c r="AA27" i="17"/>
  <c r="AA10" i="17"/>
  <c r="AA15" i="17"/>
  <c r="AA25" i="17"/>
  <c r="AA30" i="17"/>
  <c r="AA37" i="17" l="1"/>
  <c r="AA34" i="17"/>
  <c r="AA32" i="17"/>
  <c r="AA38" i="17"/>
  <c r="AA35" i="17"/>
  <c r="AA31" i="17"/>
  <c r="AA29" i="17"/>
  <c r="AA23" i="17"/>
  <c r="AA21" i="17"/>
  <c r="AA33" i="17"/>
  <c r="AA22" i="17"/>
  <c r="AA28" i="17"/>
  <c r="AA24" i="17"/>
  <c r="AA20" i="17"/>
  <c r="AA16" i="17"/>
  <c r="AA8" i="17"/>
  <c r="AA26" i="17"/>
  <c r="AA18" i="17"/>
  <c r="AA13" i="17"/>
  <c r="AA6" i="17"/>
  <c r="AA12" i="17"/>
  <c r="C53" i="15"/>
  <c r="D53" i="15"/>
  <c r="E53" i="15"/>
  <c r="F53" i="15"/>
  <c r="G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T53" i="15"/>
  <c r="U53" i="15"/>
  <c r="V53" i="15"/>
  <c r="W53" i="15"/>
  <c r="X53" i="15"/>
  <c r="Y53" i="15"/>
  <c r="Z53" i="15"/>
  <c r="B53" i="15"/>
  <c r="C37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C38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B38" i="17"/>
  <c r="B37" i="17"/>
  <c r="C6" i="17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C8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C9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C10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C11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C12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C13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C14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C15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C16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C17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C18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C19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C20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C21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C22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C23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C24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C25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C26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C27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C28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C30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Z30" i="17"/>
  <c r="C31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C32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C33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C34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C35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B6" i="17"/>
  <c r="B8" i="17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W5" i="17" l="1"/>
  <c r="B5" i="17"/>
  <c r="Y5" i="17"/>
  <c r="AA5" i="17"/>
  <c r="E5" i="17"/>
  <c r="Q5" i="17"/>
  <c r="H5" i="17"/>
  <c r="U5" i="17"/>
  <c r="N5" i="17"/>
  <c r="AE5" i="17"/>
  <c r="AB5" i="17"/>
  <c r="R5" i="17"/>
  <c r="G5" i="17"/>
  <c r="T5" i="17"/>
  <c r="S5" i="17"/>
  <c r="AD5" i="17"/>
  <c r="L5" i="17"/>
  <c r="C5" i="17" l="1"/>
  <c r="AC5" i="17"/>
  <c r="M5" i="17"/>
  <c r="O5" i="17"/>
  <c r="F5" i="17"/>
  <c r="D5" i="17"/>
  <c r="V5" i="17"/>
  <c r="K5" i="17"/>
  <c r="X5" i="17"/>
  <c r="P5" i="17"/>
  <c r="I5" i="17"/>
  <c r="J5" i="17"/>
  <c r="Z5" i="17"/>
  <c r="S5" i="28"/>
  <c r="AF5" i="17" l="1"/>
</calcChain>
</file>

<file path=xl/sharedStrings.xml><?xml version="1.0" encoding="utf-8"?>
<sst xmlns="http://schemas.openxmlformats.org/spreadsheetml/2006/main" count="489" uniqueCount="103">
  <si>
    <r>
      <t xml:space="preserve">(1) </t>
    </r>
    <r>
      <rPr>
        <sz val="7"/>
        <color rgb="FF1F497D"/>
        <rFont val="Arial"/>
        <family val="2"/>
      </rPr>
      <t>Incluye las emisiones asociadas a las importaciones de electricidad(EEI).</t>
    </r>
  </si>
  <si>
    <t>http://www.ingurumena.ejgv.euskadi.eus/r49-11293/es/contenidos/inventario/inventarios_gei/es_pub/indice.html</t>
  </si>
  <si>
    <t>Año base 1990=100%. 1990-2020.</t>
  </si>
  <si>
    <t>-</t>
  </si>
  <si>
    <r>
      <t xml:space="preserve">Unidades: </t>
    </r>
    <r>
      <rPr>
        <sz val="10"/>
        <color rgb="FF0070C0"/>
        <rFont val="Arial"/>
        <family val="2"/>
      </rPr>
      <t>CO2-eq(t).</t>
    </r>
    <r>
      <rPr>
        <vertAlign val="subscript"/>
        <sz val="10"/>
        <color rgb="FF0070C0"/>
        <rFont val="Arial"/>
        <family val="2"/>
      </rPr>
      <t>(2)</t>
    </r>
  </si>
  <si>
    <t>:</t>
  </si>
  <si>
    <r>
      <t xml:space="preserve">(3) </t>
    </r>
    <r>
      <rPr>
        <sz val="7"/>
        <color rgb="FF1F497D"/>
        <rFont val="Arial"/>
        <family val="2"/>
      </rPr>
      <t>Se incluye la electricidad de origen externo como un epígrafe independiente, tal y como permite el IPCC.</t>
    </r>
  </si>
  <si>
    <r>
      <t xml:space="preserve">(:) </t>
    </r>
    <r>
      <rPr>
        <sz val="7"/>
        <color rgb="FF1F497D"/>
        <rFont val="Arial"/>
        <family val="2"/>
      </rPr>
      <t>No se dispone de datos.</t>
    </r>
  </si>
  <si>
    <t>5.1-Evolución de las emisiones totales de Gases de Efecto Invernadero por país.</t>
  </si>
  <si>
    <t xml:space="preserve">1990-2020. </t>
  </si>
  <si>
    <r>
      <t xml:space="preserve">Unidades: </t>
    </r>
    <r>
      <rPr>
        <sz val="10"/>
        <color rgb="FF0070C0"/>
        <rFont val="Arial"/>
        <family val="2"/>
      </rPr>
      <t>CO2-eq(kt).</t>
    </r>
    <r>
      <rPr>
        <vertAlign val="subscript"/>
        <sz val="10"/>
        <color rgb="FF0070C0"/>
        <rFont val="Arial"/>
        <family val="2"/>
      </rPr>
      <t>(2)</t>
    </r>
  </si>
  <si>
    <t>País</t>
  </si>
  <si>
    <r>
      <t>C.A. del País Vasco</t>
    </r>
    <r>
      <rPr>
        <b/>
        <vertAlign val="subscript"/>
        <sz val="9"/>
        <color indexed="31"/>
        <rFont val="Arial"/>
        <family val="2"/>
      </rPr>
      <t xml:space="preserve"> (1)</t>
    </r>
  </si>
  <si>
    <t>Unión Europea 28</t>
  </si>
  <si>
    <t>Unión Europea 27</t>
  </si>
  <si>
    <t>Alemania</t>
  </si>
  <si>
    <t>Austria</t>
  </si>
  <si>
    <t>Bélgica</t>
  </si>
  <si>
    <t>Bulgaria</t>
  </si>
  <si>
    <t>Chipre</t>
  </si>
  <si>
    <t>Croacia</t>
  </si>
  <si>
    <t>Dinamarca</t>
  </si>
  <si>
    <t>Eslovaquia</t>
  </si>
  <si>
    <t>Eslovenia</t>
  </si>
  <si>
    <t>España</t>
  </si>
  <si>
    <t xml:space="preserve">Estonia </t>
  </si>
  <si>
    <t>Finlandia</t>
  </si>
  <si>
    <t>Francia</t>
  </si>
  <si>
    <t>Grecia</t>
  </si>
  <si>
    <t>Hungría</t>
  </si>
  <si>
    <t>Irlanda</t>
  </si>
  <si>
    <t>Italia</t>
  </si>
  <si>
    <t>Letonia</t>
  </si>
  <si>
    <t xml:space="preserve">Lituania </t>
  </si>
  <si>
    <t>Luxemburgo</t>
  </si>
  <si>
    <t>Malta</t>
  </si>
  <si>
    <t>Países  Bajos</t>
  </si>
  <si>
    <t xml:space="preserve">Polonia </t>
  </si>
  <si>
    <t>Portugal</t>
  </si>
  <si>
    <t>Reino Unido</t>
  </si>
  <si>
    <t>República Checa</t>
  </si>
  <si>
    <t>Rumanía</t>
  </si>
  <si>
    <t>Suecia</t>
  </si>
  <si>
    <t>Estados Unidos</t>
  </si>
  <si>
    <t>;</t>
  </si>
  <si>
    <t>Japón</t>
  </si>
  <si>
    <r>
      <t>(2) CO</t>
    </r>
    <r>
      <rPr>
        <b/>
        <vertAlign val="subscript"/>
        <sz val="7"/>
        <color rgb="FF1F497D"/>
        <rFont val="Arial"/>
        <family val="2"/>
      </rPr>
      <t>2</t>
    </r>
    <r>
      <rPr>
        <b/>
        <sz val="7"/>
        <color rgb="FF1F497D"/>
        <rFont val="Arial"/>
        <family val="2"/>
      </rPr>
      <t xml:space="preserve">-eq(kt). = </t>
    </r>
    <r>
      <rPr>
        <sz val="7"/>
        <color rgb="FF1F497D"/>
        <rFont val="Arial"/>
        <family val="2"/>
      </rPr>
      <t>Kilotoneladas equivalentes de CO</t>
    </r>
    <r>
      <rPr>
        <vertAlign val="subscript"/>
        <sz val="7"/>
        <color rgb="FF1F497D"/>
        <rFont val="Arial"/>
        <family val="2"/>
      </rPr>
      <t>2</t>
    </r>
  </si>
  <si>
    <r>
      <rPr>
        <b/>
        <sz val="7"/>
        <color rgb="FF1F497D"/>
        <rFont val="Arial"/>
        <family val="2"/>
      </rPr>
      <t xml:space="preserve">Año 2019 </t>
    </r>
    <r>
      <rPr>
        <sz val="7"/>
        <color rgb="FF1F497D"/>
        <rFont val="Arial"/>
        <family val="2"/>
      </rPr>
      <t>Datos provisionales para los países europeos</t>
    </r>
  </si>
  <si>
    <r>
      <t>Fuente</t>
    </r>
    <r>
      <rPr>
        <b/>
        <sz val="7"/>
        <color rgb="FF1F497D"/>
        <rFont val="Arial"/>
        <family val="2"/>
      </rPr>
      <t>: EEA</t>
    </r>
  </si>
  <si>
    <t>https://www.eea.europa.eu/data-and-maps/data/approximated-estimates-for-greenhouse-gas-emissions-2</t>
  </si>
  <si>
    <t>Fuente: EUROSTAT</t>
  </si>
  <si>
    <t>https://appsso.eurostat.ec.europa.eu/nui/show.do?dataset=env_air_gge&amp;lang=en</t>
  </si>
  <si>
    <r>
      <t>Fuente</t>
    </r>
    <r>
      <rPr>
        <b/>
        <sz val="7"/>
        <color rgb="FF1F497D"/>
        <rFont val="Arial"/>
        <family val="2"/>
      </rPr>
      <t xml:space="preserve">: </t>
    </r>
    <r>
      <rPr>
        <sz val="7"/>
        <color rgb="FF1F497D"/>
        <rFont val="Arial"/>
        <family val="2"/>
      </rPr>
      <t>Secretaría de las Naciones Unidas de la Covención sobre el Cambio Climático(</t>
    </r>
    <r>
      <rPr>
        <b/>
        <sz val="7"/>
        <color rgb="FF1F497D"/>
        <rFont val="Arial"/>
        <family val="2"/>
      </rPr>
      <t>UNFCCC</t>
    </r>
    <r>
      <rPr>
        <sz val="7"/>
        <color rgb="FF1F497D"/>
        <rFont val="Arial"/>
        <family val="2"/>
      </rPr>
      <t>).</t>
    </r>
  </si>
  <si>
    <t>http://unfccc.int/ghg_data/ghg_data_unfccc/ghg_profiles/items/4625.php</t>
  </si>
  <si>
    <t>5.2-Evolución de las emisiones difusas de Gases de Efecto Invernadero por país.</t>
  </si>
  <si>
    <t>C.A. del País Vasco</t>
  </si>
  <si>
    <t>(1) Se consideran sectores difusos aquellos que no están regulados por la normativa de comercio de emisiones. Fundamentalmente son debidas al sector transporte, al residencial y servicios, residuos a las instalaciones industriales y energéticas no afectadas por la citada normativa. Las emisiones de 2005-2012 se han ajustado a la baja para recoger los cambios de la normativa de comercio de emisiones, conforme a la decisiones 406/2009/CE, 2013/162/UE, 2013/634/UE y  2017/1471</t>
  </si>
  <si>
    <r>
      <t>(2) CO</t>
    </r>
    <r>
      <rPr>
        <b/>
        <vertAlign val="subscript"/>
        <sz val="7"/>
        <color rgb="FF1F497D"/>
        <rFont val="Arial"/>
        <family val="2"/>
      </rPr>
      <t>2</t>
    </r>
    <r>
      <rPr>
        <b/>
        <sz val="7"/>
        <color rgb="FF1F497D"/>
        <rFont val="Arial"/>
        <family val="2"/>
      </rPr>
      <t xml:space="preserve">-eq(kt)/habitante = </t>
    </r>
    <r>
      <rPr>
        <sz val="7"/>
        <color rgb="FF1F497D"/>
        <rFont val="Arial"/>
        <family val="2"/>
      </rPr>
      <t>kiloToneladas equivalentes de CO</t>
    </r>
    <r>
      <rPr>
        <vertAlign val="subscript"/>
        <sz val="7"/>
        <color rgb="FF1F497D"/>
        <rFont val="Arial"/>
        <family val="2"/>
      </rPr>
      <t xml:space="preserve">2 </t>
    </r>
    <r>
      <rPr>
        <sz val="7"/>
        <color rgb="FF1F497D"/>
        <rFont val="Arial"/>
        <family val="2"/>
      </rPr>
      <t>por habitante</t>
    </r>
  </si>
  <si>
    <t>(:) No se dispone de datos.</t>
  </si>
  <si>
    <r>
      <t>Fuente</t>
    </r>
    <r>
      <rPr>
        <b/>
        <sz val="7"/>
        <color rgb="FF1F497D"/>
        <rFont val="Arial"/>
        <family val="2"/>
      </rPr>
      <t>: EUROSTAT</t>
    </r>
  </si>
  <si>
    <t>https://ec.europa.eu/eurostat/databrowser/view/t2020_35/default/table?lang=en</t>
  </si>
  <si>
    <t>5.3-Índice de evolución de las emisiones totales de Gases de Efecto Invernadero por país.</t>
  </si>
  <si>
    <r>
      <t xml:space="preserve">C.A. del País Vasco </t>
    </r>
    <r>
      <rPr>
        <b/>
        <vertAlign val="subscript"/>
        <sz val="9"/>
        <color indexed="31"/>
        <rFont val="Arial"/>
        <family val="2"/>
      </rPr>
      <t>(1),(3)</t>
    </r>
  </si>
  <si>
    <r>
      <t xml:space="preserve">(3) </t>
    </r>
    <r>
      <rPr>
        <sz val="7"/>
        <color rgb="FF1F497D"/>
        <rFont val="Arial"/>
        <family val="2"/>
      </rPr>
      <t>La normativa europea no fija un objetivo para el período 2008-2012 en la C.A. del País Vasco. El objetivo se  establece en el Plan Marco Ambiental de la CAPV 2007-2010.</t>
    </r>
  </si>
  <si>
    <t xml:space="preserve">5.4-Índice de evolución de las emisiones totales de Gases de Efecto Invernadero por país. Objetivo "Estrategia Klima 2050". </t>
  </si>
  <si>
    <t xml:space="preserve">Año base 2005=100%. 1990-2020. </t>
  </si>
  <si>
    <t xml:space="preserve">Objetivo Estrategia Klima 2050 </t>
  </si>
  <si>
    <t>5.5-Índice de evolución de las emisiones difusas de Gases de Efecto Invernadero por país.</t>
  </si>
  <si>
    <r>
      <t xml:space="preserve">(1) </t>
    </r>
    <r>
      <rPr>
        <sz val="7"/>
        <color rgb="FF1F497D"/>
        <rFont val="Arial"/>
        <family val="2"/>
      </rPr>
      <t>Se consideran sectores difusos aquellos que no están regulados por la normativa de comercio de emisiones. Fundamentalmente son debidas al sector transporte, al residencial y servicios, residuos a las instalaciones industriales y energéticas no afectadas por la citada normativa</t>
    </r>
  </si>
  <si>
    <t>6.1-Evolución de la ratio de emisiones totales de Gases de Efecto Invernadero per cápita por países .</t>
  </si>
  <si>
    <r>
      <t xml:space="preserve">C.A. del País Vasco </t>
    </r>
    <r>
      <rPr>
        <b/>
        <vertAlign val="subscript"/>
        <sz val="9"/>
        <color theme="3"/>
        <rFont val="Arial"/>
        <family val="2"/>
      </rPr>
      <t>(3)</t>
    </r>
  </si>
  <si>
    <r>
      <rPr>
        <b/>
        <sz val="7"/>
        <color rgb="FF1F497D"/>
        <rFont val="Arial"/>
        <family val="2"/>
      </rPr>
      <t>(1)</t>
    </r>
    <r>
      <rPr>
        <sz val="7"/>
        <color rgb="FF1F497D"/>
        <rFont val="Arial"/>
        <family val="2"/>
      </rPr>
      <t xml:space="preserve"> Calculado como el cociente entre las emisiones totales y la población existente a 1 de Enero.  Siendo la población del año de cálculo X  la población a 1 de Enero del año X+1</t>
    </r>
  </si>
  <si>
    <r>
      <t xml:space="preserve">(2) </t>
    </r>
    <r>
      <rPr>
        <sz val="7"/>
        <color rgb="FF1F497D"/>
        <rFont val="Arial"/>
        <family val="2"/>
      </rPr>
      <t>CO2-eq(t)/habitante = Toneladas equivalentes de CO2 por habitante</t>
    </r>
  </si>
  <si>
    <t>https://ec.europa.eu/eurostat/databrowser/view/sdg_13_10/default/table?lang=en</t>
  </si>
  <si>
    <t>6.2-Evolución de la ratio de emisiones difusas de Gases de Efecto Invernadero per cápita por países.</t>
  </si>
  <si>
    <r>
      <t xml:space="preserve">Unidades: </t>
    </r>
    <r>
      <rPr>
        <sz val="10"/>
        <color rgb="FF0070C0"/>
        <rFont val="Arial"/>
        <family val="2"/>
      </rPr>
      <t>CO2-eq(t).</t>
    </r>
    <r>
      <rPr>
        <vertAlign val="subscript"/>
        <sz val="10"/>
        <color rgb="FF0070C0"/>
        <rFont val="Arial"/>
        <family val="2"/>
      </rPr>
      <t>(3)</t>
    </r>
  </si>
  <si>
    <r>
      <t xml:space="preserve">(2) </t>
    </r>
    <r>
      <rPr>
        <sz val="7"/>
        <color rgb="FF1F497D"/>
        <rFont val="Arial"/>
        <family val="2"/>
      </rPr>
      <t>Calculado como el cociente entre las emisiones difusas y la población existente a 1 de Enero.  Siendo la población del año de cálculo X  la población a 1 de Enero del año X+1</t>
    </r>
  </si>
  <si>
    <r>
      <t>(3) CO</t>
    </r>
    <r>
      <rPr>
        <b/>
        <vertAlign val="subscript"/>
        <sz val="7"/>
        <color rgb="FF1F497D"/>
        <rFont val="Arial"/>
        <family val="2"/>
      </rPr>
      <t>2</t>
    </r>
    <r>
      <rPr>
        <b/>
        <sz val="7"/>
        <color rgb="FF1F497D"/>
        <rFont val="Arial"/>
        <family val="2"/>
      </rPr>
      <t xml:space="preserve">-eq(t)/habitante = </t>
    </r>
    <r>
      <rPr>
        <sz val="7"/>
        <color rgb="FF1F497D"/>
        <rFont val="Arial"/>
        <family val="2"/>
      </rPr>
      <t>Toneladas equivalentes de CO</t>
    </r>
    <r>
      <rPr>
        <vertAlign val="subscript"/>
        <sz val="7"/>
        <color rgb="FF1F497D"/>
        <rFont val="Arial"/>
        <family val="2"/>
      </rPr>
      <t xml:space="preserve">2 </t>
    </r>
    <r>
      <rPr>
        <sz val="7"/>
        <color rgb="FF1F497D"/>
        <rFont val="Arial"/>
        <family val="2"/>
      </rPr>
      <t>por habitante</t>
    </r>
  </si>
  <si>
    <r>
      <t>C.A. del País Vasco</t>
    </r>
    <r>
      <rPr>
        <b/>
        <vertAlign val="subscript"/>
        <sz val="9"/>
        <color indexed="31"/>
        <rFont val="Arial"/>
        <family val="2"/>
      </rPr>
      <t xml:space="preserve"> (3)</t>
    </r>
  </si>
  <si>
    <t>Hungria</t>
  </si>
  <si>
    <r>
      <t>(1) PIB en PPC</t>
    </r>
    <r>
      <rPr>
        <sz val="7"/>
        <color rgb="FF1F497D"/>
        <rFont val="Arial"/>
        <family val="2"/>
      </rPr>
      <t>: Producto Interior Bruto expresado en Paridad de Poder de Compra (PPC) base 2010, fuente Eurostat.</t>
    </r>
  </si>
  <si>
    <r>
      <t>(2) CO</t>
    </r>
    <r>
      <rPr>
        <b/>
        <vertAlign val="subscript"/>
        <sz val="7"/>
        <color rgb="FF1F497D"/>
        <rFont val="Arial"/>
        <family val="2"/>
      </rPr>
      <t>2</t>
    </r>
    <r>
      <rPr>
        <b/>
        <sz val="7"/>
        <color rgb="FF1F497D"/>
        <rFont val="Arial"/>
        <family val="2"/>
      </rPr>
      <t xml:space="preserve">-eq(t)/millón de €= </t>
    </r>
    <r>
      <rPr>
        <sz val="7"/>
        <color rgb="FF1F497D"/>
        <rFont val="Arial"/>
        <family val="2"/>
      </rPr>
      <t>Toneladas equivalentes de CO</t>
    </r>
    <r>
      <rPr>
        <vertAlign val="subscript"/>
        <sz val="7"/>
        <color rgb="FF1F497D"/>
        <rFont val="Arial"/>
        <family val="2"/>
      </rPr>
      <t>2</t>
    </r>
    <r>
      <rPr>
        <sz val="7"/>
        <color rgb="FF1F497D"/>
        <rFont val="Arial"/>
        <family val="2"/>
      </rPr>
      <t xml:space="preserve"> por cada millón de €.</t>
    </r>
  </si>
  <si>
    <r>
      <t>Fuente: EUROSTAT</t>
    </r>
    <r>
      <rPr>
        <sz val="7"/>
        <color rgb="FF1F497D"/>
        <rFont val="Arial"/>
        <family val="2"/>
      </rPr>
      <t>. GDP and main components</t>
    </r>
  </si>
  <si>
    <t>https://appsso.eurostat.ec.europa.eu/nui/submitViewTableAction.do</t>
  </si>
  <si>
    <r>
      <t>Fuente: EUROSTAT</t>
    </r>
    <r>
      <rPr>
        <sz val="7"/>
        <color rgb="FF1F497D"/>
        <rFont val="Arial"/>
        <family val="2"/>
      </rPr>
      <t>. Gross domestic product (GDP) at current market prices by NUTS 2 regions</t>
    </r>
  </si>
  <si>
    <t>https://appsso.eurostat.ec.europa.eu/nui/show.do?dataset=nama_10r_2gdp&amp;lang=en</t>
  </si>
  <si>
    <t>y de los países de la EU-27 (2020). EU-27 =100. 2005-2020</t>
  </si>
  <si>
    <t>Inventario de emisiones de Gases de Efecto Invernadero de la C.A. del País Vasco 2020.</t>
  </si>
  <si>
    <t xml:space="preserve">5.1-Evolución de las emisiones totales de Gases de Efecto Invernadero por país. 1990-2020. </t>
  </si>
  <si>
    <t>5.2-Evolución de las emisiones difusas de Gases de Efecto Invernadero por país. 2005-2020.</t>
  </si>
  <si>
    <t>6.1-Evolución de la ratio de emisiones totales de Gases de Efecto Invernadero per cápita por países. 2005-2020.</t>
  </si>
  <si>
    <t>6.2-Evolución de la ratio de emisiones difusas de Gases de Efecto Invernadero per cápita por países. 2005-2020.</t>
  </si>
  <si>
    <t>7.1-Evolución del índice de CO2 por PIB-PPC* (en paridad de compra) para la CAPV  y de los países de la EU-28 (2.019). EU-28 =100. 2005-2020</t>
  </si>
  <si>
    <r>
      <t>2005-2020.</t>
    </r>
    <r>
      <rPr>
        <b/>
        <vertAlign val="superscript"/>
        <sz val="16"/>
        <color theme="3"/>
        <rFont val="Arial"/>
        <family val="2"/>
      </rPr>
      <t xml:space="preserve"> (1)</t>
    </r>
  </si>
  <si>
    <r>
      <t xml:space="preserve">Año base 2005=100%. 2005-2020. </t>
    </r>
    <r>
      <rPr>
        <b/>
        <vertAlign val="superscript"/>
        <sz val="16"/>
        <color theme="3"/>
        <rFont val="Arial"/>
        <family val="2"/>
      </rPr>
      <t xml:space="preserve"> (1)</t>
    </r>
  </si>
  <si>
    <r>
      <t xml:space="preserve">2005-2020. </t>
    </r>
    <r>
      <rPr>
        <b/>
        <vertAlign val="superscript"/>
        <sz val="16"/>
        <color theme="3"/>
        <rFont val="Arial"/>
        <family val="2"/>
      </rPr>
      <t>(1)</t>
    </r>
  </si>
  <si>
    <r>
      <t xml:space="preserve">2005-2020. </t>
    </r>
    <r>
      <rPr>
        <b/>
        <vertAlign val="superscript"/>
        <sz val="16"/>
        <color theme="3"/>
        <rFont val="Arial"/>
        <family val="2"/>
      </rPr>
      <t>(1) (2)</t>
    </r>
  </si>
  <si>
    <r>
      <t>7.1-Evolución del índice de CO2 por PIB-PPC</t>
    </r>
    <r>
      <rPr>
        <b/>
        <vertAlign val="superscript"/>
        <sz val="16"/>
        <color theme="3"/>
        <rFont val="Arial"/>
        <family val="2"/>
      </rPr>
      <t>(1)</t>
    </r>
    <r>
      <rPr>
        <b/>
        <sz val="16"/>
        <color theme="3"/>
        <rFont val="Arial"/>
        <family val="2"/>
      </rPr>
      <t xml:space="preserve"> (en paridad de compra) para la CAPV </t>
    </r>
  </si>
  <si>
    <t xml:space="preserve">5.3-Índice de evolución de las emisiones totales de Gases de Efecto Invernadero por país. Año base 1990=100%. 1990-2020. </t>
  </si>
  <si>
    <t xml:space="preserve">5.4-Índice de evolución de las emisiones totales de Gases de Efecto Invernadero por país. Objetivo "Estrategia Klima 2050".  Año base 2005=100%. 1990-2020. </t>
  </si>
  <si>
    <t xml:space="preserve">5.5-Índice de evolución de las emisiones difusas de Gases de Efecto Invernadero por país..  Año base 2005=100%. 2005-2020. </t>
  </si>
  <si>
    <r>
      <t>Fuente:</t>
    </r>
    <r>
      <rPr>
        <sz val="7"/>
        <color rgb="FF1F497D"/>
        <rFont val="Arial"/>
        <family val="2"/>
      </rPr>
      <t xml:space="preserve"> Gobierno Vasco. Dpto. Desarrollo Económico, Sostenibilidad y Medio Ambiente. </t>
    </r>
    <r>
      <rPr>
        <b/>
        <sz val="7"/>
        <color rgb="FF1F497D"/>
        <rFont val="Arial"/>
        <family val="2"/>
      </rPr>
      <t>Inventario de emisiones de Gases de Efecto Invernadero.</t>
    </r>
  </si>
  <si>
    <t>Fuente: Gobierno Vasco. Dpto. Desarrollo Económico, Sostenibilidad y Medio Ambiente. Inventario de emisiones de Gases de Efecto Invernadero.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</si>
</sst>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3"/>
      <name val="Arial"/>
      <family val="2"/>
    </font>
    <font>
      <b/>
      <sz val="10"/>
      <color indexed="19"/>
      <name val="Arial"/>
      <family val="2"/>
    </font>
    <font>
      <b/>
      <sz val="9"/>
      <color indexed="38"/>
      <name val="Arial"/>
      <family val="2"/>
    </font>
    <font>
      <u/>
      <sz val="10"/>
      <color indexed="12"/>
      <name val="Arial"/>
      <family val="2"/>
    </font>
    <font>
      <b/>
      <u/>
      <sz val="7"/>
      <color indexed="31"/>
      <name val="Arial"/>
      <family val="2"/>
    </font>
    <font>
      <sz val="7"/>
      <color theme="3"/>
      <name val="Arial"/>
      <family val="2"/>
    </font>
    <font>
      <sz val="9"/>
      <name val="Times New Roman"/>
      <family val="1"/>
    </font>
    <font>
      <b/>
      <sz val="16"/>
      <color theme="3"/>
      <name val="Arial"/>
      <family val="2"/>
    </font>
    <font>
      <b/>
      <sz val="10"/>
      <color theme="3"/>
      <name val="Arial"/>
      <family val="2"/>
    </font>
    <font>
      <b/>
      <sz val="12"/>
      <color indexed="31"/>
      <name val="Arial"/>
      <family val="2"/>
    </font>
    <font>
      <b/>
      <sz val="9"/>
      <color theme="3"/>
      <name val="Arial"/>
      <family val="2"/>
    </font>
    <font>
      <b/>
      <vertAlign val="subscript"/>
      <sz val="9"/>
      <color indexed="31"/>
      <name val="Arial"/>
      <family val="2"/>
    </font>
    <font>
      <b/>
      <sz val="9"/>
      <color indexed="3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4" tint="0.59999389629810485"/>
      <name val="Arial"/>
      <family val="2"/>
    </font>
    <font>
      <sz val="11"/>
      <name val="Arial"/>
      <family val="2"/>
    </font>
    <font>
      <sz val="10"/>
      <color rgb="FF0070C0"/>
      <name val="Arial"/>
      <family val="2"/>
    </font>
    <font>
      <vertAlign val="subscript"/>
      <sz val="10"/>
      <color rgb="FF0070C0"/>
      <name val="Arial"/>
      <family val="2"/>
    </font>
    <font>
      <b/>
      <sz val="7"/>
      <color rgb="FF1F497D"/>
      <name val="Arial"/>
      <family val="2"/>
    </font>
    <font>
      <sz val="7"/>
      <color rgb="FF1F497D"/>
      <name val="Arial"/>
      <family val="2"/>
    </font>
    <font>
      <b/>
      <vertAlign val="subscript"/>
      <sz val="7"/>
      <color rgb="FF1F497D"/>
      <name val="Arial"/>
      <family val="2"/>
    </font>
    <font>
      <vertAlign val="subscript"/>
      <sz val="7"/>
      <color rgb="FF1F497D"/>
      <name val="Arial"/>
      <family val="2"/>
    </font>
    <font>
      <b/>
      <u/>
      <sz val="7"/>
      <color rgb="FF1F497D"/>
      <name val="Arial"/>
      <family val="2"/>
    </font>
    <font>
      <sz val="10"/>
      <color rgb="FF1F497D"/>
      <name val="Arial"/>
      <family val="2"/>
    </font>
    <font>
      <b/>
      <vertAlign val="subscript"/>
      <sz val="9"/>
      <color theme="3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8"/>
      <color theme="4" tint="0.59999389629810485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vertAlign val="superscript"/>
      <sz val="16"/>
      <color theme="3"/>
      <name val="Arial"/>
      <family val="2"/>
    </font>
    <font>
      <b/>
      <sz val="9"/>
      <color rgb="FF1F497D"/>
      <name val="Arial"/>
      <family val="2"/>
    </font>
    <font>
      <b/>
      <sz val="8"/>
      <color rgb="FF00206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double">
        <color indexed="20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double">
        <color indexed="20"/>
      </top>
      <bottom style="double">
        <color indexed="20"/>
      </bottom>
      <diagonal/>
    </border>
    <border>
      <left style="thin">
        <color indexed="9"/>
      </left>
      <right/>
      <top style="dotted">
        <color indexed="46"/>
      </top>
      <bottom style="double">
        <color indexed="20"/>
      </bottom>
      <diagonal/>
    </border>
    <border>
      <left style="thin">
        <color indexed="9"/>
      </left>
      <right/>
      <top style="double">
        <color indexed="20"/>
      </top>
      <bottom style="dashed">
        <color indexed="46"/>
      </bottom>
      <diagonal/>
    </border>
    <border>
      <left style="thin">
        <color indexed="9"/>
      </left>
      <right/>
      <top style="dashed">
        <color indexed="46"/>
      </top>
      <bottom style="double">
        <color indexed="20"/>
      </bottom>
      <diagonal/>
    </border>
    <border>
      <left/>
      <right style="thin">
        <color indexed="9"/>
      </right>
      <top style="double">
        <color indexed="20"/>
      </top>
      <bottom/>
      <diagonal/>
    </border>
    <border>
      <left/>
      <right style="thin">
        <color indexed="9"/>
      </right>
      <top/>
      <bottom style="double">
        <color indexed="2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/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9"/>
      </bottom>
      <diagonal/>
    </border>
    <border>
      <left style="thin">
        <color indexed="50"/>
      </left>
      <right/>
      <top style="thin">
        <color indexed="9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/>
      <diagonal/>
    </border>
    <border>
      <left style="thin">
        <color indexed="50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50"/>
      </top>
      <bottom/>
      <diagonal/>
    </border>
    <border>
      <left style="thin">
        <color indexed="9"/>
      </left>
      <right style="thin">
        <color indexed="9"/>
      </right>
      <top style="double">
        <color indexed="20"/>
      </top>
      <bottom style="dashed">
        <color indexed="46"/>
      </bottom>
      <diagonal/>
    </border>
    <border>
      <left style="thin">
        <color indexed="9"/>
      </left>
      <right style="thin">
        <color indexed="9"/>
      </right>
      <top style="dashed">
        <color indexed="46"/>
      </top>
      <bottom style="dashed">
        <color indexed="46"/>
      </bottom>
      <diagonal/>
    </border>
    <border>
      <left style="thin">
        <color indexed="9"/>
      </left>
      <right style="thin">
        <color indexed="9"/>
      </right>
      <top style="dashed">
        <color indexed="46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50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/>
      <bottom/>
      <diagonal/>
    </border>
    <border>
      <left style="thin">
        <color indexed="50"/>
      </left>
      <right style="thin">
        <color indexed="50"/>
      </right>
      <top/>
      <bottom style="thin">
        <color indexed="9"/>
      </bottom>
      <diagonal/>
    </border>
    <border>
      <left/>
      <right/>
      <top style="double">
        <color indexed="20"/>
      </top>
      <bottom style="dashed">
        <color indexed="46"/>
      </bottom>
      <diagonal/>
    </border>
    <border>
      <left/>
      <right style="thin">
        <color indexed="9"/>
      </right>
      <top style="double">
        <color indexed="20"/>
      </top>
      <bottom style="dashed">
        <color indexed="46"/>
      </bottom>
      <diagonal/>
    </border>
    <border>
      <left/>
      <right/>
      <top style="dashed">
        <color indexed="46"/>
      </top>
      <bottom style="dashed">
        <color indexed="46"/>
      </bottom>
      <diagonal/>
    </border>
    <border>
      <left/>
      <right style="thin">
        <color indexed="9"/>
      </right>
      <top style="dashed">
        <color indexed="46"/>
      </top>
      <bottom style="dashed">
        <color indexed="46"/>
      </bottom>
      <diagonal/>
    </border>
    <border>
      <left/>
      <right/>
      <top style="dashed">
        <color indexed="46"/>
      </top>
      <bottom style="double">
        <color indexed="20"/>
      </bottom>
      <diagonal/>
    </border>
    <border>
      <left/>
      <right style="thin">
        <color indexed="9"/>
      </right>
      <top style="dashed">
        <color indexed="46"/>
      </top>
      <bottom style="double">
        <color indexed="20"/>
      </bottom>
      <diagonal/>
    </border>
    <border>
      <left/>
      <right/>
      <top/>
      <bottom style="double">
        <color indexed="20"/>
      </bottom>
      <diagonal/>
    </border>
    <border>
      <left style="thin">
        <color indexed="9"/>
      </left>
      <right/>
      <top style="double">
        <color indexed="20"/>
      </top>
      <bottom style="thin">
        <color indexed="9"/>
      </bottom>
      <diagonal/>
    </border>
    <border>
      <left/>
      <right/>
      <top style="double">
        <color indexed="20"/>
      </top>
      <bottom style="thin">
        <color indexed="9"/>
      </bottom>
      <diagonal/>
    </border>
    <border>
      <left/>
      <right style="thin">
        <color indexed="9"/>
      </right>
      <top style="double">
        <color indexed="20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dashed">
        <color indexed="46"/>
      </bottom>
      <diagonal/>
    </border>
    <border>
      <left/>
      <right/>
      <top style="thin">
        <color indexed="9"/>
      </top>
      <bottom style="dashed">
        <color indexed="46"/>
      </bottom>
      <diagonal/>
    </border>
    <border>
      <left/>
      <right style="thin">
        <color indexed="9"/>
      </right>
      <top style="thin">
        <color indexed="9"/>
      </top>
      <bottom style="dashed">
        <color indexed="46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/>
      <top style="thin">
        <color indexed="50"/>
      </top>
      <bottom style="thin">
        <color rgb="FF00FFFF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rgb="FF00FFFF"/>
      </bottom>
      <diagonal/>
    </border>
    <border>
      <left style="thin">
        <color indexed="50"/>
      </left>
      <right style="thin">
        <color indexed="50"/>
      </right>
      <top style="thin">
        <color rgb="FF00FFFF"/>
      </top>
      <bottom style="thin">
        <color rgb="FF00FFFF"/>
      </bottom>
      <diagonal/>
    </border>
    <border>
      <left/>
      <right/>
      <top style="dashed">
        <color indexed="46"/>
      </top>
      <bottom/>
      <diagonal/>
    </border>
    <border>
      <left style="dashed">
        <color indexed="9"/>
      </left>
      <right/>
      <top style="dashed">
        <color indexed="46"/>
      </top>
      <bottom style="double">
        <color indexed="20"/>
      </bottom>
      <diagonal/>
    </border>
    <border>
      <left style="thin">
        <color indexed="50"/>
      </left>
      <right style="thin">
        <color indexed="50"/>
      </right>
      <top style="thin">
        <color rgb="FF00FFFF"/>
      </top>
      <bottom style="thin">
        <color indexed="41"/>
      </bottom>
      <diagonal/>
    </border>
    <border>
      <left style="thin">
        <color indexed="9"/>
      </left>
      <right/>
      <top style="double">
        <color indexed="20"/>
      </top>
      <bottom/>
      <diagonal/>
    </border>
    <border>
      <left style="thin">
        <color indexed="9"/>
      </left>
      <right/>
      <top style="double">
        <color indexed="20"/>
      </top>
      <bottom style="double">
        <color indexed="20"/>
      </bottom>
      <diagonal/>
    </border>
    <border>
      <left/>
      <right/>
      <top style="double">
        <color indexed="20"/>
      </top>
      <bottom style="double">
        <color indexed="20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5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dashed">
        <color indexed="46"/>
      </top>
      <bottom/>
      <diagonal/>
    </border>
    <border>
      <left/>
      <right style="thin">
        <color indexed="9"/>
      </right>
      <top style="dashed">
        <color indexed="46"/>
      </top>
      <bottom/>
      <diagonal/>
    </border>
    <border>
      <left style="thin">
        <color indexed="9"/>
      </left>
      <right style="thin">
        <color indexed="9"/>
      </right>
      <top style="double">
        <color indexed="20"/>
      </top>
      <bottom style="dashed">
        <color rgb="FFCC99FF"/>
      </bottom>
      <diagonal/>
    </border>
    <border>
      <left style="thin">
        <color indexed="9"/>
      </left>
      <right style="thin">
        <color indexed="9"/>
      </right>
      <top style="dashed">
        <color rgb="FFCC99FF"/>
      </top>
      <bottom style="dashed">
        <color rgb="FFCC99FF"/>
      </bottom>
      <diagonal/>
    </border>
    <border>
      <left style="thin">
        <color indexed="9"/>
      </left>
      <right style="thin">
        <color indexed="9"/>
      </right>
      <top style="dashed">
        <color rgb="FFCC99FF"/>
      </top>
      <bottom style="double">
        <color indexed="20"/>
      </bottom>
      <diagonal/>
    </border>
    <border>
      <left/>
      <right style="thin">
        <color indexed="9"/>
      </right>
      <top style="double">
        <color indexed="20"/>
      </top>
      <bottom style="double">
        <color indexed="20"/>
      </bottom>
      <diagonal/>
    </border>
  </borders>
  <cellStyleXfs count="9">
    <xf numFmtId="0" fontId="0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12" applyNumberFormat="0" applyFill="0" applyAlignment="0" applyProtection="0"/>
    <xf numFmtId="0" fontId="18" fillId="0" borderId="0"/>
    <xf numFmtId="0" fontId="20" fillId="0" borderId="0"/>
    <xf numFmtId="0" fontId="1" fillId="0" borderId="0" applyNumberFormat="0" applyFont="0" applyFill="0" applyBorder="0" applyProtection="0">
      <alignment vertical="center"/>
    </xf>
    <xf numFmtId="0" fontId="1" fillId="2" borderId="1" applyNumberFormat="0" applyFont="0" applyAlignment="0" applyProtection="0"/>
    <xf numFmtId="0" fontId="2" fillId="0" borderId="0"/>
  </cellStyleXfs>
  <cellXfs count="192">
    <xf numFmtId="0" fontId="0" fillId="0" borderId="0" xfId="0"/>
    <xf numFmtId="0" fontId="2" fillId="0" borderId="2" xfId="1" applyBorder="1" applyAlignment="1">
      <alignment wrapText="1"/>
    </xf>
    <xf numFmtId="0" fontId="2" fillId="0" borderId="3" xfId="1" applyBorder="1"/>
    <xf numFmtId="0" fontId="3" fillId="3" borderId="4" xfId="1" applyFont="1" applyFill="1" applyBorder="1" applyAlignment="1">
      <alignment horizontal="left" vertical="center" indent="3"/>
    </xf>
    <xf numFmtId="0" fontId="4" fillId="0" borderId="5" xfId="1" applyFont="1" applyBorder="1"/>
    <xf numFmtId="0" fontId="5" fillId="0" borderId="6" xfId="1" applyFont="1" applyBorder="1"/>
    <xf numFmtId="0" fontId="8" fillId="0" borderId="11" xfId="1" applyFont="1" applyBorder="1" applyAlignment="1">
      <alignment horizontal="left" vertical="top"/>
    </xf>
    <xf numFmtId="0" fontId="10" fillId="0" borderId="13" xfId="1" applyFont="1" applyBorder="1" applyAlignment="1">
      <alignment horizontal="left" vertical="center"/>
    </xf>
    <xf numFmtId="0" fontId="10" fillId="0" borderId="14" xfId="1" applyFont="1" applyBorder="1" applyAlignment="1">
      <alignment horizontal="left" vertical="top"/>
    </xf>
    <xf numFmtId="0" fontId="10" fillId="0" borderId="14" xfId="1" applyFont="1" applyBorder="1" applyAlignment="1">
      <alignment horizontal="left" vertical="center"/>
    </xf>
    <xf numFmtId="0" fontId="11" fillId="3" borderId="0" xfId="1" applyFont="1" applyFill="1" applyAlignment="1">
      <alignment horizontal="left"/>
    </xf>
    <xf numFmtId="0" fontId="13" fillId="5" borderId="15" xfId="1" applyFont="1" applyFill="1" applyBorder="1" applyAlignment="1">
      <alignment horizontal="center" vertical="center"/>
    </xf>
    <xf numFmtId="0" fontId="2" fillId="0" borderId="20" xfId="1" applyBorder="1"/>
    <xf numFmtId="3" fontId="2" fillId="0" borderId="20" xfId="1" applyNumberFormat="1" applyBorder="1"/>
    <xf numFmtId="3" fontId="2" fillId="0" borderId="3" xfId="1" applyNumberFormat="1" applyBorder="1"/>
    <xf numFmtId="0" fontId="2" fillId="0" borderId="14" xfId="1" applyBorder="1"/>
    <xf numFmtId="0" fontId="12" fillId="0" borderId="5" xfId="1" applyFont="1" applyBorder="1" applyAlignment="1">
      <alignment horizontal="center" vertical="center" wrapText="1"/>
    </xf>
    <xf numFmtId="0" fontId="2" fillId="0" borderId="5" xfId="1" applyBorder="1"/>
    <xf numFmtId="164" fontId="16" fillId="0" borderId="25" xfId="1" applyNumberFormat="1" applyFont="1" applyBorder="1" applyAlignment="1">
      <alignment horizontal="right" vertical="center"/>
    </xf>
    <xf numFmtId="0" fontId="2" fillId="0" borderId="27" xfId="1" applyBorder="1"/>
    <xf numFmtId="3" fontId="16" fillId="6" borderId="29" xfId="1" applyNumberFormat="1" applyFont="1" applyFill="1" applyBorder="1" applyAlignment="1">
      <alignment horizontal="right" vertical="center"/>
    </xf>
    <xf numFmtId="164" fontId="16" fillId="3" borderId="29" xfId="1" applyNumberFormat="1" applyFont="1" applyFill="1" applyBorder="1" applyAlignment="1">
      <alignment horizontal="right" vertical="center"/>
    </xf>
    <xf numFmtId="164" fontId="16" fillId="6" borderId="29" xfId="1" applyNumberFormat="1" applyFont="1" applyFill="1" applyBorder="1" applyAlignment="1">
      <alignment horizontal="right" vertical="center"/>
    </xf>
    <xf numFmtId="0" fontId="2" fillId="3" borderId="30" xfId="1" applyFill="1" applyBorder="1"/>
    <xf numFmtId="0" fontId="2" fillId="3" borderId="32" xfId="1" applyFill="1" applyBorder="1"/>
    <xf numFmtId="0" fontId="2" fillId="3" borderId="34" xfId="1" applyFill="1" applyBorder="1"/>
    <xf numFmtId="0" fontId="7" fillId="3" borderId="2" xfId="1" applyFont="1" applyFill="1" applyBorder="1" applyAlignment="1">
      <alignment horizontal="left"/>
    </xf>
    <xf numFmtId="0" fontId="8" fillId="3" borderId="36" xfId="1" applyFont="1" applyFill="1" applyBorder="1" applyAlignment="1">
      <alignment horizontal="left" vertical="top"/>
    </xf>
    <xf numFmtId="0" fontId="8" fillId="3" borderId="11" xfId="1" applyFont="1" applyFill="1" applyBorder="1" applyAlignment="1">
      <alignment horizontal="left" vertical="top"/>
    </xf>
    <xf numFmtId="3" fontId="16" fillId="0" borderId="25" xfId="1" applyNumberFormat="1" applyFont="1" applyBorder="1" applyAlignment="1">
      <alignment horizontal="right" vertical="center"/>
    </xf>
    <xf numFmtId="0" fontId="2" fillId="3" borderId="40" xfId="1" applyFill="1" applyBorder="1"/>
    <xf numFmtId="0" fontId="10" fillId="0" borderId="13" xfId="4" applyFont="1" applyBorder="1" applyAlignment="1">
      <alignment horizontal="left" vertical="center"/>
    </xf>
    <xf numFmtId="0" fontId="18" fillId="0" borderId="3" xfId="4" applyBorder="1"/>
    <xf numFmtId="0" fontId="10" fillId="0" borderId="14" xfId="4" applyFont="1" applyBorder="1" applyAlignment="1">
      <alignment horizontal="left" vertical="center"/>
    </xf>
    <xf numFmtId="0" fontId="18" fillId="0" borderId="14" xfId="4" applyBorder="1"/>
    <xf numFmtId="0" fontId="12" fillId="0" borderId="5" xfId="4" applyFont="1" applyBorder="1" applyAlignment="1">
      <alignment horizontal="center" vertical="center" wrapText="1"/>
    </xf>
    <xf numFmtId="0" fontId="18" fillId="0" borderId="5" xfId="4" applyBorder="1"/>
    <xf numFmtId="0" fontId="18" fillId="0" borderId="24" xfId="4" applyBorder="1"/>
    <xf numFmtId="0" fontId="13" fillId="5" borderId="44" xfId="4" applyFont="1" applyFill="1" applyBorder="1" applyAlignment="1">
      <alignment horizontal="center" vertical="center"/>
    </xf>
    <xf numFmtId="0" fontId="13" fillId="5" borderId="45" xfId="4" applyFont="1" applyFill="1" applyBorder="1" applyAlignment="1">
      <alignment horizontal="center" vertical="center" wrapText="1"/>
    </xf>
    <xf numFmtId="0" fontId="13" fillId="5" borderId="47" xfId="4" applyFont="1" applyFill="1" applyBorder="1" applyAlignment="1">
      <alignment horizontal="center" vertical="center"/>
    </xf>
    <xf numFmtId="3" fontId="17" fillId="5" borderId="47" xfId="4" applyNumberFormat="1" applyFont="1" applyFill="1" applyBorder="1" applyAlignment="1">
      <alignment vertical="center"/>
    </xf>
    <xf numFmtId="0" fontId="13" fillId="0" borderId="16" xfId="4" applyFont="1" applyBorder="1" applyAlignment="1">
      <alignment horizontal="left" vertical="center"/>
    </xf>
    <xf numFmtId="3" fontId="16" fillId="0" borderId="16" xfId="4" applyNumberFormat="1" applyFont="1" applyBorder="1" applyAlignment="1">
      <alignment vertical="center"/>
    </xf>
    <xf numFmtId="0" fontId="13" fillId="6" borderId="16" xfId="4" applyFont="1" applyFill="1" applyBorder="1" applyAlignment="1">
      <alignment horizontal="left" vertical="center"/>
    </xf>
    <xf numFmtId="3" fontId="16" fillId="6" borderId="16" xfId="4" applyNumberFormat="1" applyFont="1" applyFill="1" applyBorder="1" applyAlignment="1">
      <alignment vertical="center"/>
    </xf>
    <xf numFmtId="0" fontId="13" fillId="0" borderId="18" xfId="4" applyFont="1" applyBorder="1" applyAlignment="1">
      <alignment horizontal="left" vertical="center"/>
    </xf>
    <xf numFmtId="3" fontId="16" fillId="0" borderId="18" xfId="4" applyNumberFormat="1" applyFont="1" applyBorder="1" applyAlignment="1">
      <alignment vertical="center"/>
    </xf>
    <xf numFmtId="0" fontId="19" fillId="5" borderId="44" xfId="4" applyFont="1" applyFill="1" applyBorder="1" applyAlignment="1">
      <alignment horizontal="left" vertical="center"/>
    </xf>
    <xf numFmtId="0" fontId="13" fillId="0" borderId="29" xfId="4" applyFont="1" applyBorder="1" applyAlignment="1">
      <alignment horizontal="left" vertical="center"/>
    </xf>
    <xf numFmtId="3" fontId="16" fillId="0" borderId="29" xfId="4" applyNumberFormat="1" applyFont="1" applyBorder="1" applyAlignment="1">
      <alignment vertical="center"/>
    </xf>
    <xf numFmtId="0" fontId="18" fillId="0" borderId="20" xfId="4" applyBorder="1"/>
    <xf numFmtId="3" fontId="18" fillId="0" borderId="20" xfId="4" applyNumberFormat="1" applyBorder="1"/>
    <xf numFmtId="0" fontId="18" fillId="3" borderId="30" xfId="4" applyFill="1" applyBorder="1"/>
    <xf numFmtId="0" fontId="18" fillId="3" borderId="31" xfId="4" applyFill="1" applyBorder="1"/>
    <xf numFmtId="0" fontId="18" fillId="3" borderId="32" xfId="4" applyFill="1" applyBorder="1"/>
    <xf numFmtId="0" fontId="18" fillId="3" borderId="33" xfId="4" applyFill="1" applyBorder="1"/>
    <xf numFmtId="0" fontId="18" fillId="3" borderId="48" xfId="4" applyFill="1" applyBorder="1"/>
    <xf numFmtId="0" fontId="18" fillId="3" borderId="34" xfId="4" applyFill="1" applyBorder="1"/>
    <xf numFmtId="0" fontId="18" fillId="3" borderId="35" xfId="4" applyFill="1" applyBorder="1"/>
    <xf numFmtId="0" fontId="18" fillId="3" borderId="40" xfId="4" applyFill="1" applyBorder="1"/>
    <xf numFmtId="0" fontId="18" fillId="3" borderId="27" xfId="4" applyFill="1" applyBorder="1"/>
    <xf numFmtId="0" fontId="8" fillId="3" borderId="11" xfId="4" applyFont="1" applyFill="1" applyBorder="1" applyAlignment="1">
      <alignment horizontal="left" vertical="top"/>
    </xf>
    <xf numFmtId="0" fontId="2" fillId="0" borderId="5" xfId="1" applyBorder="1" applyAlignment="1">
      <alignment horizontal="center"/>
    </xf>
    <xf numFmtId="0" fontId="13" fillId="5" borderId="45" xfId="1" applyFont="1" applyFill="1" applyBorder="1" applyAlignment="1">
      <alignment horizontal="center" vertical="center" wrapText="1"/>
    </xf>
    <xf numFmtId="164" fontId="17" fillId="5" borderId="46" xfId="1" applyNumberFormat="1" applyFont="1" applyFill="1" applyBorder="1" applyAlignment="1">
      <alignment horizontal="right" vertical="center"/>
    </xf>
    <xf numFmtId="0" fontId="13" fillId="5" borderId="50" xfId="1" applyFont="1" applyFill="1" applyBorder="1" applyAlignment="1">
      <alignment horizontal="center" vertical="center"/>
    </xf>
    <xf numFmtId="165" fontId="17" fillId="5" borderId="50" xfId="1" applyNumberFormat="1" applyFont="1" applyFill="1" applyBorder="1" applyAlignment="1">
      <alignment horizontal="right" vertical="center"/>
    </xf>
    <xf numFmtId="0" fontId="13" fillId="0" borderId="16" xfId="1" applyFont="1" applyBorder="1" applyAlignment="1">
      <alignment horizontal="left" vertical="center"/>
    </xf>
    <xf numFmtId="165" fontId="16" fillId="0" borderId="16" xfId="1" applyNumberFormat="1" applyFont="1" applyBorder="1" applyAlignment="1">
      <alignment horizontal="right" vertical="center"/>
    </xf>
    <xf numFmtId="0" fontId="13" fillId="6" borderId="16" xfId="1" applyFont="1" applyFill="1" applyBorder="1" applyAlignment="1">
      <alignment horizontal="left" vertical="center"/>
    </xf>
    <xf numFmtId="165" fontId="16" fillId="6" borderId="16" xfId="1" applyNumberFormat="1" applyFont="1" applyFill="1" applyBorder="1" applyAlignment="1">
      <alignment horizontal="right" vertical="center"/>
    </xf>
    <xf numFmtId="0" fontId="13" fillId="3" borderId="18" xfId="1" applyFont="1" applyFill="1" applyBorder="1" applyAlignment="1">
      <alignment horizontal="left" vertical="center"/>
    </xf>
    <xf numFmtId="165" fontId="16" fillId="3" borderId="18" xfId="1" applyNumberFormat="1" applyFont="1" applyFill="1" applyBorder="1" applyAlignment="1">
      <alignment horizontal="right" vertical="center"/>
    </xf>
    <xf numFmtId="0" fontId="13" fillId="3" borderId="29" xfId="1" applyFont="1" applyFill="1" applyBorder="1" applyAlignment="1">
      <alignment horizontal="left" vertical="center"/>
    </xf>
    <xf numFmtId="165" fontId="16" fillId="3" borderId="29" xfId="1" applyNumberFormat="1" applyFont="1" applyFill="1" applyBorder="1" applyAlignment="1">
      <alignment horizontal="right" vertical="center"/>
    </xf>
    <xf numFmtId="0" fontId="19" fillId="5" borderId="44" xfId="4" applyFont="1" applyFill="1" applyBorder="1" applyAlignment="1">
      <alignment horizontal="right" vertical="center"/>
    </xf>
    <xf numFmtId="0" fontId="13" fillId="0" borderId="25" xfId="1" applyFont="1" applyBorder="1" applyAlignment="1">
      <alignment horizontal="left" vertical="center"/>
    </xf>
    <xf numFmtId="165" fontId="16" fillId="0" borderId="25" xfId="1" applyNumberFormat="1" applyFont="1" applyBorder="1" applyAlignment="1">
      <alignment horizontal="right" vertical="center"/>
    </xf>
    <xf numFmtId="3" fontId="2" fillId="0" borderId="20" xfId="1" applyNumberFormat="1" applyBorder="1" applyAlignment="1">
      <alignment horizontal="center"/>
    </xf>
    <xf numFmtId="0" fontId="2" fillId="3" borderId="48" xfId="1" applyFill="1" applyBorder="1"/>
    <xf numFmtId="0" fontId="2" fillId="3" borderId="34" xfId="1" applyFill="1" applyBorder="1" applyAlignment="1">
      <alignment horizontal="center"/>
    </xf>
    <xf numFmtId="0" fontId="2" fillId="0" borderId="3" xfId="1" applyBorder="1" applyAlignment="1">
      <alignment horizontal="center"/>
    </xf>
    <xf numFmtId="0" fontId="15" fillId="0" borderId="44" xfId="1" applyFont="1" applyBorder="1" applyAlignment="1">
      <alignment horizontal="center" vertical="center" wrapText="1"/>
    </xf>
    <xf numFmtId="0" fontId="13" fillId="5" borderId="47" xfId="1" applyFont="1" applyFill="1" applyBorder="1" applyAlignment="1">
      <alignment horizontal="center" vertical="center"/>
    </xf>
    <xf numFmtId="164" fontId="17" fillId="5" borderId="47" xfId="1" applyNumberFormat="1" applyFont="1" applyFill="1" applyBorder="1" applyAlignment="1">
      <alignment horizontal="right" vertical="center"/>
    </xf>
    <xf numFmtId="0" fontId="13" fillId="0" borderId="29" xfId="1" applyFont="1" applyBorder="1" applyAlignment="1">
      <alignment horizontal="left" vertical="center"/>
    </xf>
    <xf numFmtId="164" fontId="16" fillId="0" borderId="29" xfId="1" applyNumberFormat="1" applyFont="1" applyBorder="1" applyAlignment="1">
      <alignment horizontal="right" vertical="center"/>
    </xf>
    <xf numFmtId="0" fontId="13" fillId="6" borderId="29" xfId="1" applyFont="1" applyFill="1" applyBorder="1" applyAlignment="1">
      <alignment horizontal="left" vertical="center"/>
    </xf>
    <xf numFmtId="0" fontId="2" fillId="3" borderId="21" xfId="1" applyFill="1" applyBorder="1"/>
    <xf numFmtId="0" fontId="2" fillId="3" borderId="22" xfId="1" applyFill="1" applyBorder="1"/>
    <xf numFmtId="0" fontId="2" fillId="3" borderId="23" xfId="1" applyFill="1" applyBorder="1"/>
    <xf numFmtId="0" fontId="10" fillId="0" borderId="26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5" xfId="1" applyFont="1" applyBorder="1" applyAlignment="1">
      <alignment horizontal="left" vertical="center"/>
    </xf>
    <xf numFmtId="0" fontId="10" fillId="0" borderId="54" xfId="1" applyFont="1" applyBorder="1" applyAlignment="1">
      <alignment horizontal="left" vertical="center"/>
    </xf>
    <xf numFmtId="0" fontId="2" fillId="0" borderId="24" xfId="1" applyBorder="1" applyAlignment="1">
      <alignment wrapText="1"/>
    </xf>
    <xf numFmtId="0" fontId="13" fillId="5" borderId="50" xfId="1" applyFont="1" applyFill="1" applyBorder="1" applyAlignment="1">
      <alignment horizontal="left" vertical="center"/>
    </xf>
    <xf numFmtId="164" fontId="17" fillId="5" borderId="50" xfId="1" applyNumberFormat="1" applyFont="1" applyFill="1" applyBorder="1" applyAlignment="1">
      <alignment horizontal="right" vertical="center"/>
    </xf>
    <xf numFmtId="3" fontId="2" fillId="0" borderId="5" xfId="1" applyNumberFormat="1" applyBorder="1"/>
    <xf numFmtId="0" fontId="0" fillId="0" borderId="3" xfId="0" applyBorder="1" applyAlignment="1">
      <alignment vertical="center"/>
    </xf>
    <xf numFmtId="0" fontId="0" fillId="0" borderId="3" xfId="0" applyBorder="1"/>
    <xf numFmtId="0" fontId="27" fillId="0" borderId="10" xfId="1" applyFont="1" applyBorder="1" applyAlignment="1">
      <alignment horizontal="left"/>
    </xf>
    <xf numFmtId="0" fontId="24" fillId="0" borderId="11" xfId="1" applyFont="1" applyBorder="1" applyAlignment="1">
      <alignment horizontal="left" vertical="top"/>
    </xf>
    <xf numFmtId="0" fontId="23" fillId="3" borderId="4" xfId="1" applyFont="1" applyFill="1" applyBorder="1" applyAlignment="1">
      <alignment horizontal="left" vertical="center"/>
    </xf>
    <xf numFmtId="49" fontId="23" fillId="3" borderId="4" xfId="1" applyNumberFormat="1" applyFont="1" applyFill="1" applyBorder="1" applyAlignment="1">
      <alignment horizontal="left" vertical="center"/>
    </xf>
    <xf numFmtId="0" fontId="23" fillId="3" borderId="8" xfId="4" applyFont="1" applyFill="1" applyBorder="1" applyAlignment="1">
      <alignment horizontal="left" vertical="center"/>
    </xf>
    <xf numFmtId="0" fontId="23" fillId="3" borderId="4" xfId="4" applyFont="1" applyFill="1" applyBorder="1" applyAlignment="1">
      <alignment horizontal="left" vertical="center"/>
    </xf>
    <xf numFmtId="0" fontId="23" fillId="3" borderId="8" xfId="1" applyFont="1" applyFill="1" applyBorder="1" applyAlignment="1">
      <alignment horizontal="left" vertical="center"/>
    </xf>
    <xf numFmtId="0" fontId="24" fillId="3" borderId="48" xfId="1" applyFont="1" applyFill="1" applyBorder="1" applyAlignment="1">
      <alignment horizontal="left" vertical="center"/>
    </xf>
    <xf numFmtId="0" fontId="23" fillId="3" borderId="49" xfId="1" applyFont="1" applyFill="1" applyBorder="1" applyAlignment="1">
      <alignment horizontal="left" vertical="center"/>
    </xf>
    <xf numFmtId="49" fontId="23" fillId="3" borderId="22" xfId="1" applyNumberFormat="1" applyFont="1" applyFill="1" applyBorder="1" applyAlignment="1">
      <alignment horizontal="left" vertical="center"/>
    </xf>
    <xf numFmtId="0" fontId="23" fillId="3" borderId="23" xfId="1" applyFont="1" applyFill="1" applyBorder="1" applyAlignment="1">
      <alignment horizontal="left" vertical="center"/>
    </xf>
    <xf numFmtId="0" fontId="23" fillId="3" borderId="9" xfId="1" applyFont="1" applyFill="1" applyBorder="1" applyAlignment="1">
      <alignment horizontal="left" vertical="center"/>
    </xf>
    <xf numFmtId="165" fontId="16" fillId="6" borderId="16" xfId="8" applyNumberFormat="1" applyFont="1" applyFill="1" applyBorder="1" applyAlignment="1">
      <alignment horizontal="center" vertical="center"/>
    </xf>
    <xf numFmtId="164" fontId="16" fillId="6" borderId="17" xfId="8" applyNumberFormat="1" applyFont="1" applyFill="1" applyBorder="1" applyAlignment="1">
      <alignment horizontal="right" vertical="center"/>
    </xf>
    <xf numFmtId="164" fontId="16" fillId="6" borderId="16" xfId="8" applyNumberFormat="1" applyFont="1" applyFill="1" applyBorder="1" applyAlignment="1">
      <alignment horizontal="right" vertical="center"/>
    </xf>
    <xf numFmtId="165" fontId="16" fillId="3" borderId="29" xfId="8" applyNumberFormat="1" applyFont="1" applyFill="1" applyBorder="1" applyAlignment="1">
      <alignment horizontal="center" vertical="center"/>
    </xf>
    <xf numFmtId="164" fontId="16" fillId="3" borderId="29" xfId="8" applyNumberFormat="1" applyFont="1" applyFill="1" applyBorder="1" applyAlignment="1">
      <alignment horizontal="right" vertical="center"/>
    </xf>
    <xf numFmtId="165" fontId="16" fillId="3" borderId="18" xfId="8" applyNumberFormat="1" applyFont="1" applyFill="1" applyBorder="1" applyAlignment="1">
      <alignment horizontal="center" vertical="center"/>
    </xf>
    <xf numFmtId="164" fontId="16" fillId="3" borderId="19" xfId="8" applyNumberFormat="1" applyFont="1" applyFill="1" applyBorder="1" applyAlignment="1">
      <alignment horizontal="right" vertical="center"/>
    </xf>
    <xf numFmtId="164" fontId="16" fillId="3" borderId="18" xfId="8" applyNumberFormat="1" applyFont="1" applyFill="1" applyBorder="1" applyAlignment="1">
      <alignment horizontal="right" vertical="center"/>
    </xf>
    <xf numFmtId="165" fontId="16" fillId="0" borderId="16" xfId="8" applyNumberFormat="1" applyFont="1" applyBorder="1" applyAlignment="1">
      <alignment horizontal="center" vertical="center"/>
    </xf>
    <xf numFmtId="164" fontId="16" fillId="0" borderId="17" xfId="8" applyNumberFormat="1" applyFont="1" applyBorder="1" applyAlignment="1">
      <alignment horizontal="right" vertical="center"/>
    </xf>
    <xf numFmtId="164" fontId="16" fillId="0" borderId="16" xfId="8" applyNumberFormat="1" applyFont="1" applyBorder="1" applyAlignment="1">
      <alignment horizontal="right" vertical="center"/>
    </xf>
    <xf numFmtId="165" fontId="30" fillId="5" borderId="50" xfId="8" applyNumberFormat="1" applyFont="1" applyFill="1" applyBorder="1" applyAlignment="1">
      <alignment horizontal="center" vertical="center"/>
    </xf>
    <xf numFmtId="165" fontId="17" fillId="5" borderId="50" xfId="8" applyNumberFormat="1" applyFont="1" applyFill="1" applyBorder="1" applyAlignment="1">
      <alignment horizontal="right" vertical="center"/>
    </xf>
    <xf numFmtId="0" fontId="10" fillId="0" borderId="14" xfId="8" applyFont="1" applyBorder="1" applyAlignment="1">
      <alignment horizontal="left" vertical="top"/>
    </xf>
    <xf numFmtId="0" fontId="10" fillId="0" borderId="13" xfId="8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14" xfId="0" applyFont="1" applyBorder="1" applyAlignment="1">
      <alignment horizontal="left" vertical="top"/>
    </xf>
    <xf numFmtId="0" fontId="10" fillId="0" borderId="13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26" xfId="0" applyFont="1" applyBorder="1" applyAlignment="1">
      <alignment horizontal="left"/>
    </xf>
    <xf numFmtId="0" fontId="10" fillId="0" borderId="3" xfId="0" applyFont="1" applyBorder="1" applyAlignment="1">
      <alignment horizontal="left" vertical="center"/>
    </xf>
    <xf numFmtId="0" fontId="2" fillId="0" borderId="0" xfId="1" applyAlignment="1">
      <alignment horizontal="center"/>
    </xf>
    <xf numFmtId="0" fontId="6" fillId="0" borderId="11" xfId="2" applyBorder="1" applyAlignment="1" applyProtection="1">
      <alignment horizontal="left" vertical="top"/>
    </xf>
    <xf numFmtId="3" fontId="31" fillId="0" borderId="3" xfId="4" applyNumberFormat="1" applyFont="1" applyBorder="1"/>
    <xf numFmtId="3" fontId="18" fillId="0" borderId="5" xfId="4" applyNumberFormat="1" applyBorder="1"/>
    <xf numFmtId="164" fontId="16" fillId="3" borderId="25" xfId="1" applyNumberFormat="1" applyFont="1" applyFill="1" applyBorder="1" applyAlignment="1">
      <alignment horizontal="right" vertical="center"/>
    </xf>
    <xf numFmtId="0" fontId="32" fillId="5" borderId="44" xfId="4" applyFont="1" applyFill="1" applyBorder="1" applyAlignment="1">
      <alignment horizontal="right" vertical="center"/>
    </xf>
    <xf numFmtId="0" fontId="2" fillId="0" borderId="55" xfId="1" applyBorder="1" applyAlignment="1">
      <alignment horizontal="center"/>
    </xf>
    <xf numFmtId="3" fontId="17" fillId="5" borderId="46" xfId="1" applyNumberFormat="1" applyFont="1" applyFill="1" applyBorder="1" applyAlignment="1">
      <alignment horizontal="right" vertical="center"/>
    </xf>
    <xf numFmtId="3" fontId="17" fillId="5" borderId="47" xfId="1" applyNumberFormat="1" applyFont="1" applyFill="1" applyBorder="1" applyAlignment="1">
      <alignment horizontal="right" vertical="center"/>
    </xf>
    <xf numFmtId="3" fontId="16" fillId="0" borderId="29" xfId="1" applyNumberFormat="1" applyFont="1" applyBorder="1" applyAlignment="1">
      <alignment horizontal="right" vertical="center"/>
    </xf>
    <xf numFmtId="0" fontId="8" fillId="0" borderId="56" xfId="1" applyFont="1" applyBorder="1" applyAlignment="1">
      <alignment horizontal="left" vertical="top"/>
    </xf>
    <xf numFmtId="3" fontId="16" fillId="0" borderId="29" xfId="4" applyNumberFormat="1" applyFont="1" applyBorder="1" applyAlignment="1">
      <alignment horizontal="right" vertical="center"/>
    </xf>
    <xf numFmtId="3" fontId="16" fillId="0" borderId="25" xfId="4" applyNumberFormat="1" applyFont="1" applyBorder="1" applyAlignment="1">
      <alignment vertical="center"/>
    </xf>
    <xf numFmtId="3" fontId="16" fillId="0" borderId="25" xfId="4" applyNumberFormat="1" applyFont="1" applyBorder="1" applyAlignment="1">
      <alignment horizontal="right" vertical="center"/>
    </xf>
    <xf numFmtId="3" fontId="33" fillId="5" borderId="47" xfId="1" applyNumberFormat="1" applyFont="1" applyFill="1" applyBorder="1" applyAlignment="1">
      <alignment horizontal="right" vertical="center"/>
    </xf>
    <xf numFmtId="3" fontId="34" fillId="0" borderId="29" xfId="1" applyNumberFormat="1" applyFont="1" applyBorder="1" applyAlignment="1">
      <alignment horizontal="right" vertical="center"/>
    </xf>
    <xf numFmtId="3" fontId="34" fillId="6" borderId="29" xfId="1" applyNumberFormat="1" applyFont="1" applyFill="1" applyBorder="1" applyAlignment="1">
      <alignment horizontal="right" vertical="center"/>
    </xf>
    <xf numFmtId="3" fontId="34" fillId="0" borderId="25" xfId="1" applyNumberFormat="1" applyFont="1" applyBorder="1" applyAlignment="1">
      <alignment horizontal="right" vertical="center"/>
    </xf>
    <xf numFmtId="165" fontId="16" fillId="0" borderId="16" xfId="8" applyNumberFormat="1" applyFont="1" applyBorder="1" applyAlignment="1">
      <alignment horizontal="right" vertical="center"/>
    </xf>
    <xf numFmtId="3" fontId="17" fillId="5" borderId="28" xfId="4" applyNumberFormat="1" applyFont="1" applyFill="1" applyBorder="1" applyAlignment="1">
      <alignment vertical="center"/>
    </xf>
    <xf numFmtId="165" fontId="17" fillId="5" borderId="28" xfId="1" applyNumberFormat="1" applyFont="1" applyFill="1" applyBorder="1" applyAlignment="1">
      <alignment horizontal="right" vertical="center"/>
    </xf>
    <xf numFmtId="0" fontId="8" fillId="3" borderId="27" xfId="4" applyFont="1" applyFill="1" applyBorder="1" applyAlignment="1">
      <alignment horizontal="left" vertical="top"/>
    </xf>
    <xf numFmtId="0" fontId="24" fillId="0" borderId="2" xfId="1" applyFont="1" applyBorder="1"/>
    <xf numFmtId="0" fontId="24" fillId="0" borderId="10" xfId="1" applyFont="1" applyBorder="1"/>
    <xf numFmtId="49" fontId="23" fillId="3" borderId="4" xfId="1" applyNumberFormat="1" applyFont="1" applyFill="1" applyBorder="1" applyAlignment="1">
      <alignment vertical="center"/>
    </xf>
    <xf numFmtId="49" fontId="23" fillId="3" borderId="32" xfId="1" applyNumberFormat="1" applyFont="1" applyFill="1" applyBorder="1" applyAlignment="1">
      <alignment vertical="center"/>
    </xf>
    <xf numFmtId="49" fontId="23" fillId="3" borderId="33" xfId="1" applyNumberFormat="1" applyFont="1" applyFill="1" applyBorder="1" applyAlignment="1">
      <alignment vertical="center"/>
    </xf>
    <xf numFmtId="0" fontId="18" fillId="3" borderId="58" xfId="4" applyFill="1" applyBorder="1"/>
    <xf numFmtId="0" fontId="2" fillId="3" borderId="57" xfId="1" applyFill="1" applyBorder="1"/>
    <xf numFmtId="49" fontId="23" fillId="3" borderId="56" xfId="1" applyNumberFormat="1" applyFont="1" applyFill="1" applyBorder="1" applyAlignment="1">
      <alignment vertical="center"/>
    </xf>
    <xf numFmtId="3" fontId="17" fillId="3" borderId="46" xfId="4" applyNumberFormat="1" applyFont="1" applyFill="1" applyBorder="1" applyAlignment="1">
      <alignment vertical="center"/>
    </xf>
    <xf numFmtId="3" fontId="33" fillId="5" borderId="47" xfId="4" applyNumberFormat="1" applyFont="1" applyFill="1" applyBorder="1" applyAlignment="1">
      <alignment vertical="center"/>
    </xf>
    <xf numFmtId="0" fontId="2" fillId="0" borderId="3" xfId="1" applyFont="1" applyBorder="1" applyAlignment="1">
      <alignment horizontal="center"/>
    </xf>
    <xf numFmtId="0" fontId="37" fillId="0" borderId="59" xfId="2" applyFont="1" applyFill="1" applyBorder="1" applyAlignment="1" applyProtection="1">
      <alignment horizontal="left" vertical="center" wrapText="1" indent="2"/>
    </xf>
    <xf numFmtId="0" fontId="37" fillId="0" borderId="60" xfId="2" applyFont="1" applyFill="1" applyBorder="1" applyAlignment="1" applyProtection="1">
      <alignment horizontal="left" vertical="center" wrapText="1" indent="2"/>
    </xf>
    <xf numFmtId="0" fontId="37" fillId="0" borderId="61" xfId="2" applyFont="1" applyFill="1" applyBorder="1" applyAlignment="1" applyProtection="1">
      <alignment horizontal="left" vertical="center" wrapText="1" indent="2"/>
    </xf>
    <xf numFmtId="0" fontId="13" fillId="0" borderId="59" xfId="2" applyFont="1" applyFill="1" applyBorder="1" applyAlignment="1" applyProtection="1">
      <alignment horizontal="left" vertical="center" wrapText="1" indent="2"/>
    </xf>
    <xf numFmtId="0" fontId="13" fillId="0" borderId="60" xfId="2" applyFont="1" applyFill="1" applyBorder="1" applyAlignment="1" applyProtection="1">
      <alignment horizontal="left" vertical="center" wrapText="1" indent="2"/>
    </xf>
    <xf numFmtId="0" fontId="13" fillId="0" borderId="7" xfId="2" applyFont="1" applyFill="1" applyBorder="1" applyAlignment="1" applyProtection="1">
      <alignment horizontal="left" vertical="center" wrapText="1" indent="2"/>
    </xf>
    <xf numFmtId="165" fontId="38" fillId="5" borderId="50" xfId="8" applyNumberFormat="1" applyFont="1" applyFill="1" applyBorder="1" applyAlignment="1">
      <alignment horizontal="right" vertical="center"/>
    </xf>
    <xf numFmtId="0" fontId="23" fillId="0" borderId="52" xfId="1" applyFont="1" applyBorder="1" applyAlignment="1">
      <alignment horizontal="left" vertical="center" wrapText="1"/>
    </xf>
    <xf numFmtId="0" fontId="24" fillId="3" borderId="37" xfId="1" applyFont="1" applyFill="1" applyBorder="1" applyAlignment="1">
      <alignment horizontal="left" vertical="center" wrapText="1"/>
    </xf>
    <xf numFmtId="0" fontId="24" fillId="3" borderId="38" xfId="1" applyFont="1" applyFill="1" applyBorder="1" applyAlignment="1">
      <alignment horizontal="left" vertical="center" wrapText="1"/>
    </xf>
    <xf numFmtId="0" fontId="24" fillId="3" borderId="39" xfId="1" applyFont="1" applyFill="1" applyBorder="1" applyAlignment="1">
      <alignment horizontal="left" vertical="center" wrapText="1"/>
    </xf>
    <xf numFmtId="0" fontId="23" fillId="4" borderId="41" xfId="1" applyFont="1" applyFill="1" applyBorder="1" applyAlignment="1">
      <alignment horizontal="left" vertical="center" wrapText="1"/>
    </xf>
    <xf numFmtId="0" fontId="28" fillId="0" borderId="42" xfId="1" applyFont="1" applyBorder="1" applyAlignment="1">
      <alignment wrapText="1"/>
    </xf>
    <xf numFmtId="0" fontId="28" fillId="0" borderId="43" xfId="1" applyFont="1" applyBorder="1" applyAlignment="1">
      <alignment wrapText="1"/>
    </xf>
    <xf numFmtId="0" fontId="23" fillId="4" borderId="9" xfId="1" applyFont="1" applyFill="1" applyBorder="1" applyAlignment="1">
      <alignment horizontal="left" vertical="center" wrapText="1"/>
    </xf>
    <xf numFmtId="0" fontId="28" fillId="0" borderId="34" xfId="1" applyFont="1" applyBorder="1" applyAlignment="1">
      <alignment wrapText="1"/>
    </xf>
    <xf numFmtId="0" fontId="23" fillId="4" borderId="51" xfId="1" applyFont="1" applyFill="1" applyBorder="1" applyAlignment="1">
      <alignment horizontal="left" vertical="center" wrapText="1"/>
    </xf>
    <xf numFmtId="0" fontId="28" fillId="0" borderId="2" xfId="1" applyFont="1" applyBorder="1" applyAlignment="1">
      <alignment wrapText="1"/>
    </xf>
    <xf numFmtId="0" fontId="28" fillId="0" borderId="10" xfId="1" applyFont="1" applyBorder="1" applyAlignment="1">
      <alignment wrapText="1"/>
    </xf>
    <xf numFmtId="49" fontId="23" fillId="3" borderId="4" xfId="1" applyNumberFormat="1" applyFont="1" applyFill="1" applyBorder="1" applyAlignment="1">
      <alignment horizontal="left" vertical="center"/>
    </xf>
    <xf numFmtId="49" fontId="23" fillId="3" borderId="32" xfId="1" applyNumberFormat="1" applyFont="1" applyFill="1" applyBorder="1" applyAlignment="1">
      <alignment horizontal="left" vertical="center"/>
    </xf>
    <xf numFmtId="49" fontId="23" fillId="3" borderId="33" xfId="1" applyNumberFormat="1" applyFont="1" applyFill="1" applyBorder="1" applyAlignment="1">
      <alignment horizontal="left" vertical="center"/>
    </xf>
    <xf numFmtId="0" fontId="23" fillId="0" borderId="53" xfId="1" applyFont="1" applyBorder="1" applyAlignment="1">
      <alignment horizontal="left" vertical="center" wrapText="1"/>
    </xf>
    <xf numFmtId="0" fontId="23" fillId="0" borderId="62" xfId="1" applyFont="1" applyBorder="1" applyAlignment="1">
      <alignment horizontal="left" vertical="center" wrapText="1"/>
    </xf>
  </cellXfs>
  <cellStyles count="9">
    <cellStyle name="Hiperesteka" xfId="2" builtinId="8"/>
    <cellStyle name="Normal 2" xfId="1"/>
    <cellStyle name="Normal 2 2" xfId="4"/>
    <cellStyle name="Normal 2 2 2" xfId="8"/>
    <cellStyle name="Normal 3" xfId="5"/>
    <cellStyle name="Normal 4" xfId="6"/>
    <cellStyle name="Normal GHG whole table" xfId="3"/>
    <cellStyle name="Normala" xfId="0" builtinId="0"/>
    <cellStyle name="Notas 2" xfId="7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CC99FF"/>
      <color rgb="FF9966FF"/>
      <color rgb="FF3366CC"/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65405</xdr:colOff>
      <xdr:row>0</xdr:row>
      <xdr:rowOff>190500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 txBox="1">
          <a:spLocks noChangeArrowheads="1"/>
        </xdr:cNvSpPr>
      </xdr:nvSpPr>
      <xdr:spPr bwMode="auto">
        <a:xfrm>
          <a:off x="1295400" y="0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65405</xdr:colOff>
      <xdr:row>40</xdr:row>
      <xdr:rowOff>22860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SpPr txBox="1">
          <a:spLocks noChangeArrowheads="1"/>
        </xdr:cNvSpPr>
      </xdr:nvSpPr>
      <xdr:spPr bwMode="auto">
        <a:xfrm>
          <a:off x="1295400" y="8029575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eea.europa.eu/data-and-maps/data/approximated-estimates-for-greenhouse-gas-emissions-2" TargetMode="External"/><Relationship Id="rId1" Type="http://schemas.openxmlformats.org/officeDocument/2006/relationships/hyperlink" Target="https://appsso.eurostat.ec.europa.eu/nui/show.do?dataset=env_air_gge&amp;lang=en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ingurumena.ejgv.euskadi.net/r49-11293/es/contenidos/inventario/inventarios_gei/es_pub/indice.html" TargetMode="External"/><Relationship Id="rId1" Type="http://schemas.openxmlformats.org/officeDocument/2006/relationships/hyperlink" Target="https://ec.europa.eu/eurostat/databrowser/view/t2020_35/default/table?lang=en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eea.europa.eu/data-and-maps/data/approximated-estimates-for-greenhouse-gas-emissions-2" TargetMode="External"/><Relationship Id="rId1" Type="http://schemas.openxmlformats.org/officeDocument/2006/relationships/hyperlink" Target="https://appsso.eurostat.ec.europa.eu/nui/show.do?dataset=env_air_gge&amp;lang=en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eea.europa.eu/data-and-maps/data/approximated-estimates-for-greenhouse-gas-emissions-2" TargetMode="External"/><Relationship Id="rId1" Type="http://schemas.openxmlformats.org/officeDocument/2006/relationships/hyperlink" Target="https://appsso.eurostat.ec.europa.eu/nui/show.do?dataset=env_air_gge&amp;lang=en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ingurumena.ejgv.euskadi.net/r49-11293/es/contenidos/inventario/inventarios_gei/es_pub/indice.html" TargetMode="External"/><Relationship Id="rId1" Type="http://schemas.openxmlformats.org/officeDocument/2006/relationships/hyperlink" Target="https://ec.europa.eu/eurostat/databrowser/view/t2020_35/default/table?lang=en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www.eea.europa.eu/data-and-maps/data/approximated-estimates-for-greenhouse-gas-emissions-2" TargetMode="External"/><Relationship Id="rId1" Type="http://schemas.openxmlformats.org/officeDocument/2006/relationships/hyperlink" Target="https://ec.europa.eu/eurostat/databrowser/view/sdg_13_10/default/table?lang=en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ec.europa.eu/eurostat/databrowser/view/t2020_35/default/table?lang=en" TargetMode="External"/><Relationship Id="rId1" Type="http://schemas.openxmlformats.org/officeDocument/2006/relationships/hyperlink" Target="http://www.ingurumena.ejgv.euskadi.net/r49-11293/es/contenidos/inventario/inventarios_gei/es_pub/indice.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gurumena.ejgv.euskadi.eus/r49-11293/es/contenidos/inventario/inventarios_gei/es_pub/indice.html" TargetMode="External"/><Relationship Id="rId2" Type="http://schemas.openxmlformats.org/officeDocument/2006/relationships/hyperlink" Target="https://appsso.eurostat.ec.europa.eu/nui/show.do?dataset=nama_10r_2gdp&amp;lang=en" TargetMode="External"/><Relationship Id="rId1" Type="http://schemas.openxmlformats.org/officeDocument/2006/relationships/hyperlink" Target="https://appsso.eurostat.ec.europa.eu/nui/submitViewTableAction.do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A111"/>
  <sheetViews>
    <sheetView tabSelected="1" zoomScaleNormal="100" workbookViewId="0">
      <selection activeCell="A2" sqref="A1:A2"/>
    </sheetView>
  </sheetViews>
  <sheetFormatPr defaultColWidth="11.42578125" defaultRowHeight="12.75" x14ac:dyDescent="0.2"/>
  <cols>
    <col min="1" max="1" width="149.5703125" style="2" customWidth="1"/>
    <col min="2" max="256" width="11.42578125" style="2"/>
    <col min="257" max="257" width="149.5703125" style="2" customWidth="1"/>
    <col min="258" max="512" width="11.42578125" style="2"/>
    <col min="513" max="513" width="149.5703125" style="2" customWidth="1"/>
    <col min="514" max="768" width="11.42578125" style="2"/>
    <col min="769" max="769" width="149.5703125" style="2" customWidth="1"/>
    <col min="770" max="1024" width="11.42578125" style="2"/>
    <col min="1025" max="1025" width="149.5703125" style="2" customWidth="1"/>
    <col min="1026" max="1280" width="11.42578125" style="2"/>
    <col min="1281" max="1281" width="149.5703125" style="2" customWidth="1"/>
    <col min="1282" max="1536" width="11.42578125" style="2"/>
    <col min="1537" max="1537" width="149.5703125" style="2" customWidth="1"/>
    <col min="1538" max="1792" width="11.42578125" style="2"/>
    <col min="1793" max="1793" width="149.5703125" style="2" customWidth="1"/>
    <col min="1794" max="2048" width="11.42578125" style="2"/>
    <col min="2049" max="2049" width="149.5703125" style="2" customWidth="1"/>
    <col min="2050" max="2304" width="11.42578125" style="2"/>
    <col min="2305" max="2305" width="149.5703125" style="2" customWidth="1"/>
    <col min="2306" max="2560" width="11.42578125" style="2"/>
    <col min="2561" max="2561" width="149.5703125" style="2" customWidth="1"/>
    <col min="2562" max="2816" width="11.42578125" style="2"/>
    <col min="2817" max="2817" width="149.5703125" style="2" customWidth="1"/>
    <col min="2818" max="3072" width="11.42578125" style="2"/>
    <col min="3073" max="3073" width="149.5703125" style="2" customWidth="1"/>
    <col min="3074" max="3328" width="11.42578125" style="2"/>
    <col min="3329" max="3329" width="149.5703125" style="2" customWidth="1"/>
    <col min="3330" max="3584" width="11.42578125" style="2"/>
    <col min="3585" max="3585" width="149.5703125" style="2" customWidth="1"/>
    <col min="3586" max="3840" width="11.42578125" style="2"/>
    <col min="3841" max="3841" width="149.5703125" style="2" customWidth="1"/>
    <col min="3842" max="4096" width="11.42578125" style="2"/>
    <col min="4097" max="4097" width="149.5703125" style="2" customWidth="1"/>
    <col min="4098" max="4352" width="11.42578125" style="2"/>
    <col min="4353" max="4353" width="149.5703125" style="2" customWidth="1"/>
    <col min="4354" max="4608" width="11.42578125" style="2"/>
    <col min="4609" max="4609" width="149.5703125" style="2" customWidth="1"/>
    <col min="4610" max="4864" width="11.42578125" style="2"/>
    <col min="4865" max="4865" width="149.5703125" style="2" customWidth="1"/>
    <col min="4866" max="5120" width="11.42578125" style="2"/>
    <col min="5121" max="5121" width="149.5703125" style="2" customWidth="1"/>
    <col min="5122" max="5376" width="11.42578125" style="2"/>
    <col min="5377" max="5377" width="149.5703125" style="2" customWidth="1"/>
    <col min="5378" max="5632" width="11.42578125" style="2"/>
    <col min="5633" max="5633" width="149.5703125" style="2" customWidth="1"/>
    <col min="5634" max="5888" width="11.42578125" style="2"/>
    <col min="5889" max="5889" width="149.5703125" style="2" customWidth="1"/>
    <col min="5890" max="6144" width="11.42578125" style="2"/>
    <col min="6145" max="6145" width="149.5703125" style="2" customWidth="1"/>
    <col min="6146" max="6400" width="11.42578125" style="2"/>
    <col min="6401" max="6401" width="149.5703125" style="2" customWidth="1"/>
    <col min="6402" max="6656" width="11.42578125" style="2"/>
    <col min="6657" max="6657" width="149.5703125" style="2" customWidth="1"/>
    <col min="6658" max="6912" width="11.42578125" style="2"/>
    <col min="6913" max="6913" width="149.5703125" style="2" customWidth="1"/>
    <col min="6914" max="7168" width="11.42578125" style="2"/>
    <col min="7169" max="7169" width="149.5703125" style="2" customWidth="1"/>
    <col min="7170" max="7424" width="11.42578125" style="2"/>
    <col min="7425" max="7425" width="149.5703125" style="2" customWidth="1"/>
    <col min="7426" max="7680" width="11.42578125" style="2"/>
    <col min="7681" max="7681" width="149.5703125" style="2" customWidth="1"/>
    <col min="7682" max="7936" width="11.42578125" style="2"/>
    <col min="7937" max="7937" width="149.5703125" style="2" customWidth="1"/>
    <col min="7938" max="8192" width="11.42578125" style="2"/>
    <col min="8193" max="8193" width="149.5703125" style="2" customWidth="1"/>
    <col min="8194" max="8448" width="11.42578125" style="2"/>
    <col min="8449" max="8449" width="149.5703125" style="2" customWidth="1"/>
    <col min="8450" max="8704" width="11.42578125" style="2"/>
    <col min="8705" max="8705" width="149.5703125" style="2" customWidth="1"/>
    <col min="8706" max="8960" width="11.42578125" style="2"/>
    <col min="8961" max="8961" width="149.5703125" style="2" customWidth="1"/>
    <col min="8962" max="9216" width="11.42578125" style="2"/>
    <col min="9217" max="9217" width="149.5703125" style="2" customWidth="1"/>
    <col min="9218" max="9472" width="11.42578125" style="2"/>
    <col min="9473" max="9473" width="149.5703125" style="2" customWidth="1"/>
    <col min="9474" max="9728" width="11.42578125" style="2"/>
    <col min="9729" max="9729" width="149.5703125" style="2" customWidth="1"/>
    <col min="9730" max="9984" width="11.42578125" style="2"/>
    <col min="9985" max="9985" width="149.5703125" style="2" customWidth="1"/>
    <col min="9986" max="10240" width="11.42578125" style="2"/>
    <col min="10241" max="10241" width="149.5703125" style="2" customWidth="1"/>
    <col min="10242" max="10496" width="11.42578125" style="2"/>
    <col min="10497" max="10497" width="149.5703125" style="2" customWidth="1"/>
    <col min="10498" max="10752" width="11.42578125" style="2"/>
    <col min="10753" max="10753" width="149.5703125" style="2" customWidth="1"/>
    <col min="10754" max="11008" width="11.42578125" style="2"/>
    <col min="11009" max="11009" width="149.5703125" style="2" customWidth="1"/>
    <col min="11010" max="11264" width="11.42578125" style="2"/>
    <col min="11265" max="11265" width="149.5703125" style="2" customWidth="1"/>
    <col min="11266" max="11520" width="11.42578125" style="2"/>
    <col min="11521" max="11521" width="149.5703125" style="2" customWidth="1"/>
    <col min="11522" max="11776" width="11.42578125" style="2"/>
    <col min="11777" max="11777" width="149.5703125" style="2" customWidth="1"/>
    <col min="11778" max="12032" width="11.42578125" style="2"/>
    <col min="12033" max="12033" width="149.5703125" style="2" customWidth="1"/>
    <col min="12034" max="12288" width="11.42578125" style="2"/>
    <col min="12289" max="12289" width="149.5703125" style="2" customWidth="1"/>
    <col min="12290" max="12544" width="11.42578125" style="2"/>
    <col min="12545" max="12545" width="149.5703125" style="2" customWidth="1"/>
    <col min="12546" max="12800" width="11.42578125" style="2"/>
    <col min="12801" max="12801" width="149.5703125" style="2" customWidth="1"/>
    <col min="12802" max="13056" width="11.42578125" style="2"/>
    <col min="13057" max="13057" width="149.5703125" style="2" customWidth="1"/>
    <col min="13058" max="13312" width="11.42578125" style="2"/>
    <col min="13313" max="13313" width="149.5703125" style="2" customWidth="1"/>
    <col min="13314" max="13568" width="11.42578125" style="2"/>
    <col min="13569" max="13569" width="149.5703125" style="2" customWidth="1"/>
    <col min="13570" max="13824" width="11.42578125" style="2"/>
    <col min="13825" max="13825" width="149.5703125" style="2" customWidth="1"/>
    <col min="13826" max="14080" width="11.42578125" style="2"/>
    <col min="14081" max="14081" width="149.5703125" style="2" customWidth="1"/>
    <col min="14082" max="14336" width="11.42578125" style="2"/>
    <col min="14337" max="14337" width="149.5703125" style="2" customWidth="1"/>
    <col min="14338" max="14592" width="11.42578125" style="2"/>
    <col min="14593" max="14593" width="149.5703125" style="2" customWidth="1"/>
    <col min="14594" max="14848" width="11.42578125" style="2"/>
    <col min="14849" max="14849" width="149.5703125" style="2" customWidth="1"/>
    <col min="14850" max="15104" width="11.42578125" style="2"/>
    <col min="15105" max="15105" width="149.5703125" style="2" customWidth="1"/>
    <col min="15106" max="15360" width="11.42578125" style="2"/>
    <col min="15361" max="15361" width="149.5703125" style="2" customWidth="1"/>
    <col min="15362" max="15616" width="11.42578125" style="2"/>
    <col min="15617" max="15617" width="149.5703125" style="2" customWidth="1"/>
    <col min="15618" max="15872" width="11.42578125" style="2"/>
    <col min="15873" max="15873" width="149.5703125" style="2" customWidth="1"/>
    <col min="15874" max="16128" width="11.42578125" style="2"/>
    <col min="16129" max="16129" width="149.5703125" style="2" customWidth="1"/>
    <col min="16130" max="16384" width="11.42578125" style="2"/>
  </cols>
  <sheetData>
    <row r="1" spans="1:1" ht="15" customHeight="1" thickTop="1" x14ac:dyDescent="0.2">
      <c r="A1" s="1"/>
    </row>
    <row r="2" spans="1:1" ht="33" customHeight="1" x14ac:dyDescent="0.2">
      <c r="A2" s="3" t="s">
        <v>87</v>
      </c>
    </row>
    <row r="3" spans="1:1" ht="13.5" thickBot="1" x14ac:dyDescent="0.25">
      <c r="A3" s="4"/>
    </row>
    <row r="4" spans="1:1" ht="14.25" thickTop="1" thickBot="1" x14ac:dyDescent="0.25">
      <c r="A4" s="5"/>
    </row>
    <row r="5" spans="1:1" ht="18.75" customHeight="1" thickTop="1" x14ac:dyDescent="0.2">
      <c r="A5" s="168" t="s">
        <v>88</v>
      </c>
    </row>
    <row r="6" spans="1:1" s="100" customFormat="1" ht="20.100000000000001" customHeight="1" x14ac:dyDescent="0.25">
      <c r="A6" s="169" t="s">
        <v>89</v>
      </c>
    </row>
    <row r="7" spans="1:1" s="100" customFormat="1" ht="20.100000000000001" customHeight="1" x14ac:dyDescent="0.25">
      <c r="A7" s="169" t="s">
        <v>98</v>
      </c>
    </row>
    <row r="8" spans="1:1" s="100" customFormat="1" ht="20.100000000000001" customHeight="1" x14ac:dyDescent="0.25">
      <c r="A8" s="169" t="s">
        <v>99</v>
      </c>
    </row>
    <row r="9" spans="1:1" s="100" customFormat="1" ht="20.100000000000001" customHeight="1" thickBot="1" x14ac:dyDescent="0.3">
      <c r="A9" s="170" t="s">
        <v>100</v>
      </c>
    </row>
    <row r="10" spans="1:1" s="100" customFormat="1" ht="20.100000000000001" customHeight="1" thickTop="1" x14ac:dyDescent="0.25">
      <c r="A10" s="171" t="s">
        <v>90</v>
      </c>
    </row>
    <row r="11" spans="1:1" s="101" customFormat="1" ht="20.100000000000001" customHeight="1" x14ac:dyDescent="0.25">
      <c r="A11" s="172" t="s">
        <v>91</v>
      </c>
    </row>
    <row r="12" spans="1:1" s="101" customFormat="1" ht="20.100000000000001" customHeight="1" thickBot="1" x14ac:dyDescent="0.3">
      <c r="A12" s="173" t="s">
        <v>92</v>
      </c>
    </row>
    <row r="13" spans="1:1" ht="19.5" customHeight="1" thickTop="1" x14ac:dyDescent="0.2"/>
    <row r="14" spans="1:1" ht="19.5" customHeight="1" x14ac:dyDescent="0.2"/>
    <row r="15" spans="1:1" ht="19.5" customHeight="1" x14ac:dyDescent="0.2"/>
    <row r="16" spans="1:1" ht="19.5" customHeight="1" x14ac:dyDescent="0.2"/>
    <row r="17" ht="19.5" customHeight="1" x14ac:dyDescent="0.2"/>
    <row r="18" ht="19.5" customHeight="1" x14ac:dyDescent="0.2"/>
    <row r="19" ht="19.5" customHeight="1" x14ac:dyDescent="0.2"/>
    <row r="20" ht="19.5" customHeight="1" x14ac:dyDescent="0.2"/>
    <row r="21" ht="19.5" customHeight="1" x14ac:dyDescent="0.2"/>
    <row r="22" ht="19.5" customHeight="1" x14ac:dyDescent="0.2"/>
    <row r="23" ht="19.5" customHeight="1" x14ac:dyDescent="0.2"/>
    <row r="24" ht="19.5" customHeight="1" x14ac:dyDescent="0.2"/>
    <row r="25" ht="19.5" customHeight="1" x14ac:dyDescent="0.2"/>
    <row r="26" ht="19.5" customHeight="1" x14ac:dyDescent="0.2"/>
    <row r="27" ht="19.5" customHeight="1" x14ac:dyDescent="0.2"/>
    <row r="28" ht="19.5" customHeight="1" x14ac:dyDescent="0.2"/>
    <row r="29" ht="19.5" customHeight="1" x14ac:dyDescent="0.2"/>
    <row r="30" ht="19.5" customHeight="1" x14ac:dyDescent="0.2"/>
    <row r="31" ht="19.5" customHeight="1" x14ac:dyDescent="0.2"/>
    <row r="32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9.5" customHeight="1" x14ac:dyDescent="0.2"/>
    <row r="87" ht="19.5" customHeight="1" x14ac:dyDescent="0.2"/>
    <row r="88" ht="19.5" customHeight="1" x14ac:dyDescent="0.2"/>
    <row r="89" ht="19.5" customHeight="1" x14ac:dyDescent="0.2"/>
    <row r="90" ht="19.5" customHeight="1" x14ac:dyDescent="0.2"/>
    <row r="91" ht="19.5" customHeight="1" x14ac:dyDescent="0.2"/>
    <row r="92" ht="19.5" customHeight="1" x14ac:dyDescent="0.2"/>
    <row r="93" ht="19.5" customHeight="1" x14ac:dyDescent="0.2"/>
    <row r="94" ht="19.5" customHeight="1" x14ac:dyDescent="0.2"/>
    <row r="95" ht="19.5" customHeight="1" x14ac:dyDescent="0.2"/>
    <row r="96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  <row r="109" ht="19.5" customHeight="1" x14ac:dyDescent="0.2"/>
    <row r="110" ht="19.5" customHeight="1" x14ac:dyDescent="0.2"/>
    <row r="111" ht="19.5" customHeight="1" x14ac:dyDescent="0.2"/>
  </sheetData>
  <pageMargins left="0.75" right="0.75" top="1" bottom="1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AF53"/>
  <sheetViews>
    <sheetView zoomScaleNormal="100" workbookViewId="0">
      <pane xSplit="1" topLeftCell="B1" activePane="topRight" state="frozen"/>
      <selection activeCell="A2" sqref="A1:A2"/>
      <selection pane="topRight" activeCell="A2" sqref="A1:A2"/>
    </sheetView>
  </sheetViews>
  <sheetFormatPr defaultColWidth="11.42578125" defaultRowHeight="12.75" x14ac:dyDescent="0.2"/>
  <cols>
    <col min="1" max="1" width="26.7109375" style="32" customWidth="1"/>
    <col min="2" max="2" width="8.7109375" style="32" customWidth="1"/>
    <col min="3" max="3" width="9.5703125" style="32" bestFit="1" customWidth="1"/>
    <col min="4" max="22" width="8.7109375" style="32" customWidth="1"/>
    <col min="23" max="23" width="10" style="32" bestFit="1" customWidth="1"/>
    <col min="24" max="25" width="10.28515625" style="32" bestFit="1" customWidth="1"/>
    <col min="26" max="27" width="10" style="32" bestFit="1" customWidth="1"/>
    <col min="28" max="28" width="8.7109375" style="32" bestFit="1" customWidth="1"/>
    <col min="29" max="29" width="11.42578125" style="32"/>
    <col min="30" max="30" width="9.85546875" style="32" bestFit="1" customWidth="1"/>
    <col min="31" max="32" width="11.42578125" style="32"/>
    <col min="33" max="33" width="12.7109375" style="32" bestFit="1" customWidth="1"/>
    <col min="34" max="255" width="11.42578125" style="32"/>
    <col min="256" max="256" width="26.7109375" style="32" customWidth="1"/>
    <col min="257" max="257" width="12.28515625" style="32" bestFit="1" customWidth="1"/>
    <col min="258" max="282" width="8.7109375" style="32" customWidth="1"/>
    <col min="283" max="511" width="11.42578125" style="32"/>
    <col min="512" max="512" width="26.7109375" style="32" customWidth="1"/>
    <col min="513" max="513" width="12.28515625" style="32" bestFit="1" customWidth="1"/>
    <col min="514" max="538" width="8.7109375" style="32" customWidth="1"/>
    <col min="539" max="767" width="11.42578125" style="32"/>
    <col min="768" max="768" width="26.7109375" style="32" customWidth="1"/>
    <col min="769" max="769" width="12.28515625" style="32" bestFit="1" customWidth="1"/>
    <col min="770" max="794" width="8.7109375" style="32" customWidth="1"/>
    <col min="795" max="1023" width="11.42578125" style="32"/>
    <col min="1024" max="1024" width="26.7109375" style="32" customWidth="1"/>
    <col min="1025" max="1025" width="12.28515625" style="32" bestFit="1" customWidth="1"/>
    <col min="1026" max="1050" width="8.7109375" style="32" customWidth="1"/>
    <col min="1051" max="1279" width="11.42578125" style="32"/>
    <col min="1280" max="1280" width="26.7109375" style="32" customWidth="1"/>
    <col min="1281" max="1281" width="12.28515625" style="32" bestFit="1" customWidth="1"/>
    <col min="1282" max="1306" width="8.7109375" style="32" customWidth="1"/>
    <col min="1307" max="1535" width="11.42578125" style="32"/>
    <col min="1536" max="1536" width="26.7109375" style="32" customWidth="1"/>
    <col min="1537" max="1537" width="12.28515625" style="32" bestFit="1" customWidth="1"/>
    <col min="1538" max="1562" width="8.7109375" style="32" customWidth="1"/>
    <col min="1563" max="1791" width="11.42578125" style="32"/>
    <col min="1792" max="1792" width="26.7109375" style="32" customWidth="1"/>
    <col min="1793" max="1793" width="12.28515625" style="32" bestFit="1" customWidth="1"/>
    <col min="1794" max="1818" width="8.7109375" style="32" customWidth="1"/>
    <col min="1819" max="2047" width="11.42578125" style="32"/>
    <col min="2048" max="2048" width="26.7109375" style="32" customWidth="1"/>
    <col min="2049" max="2049" width="12.28515625" style="32" bestFit="1" customWidth="1"/>
    <col min="2050" max="2074" width="8.7109375" style="32" customWidth="1"/>
    <col min="2075" max="2303" width="11.42578125" style="32"/>
    <col min="2304" max="2304" width="26.7109375" style="32" customWidth="1"/>
    <col min="2305" max="2305" width="12.28515625" style="32" bestFit="1" customWidth="1"/>
    <col min="2306" max="2330" width="8.7109375" style="32" customWidth="1"/>
    <col min="2331" max="2559" width="11.42578125" style="32"/>
    <col min="2560" max="2560" width="26.7109375" style="32" customWidth="1"/>
    <col min="2561" max="2561" width="12.28515625" style="32" bestFit="1" customWidth="1"/>
    <col min="2562" max="2586" width="8.7109375" style="32" customWidth="1"/>
    <col min="2587" max="2815" width="11.42578125" style="32"/>
    <col min="2816" max="2816" width="26.7109375" style="32" customWidth="1"/>
    <col min="2817" max="2817" width="12.28515625" style="32" bestFit="1" customWidth="1"/>
    <col min="2818" max="2842" width="8.7109375" style="32" customWidth="1"/>
    <col min="2843" max="3071" width="11.42578125" style="32"/>
    <col min="3072" max="3072" width="26.7109375" style="32" customWidth="1"/>
    <col min="3073" max="3073" width="12.28515625" style="32" bestFit="1" customWidth="1"/>
    <col min="3074" max="3098" width="8.7109375" style="32" customWidth="1"/>
    <col min="3099" max="3327" width="11.42578125" style="32"/>
    <col min="3328" max="3328" width="26.7109375" style="32" customWidth="1"/>
    <col min="3329" max="3329" width="12.28515625" style="32" bestFit="1" customWidth="1"/>
    <col min="3330" max="3354" width="8.7109375" style="32" customWidth="1"/>
    <col min="3355" max="3583" width="11.42578125" style="32"/>
    <col min="3584" max="3584" width="26.7109375" style="32" customWidth="1"/>
    <col min="3585" max="3585" width="12.28515625" style="32" bestFit="1" customWidth="1"/>
    <col min="3586" max="3610" width="8.7109375" style="32" customWidth="1"/>
    <col min="3611" max="3839" width="11.42578125" style="32"/>
    <col min="3840" max="3840" width="26.7109375" style="32" customWidth="1"/>
    <col min="3841" max="3841" width="12.28515625" style="32" bestFit="1" customWidth="1"/>
    <col min="3842" max="3866" width="8.7109375" style="32" customWidth="1"/>
    <col min="3867" max="4095" width="11.42578125" style="32"/>
    <col min="4096" max="4096" width="26.7109375" style="32" customWidth="1"/>
    <col min="4097" max="4097" width="12.28515625" style="32" bestFit="1" customWidth="1"/>
    <col min="4098" max="4122" width="8.7109375" style="32" customWidth="1"/>
    <col min="4123" max="4351" width="11.42578125" style="32"/>
    <col min="4352" max="4352" width="26.7109375" style="32" customWidth="1"/>
    <col min="4353" max="4353" width="12.28515625" style="32" bestFit="1" customWidth="1"/>
    <col min="4354" max="4378" width="8.7109375" style="32" customWidth="1"/>
    <col min="4379" max="4607" width="11.42578125" style="32"/>
    <col min="4608" max="4608" width="26.7109375" style="32" customWidth="1"/>
    <col min="4609" max="4609" width="12.28515625" style="32" bestFit="1" customWidth="1"/>
    <col min="4610" max="4634" width="8.7109375" style="32" customWidth="1"/>
    <col min="4635" max="4863" width="11.42578125" style="32"/>
    <col min="4864" max="4864" width="26.7109375" style="32" customWidth="1"/>
    <col min="4865" max="4865" width="12.28515625" style="32" bestFit="1" customWidth="1"/>
    <col min="4866" max="4890" width="8.7109375" style="32" customWidth="1"/>
    <col min="4891" max="5119" width="11.42578125" style="32"/>
    <col min="5120" max="5120" width="26.7109375" style="32" customWidth="1"/>
    <col min="5121" max="5121" width="12.28515625" style="32" bestFit="1" customWidth="1"/>
    <col min="5122" max="5146" width="8.7109375" style="32" customWidth="1"/>
    <col min="5147" max="5375" width="11.42578125" style="32"/>
    <col min="5376" max="5376" width="26.7109375" style="32" customWidth="1"/>
    <col min="5377" max="5377" width="12.28515625" style="32" bestFit="1" customWidth="1"/>
    <col min="5378" max="5402" width="8.7109375" style="32" customWidth="1"/>
    <col min="5403" max="5631" width="11.42578125" style="32"/>
    <col min="5632" max="5632" width="26.7109375" style="32" customWidth="1"/>
    <col min="5633" max="5633" width="12.28515625" style="32" bestFit="1" customWidth="1"/>
    <col min="5634" max="5658" width="8.7109375" style="32" customWidth="1"/>
    <col min="5659" max="5887" width="11.42578125" style="32"/>
    <col min="5888" max="5888" width="26.7109375" style="32" customWidth="1"/>
    <col min="5889" max="5889" width="12.28515625" style="32" bestFit="1" customWidth="1"/>
    <col min="5890" max="5914" width="8.7109375" style="32" customWidth="1"/>
    <col min="5915" max="6143" width="11.42578125" style="32"/>
    <col min="6144" max="6144" width="26.7109375" style="32" customWidth="1"/>
    <col min="6145" max="6145" width="12.28515625" style="32" bestFit="1" customWidth="1"/>
    <col min="6146" max="6170" width="8.7109375" style="32" customWidth="1"/>
    <col min="6171" max="6399" width="11.42578125" style="32"/>
    <col min="6400" max="6400" width="26.7109375" style="32" customWidth="1"/>
    <col min="6401" max="6401" width="12.28515625" style="32" bestFit="1" customWidth="1"/>
    <col min="6402" max="6426" width="8.7109375" style="32" customWidth="1"/>
    <col min="6427" max="6655" width="11.42578125" style="32"/>
    <col min="6656" max="6656" width="26.7109375" style="32" customWidth="1"/>
    <col min="6657" max="6657" width="12.28515625" style="32" bestFit="1" customWidth="1"/>
    <col min="6658" max="6682" width="8.7109375" style="32" customWidth="1"/>
    <col min="6683" max="6911" width="11.42578125" style="32"/>
    <col min="6912" max="6912" width="26.7109375" style="32" customWidth="1"/>
    <col min="6913" max="6913" width="12.28515625" style="32" bestFit="1" customWidth="1"/>
    <col min="6914" max="6938" width="8.7109375" style="32" customWidth="1"/>
    <col min="6939" max="7167" width="11.42578125" style="32"/>
    <col min="7168" max="7168" width="26.7109375" style="32" customWidth="1"/>
    <col min="7169" max="7169" width="12.28515625" style="32" bestFit="1" customWidth="1"/>
    <col min="7170" max="7194" width="8.7109375" style="32" customWidth="1"/>
    <col min="7195" max="7423" width="11.42578125" style="32"/>
    <col min="7424" max="7424" width="26.7109375" style="32" customWidth="1"/>
    <col min="7425" max="7425" width="12.28515625" style="32" bestFit="1" customWidth="1"/>
    <col min="7426" max="7450" width="8.7109375" style="32" customWidth="1"/>
    <col min="7451" max="7679" width="11.42578125" style="32"/>
    <col min="7680" max="7680" width="26.7109375" style="32" customWidth="1"/>
    <col min="7681" max="7681" width="12.28515625" style="32" bestFit="1" customWidth="1"/>
    <col min="7682" max="7706" width="8.7109375" style="32" customWidth="1"/>
    <col min="7707" max="7935" width="11.42578125" style="32"/>
    <col min="7936" max="7936" width="26.7109375" style="32" customWidth="1"/>
    <col min="7937" max="7937" width="12.28515625" style="32" bestFit="1" customWidth="1"/>
    <col min="7938" max="7962" width="8.7109375" style="32" customWidth="1"/>
    <col min="7963" max="8191" width="11.42578125" style="32"/>
    <col min="8192" max="8192" width="26.7109375" style="32" customWidth="1"/>
    <col min="8193" max="8193" width="12.28515625" style="32" bestFit="1" customWidth="1"/>
    <col min="8194" max="8218" width="8.7109375" style="32" customWidth="1"/>
    <col min="8219" max="8447" width="11.42578125" style="32"/>
    <col min="8448" max="8448" width="26.7109375" style="32" customWidth="1"/>
    <col min="8449" max="8449" width="12.28515625" style="32" bestFit="1" customWidth="1"/>
    <col min="8450" max="8474" width="8.7109375" style="32" customWidth="1"/>
    <col min="8475" max="8703" width="11.42578125" style="32"/>
    <col min="8704" max="8704" width="26.7109375" style="32" customWidth="1"/>
    <col min="8705" max="8705" width="12.28515625" style="32" bestFit="1" customWidth="1"/>
    <col min="8706" max="8730" width="8.7109375" style="32" customWidth="1"/>
    <col min="8731" max="8959" width="11.42578125" style="32"/>
    <col min="8960" max="8960" width="26.7109375" style="32" customWidth="1"/>
    <col min="8961" max="8961" width="12.28515625" style="32" bestFit="1" customWidth="1"/>
    <col min="8962" max="8986" width="8.7109375" style="32" customWidth="1"/>
    <col min="8987" max="9215" width="11.42578125" style="32"/>
    <col min="9216" max="9216" width="26.7109375" style="32" customWidth="1"/>
    <col min="9217" max="9217" width="12.28515625" style="32" bestFit="1" customWidth="1"/>
    <col min="9218" max="9242" width="8.7109375" style="32" customWidth="1"/>
    <col min="9243" max="9471" width="11.42578125" style="32"/>
    <col min="9472" max="9472" width="26.7109375" style="32" customWidth="1"/>
    <col min="9473" max="9473" width="12.28515625" style="32" bestFit="1" customWidth="1"/>
    <col min="9474" max="9498" width="8.7109375" style="32" customWidth="1"/>
    <col min="9499" max="9727" width="11.42578125" style="32"/>
    <col min="9728" max="9728" width="26.7109375" style="32" customWidth="1"/>
    <col min="9729" max="9729" width="12.28515625" style="32" bestFit="1" customWidth="1"/>
    <col min="9730" max="9754" width="8.7109375" style="32" customWidth="1"/>
    <col min="9755" max="9983" width="11.42578125" style="32"/>
    <col min="9984" max="9984" width="26.7109375" style="32" customWidth="1"/>
    <col min="9985" max="9985" width="12.28515625" style="32" bestFit="1" customWidth="1"/>
    <col min="9986" max="10010" width="8.7109375" style="32" customWidth="1"/>
    <col min="10011" max="10239" width="11.42578125" style="32"/>
    <col min="10240" max="10240" width="26.7109375" style="32" customWidth="1"/>
    <col min="10241" max="10241" width="12.28515625" style="32" bestFit="1" customWidth="1"/>
    <col min="10242" max="10266" width="8.7109375" style="32" customWidth="1"/>
    <col min="10267" max="10495" width="11.42578125" style="32"/>
    <col min="10496" max="10496" width="26.7109375" style="32" customWidth="1"/>
    <col min="10497" max="10497" width="12.28515625" style="32" bestFit="1" customWidth="1"/>
    <col min="10498" max="10522" width="8.7109375" style="32" customWidth="1"/>
    <col min="10523" max="10751" width="11.42578125" style="32"/>
    <col min="10752" max="10752" width="26.7109375" style="32" customWidth="1"/>
    <col min="10753" max="10753" width="12.28515625" style="32" bestFit="1" customWidth="1"/>
    <col min="10754" max="10778" width="8.7109375" style="32" customWidth="1"/>
    <col min="10779" max="11007" width="11.42578125" style="32"/>
    <col min="11008" max="11008" width="26.7109375" style="32" customWidth="1"/>
    <col min="11009" max="11009" width="12.28515625" style="32" bestFit="1" customWidth="1"/>
    <col min="11010" max="11034" width="8.7109375" style="32" customWidth="1"/>
    <col min="11035" max="11263" width="11.42578125" style="32"/>
    <col min="11264" max="11264" width="26.7109375" style="32" customWidth="1"/>
    <col min="11265" max="11265" width="12.28515625" style="32" bestFit="1" customWidth="1"/>
    <col min="11266" max="11290" width="8.7109375" style="32" customWidth="1"/>
    <col min="11291" max="11519" width="11.42578125" style="32"/>
    <col min="11520" max="11520" width="26.7109375" style="32" customWidth="1"/>
    <col min="11521" max="11521" width="12.28515625" style="32" bestFit="1" customWidth="1"/>
    <col min="11522" max="11546" width="8.7109375" style="32" customWidth="1"/>
    <col min="11547" max="11775" width="11.42578125" style="32"/>
    <col min="11776" max="11776" width="26.7109375" style="32" customWidth="1"/>
    <col min="11777" max="11777" width="12.28515625" style="32" bestFit="1" customWidth="1"/>
    <col min="11778" max="11802" width="8.7109375" style="32" customWidth="1"/>
    <col min="11803" max="12031" width="11.42578125" style="32"/>
    <col min="12032" max="12032" width="26.7109375" style="32" customWidth="1"/>
    <col min="12033" max="12033" width="12.28515625" style="32" bestFit="1" customWidth="1"/>
    <col min="12034" max="12058" width="8.7109375" style="32" customWidth="1"/>
    <col min="12059" max="12287" width="11.42578125" style="32"/>
    <col min="12288" max="12288" width="26.7109375" style="32" customWidth="1"/>
    <col min="12289" max="12289" width="12.28515625" style="32" bestFit="1" customWidth="1"/>
    <col min="12290" max="12314" width="8.7109375" style="32" customWidth="1"/>
    <col min="12315" max="12543" width="11.42578125" style="32"/>
    <col min="12544" max="12544" width="26.7109375" style="32" customWidth="1"/>
    <col min="12545" max="12545" width="12.28515625" style="32" bestFit="1" customWidth="1"/>
    <col min="12546" max="12570" width="8.7109375" style="32" customWidth="1"/>
    <col min="12571" max="12799" width="11.42578125" style="32"/>
    <col min="12800" max="12800" width="26.7109375" style="32" customWidth="1"/>
    <col min="12801" max="12801" width="12.28515625" style="32" bestFit="1" customWidth="1"/>
    <col min="12802" max="12826" width="8.7109375" style="32" customWidth="1"/>
    <col min="12827" max="13055" width="11.42578125" style="32"/>
    <col min="13056" max="13056" width="26.7109375" style="32" customWidth="1"/>
    <col min="13057" max="13057" width="12.28515625" style="32" bestFit="1" customWidth="1"/>
    <col min="13058" max="13082" width="8.7109375" style="32" customWidth="1"/>
    <col min="13083" max="13311" width="11.42578125" style="32"/>
    <col min="13312" max="13312" width="26.7109375" style="32" customWidth="1"/>
    <col min="13313" max="13313" width="12.28515625" style="32" bestFit="1" customWidth="1"/>
    <col min="13314" max="13338" width="8.7109375" style="32" customWidth="1"/>
    <col min="13339" max="13567" width="11.42578125" style="32"/>
    <col min="13568" max="13568" width="26.7109375" style="32" customWidth="1"/>
    <col min="13569" max="13569" width="12.28515625" style="32" bestFit="1" customWidth="1"/>
    <col min="13570" max="13594" width="8.7109375" style="32" customWidth="1"/>
    <col min="13595" max="13823" width="11.42578125" style="32"/>
    <col min="13824" max="13824" width="26.7109375" style="32" customWidth="1"/>
    <col min="13825" max="13825" width="12.28515625" style="32" bestFit="1" customWidth="1"/>
    <col min="13826" max="13850" width="8.7109375" style="32" customWidth="1"/>
    <col min="13851" max="14079" width="11.42578125" style="32"/>
    <col min="14080" max="14080" width="26.7109375" style="32" customWidth="1"/>
    <col min="14081" max="14081" width="12.28515625" style="32" bestFit="1" customWidth="1"/>
    <col min="14082" max="14106" width="8.7109375" style="32" customWidth="1"/>
    <col min="14107" max="14335" width="11.42578125" style="32"/>
    <col min="14336" max="14336" width="26.7109375" style="32" customWidth="1"/>
    <col min="14337" max="14337" width="12.28515625" style="32" bestFit="1" customWidth="1"/>
    <col min="14338" max="14362" width="8.7109375" style="32" customWidth="1"/>
    <col min="14363" max="14591" width="11.42578125" style="32"/>
    <col min="14592" max="14592" width="26.7109375" style="32" customWidth="1"/>
    <col min="14593" max="14593" width="12.28515625" style="32" bestFit="1" customWidth="1"/>
    <col min="14594" max="14618" width="8.7109375" style="32" customWidth="1"/>
    <col min="14619" max="14847" width="11.42578125" style="32"/>
    <col min="14848" max="14848" width="26.7109375" style="32" customWidth="1"/>
    <col min="14849" max="14849" width="12.28515625" style="32" bestFit="1" customWidth="1"/>
    <col min="14850" max="14874" width="8.7109375" style="32" customWidth="1"/>
    <col min="14875" max="15103" width="11.42578125" style="32"/>
    <col min="15104" max="15104" width="26.7109375" style="32" customWidth="1"/>
    <col min="15105" max="15105" width="12.28515625" style="32" bestFit="1" customWidth="1"/>
    <col min="15106" max="15130" width="8.7109375" style="32" customWidth="1"/>
    <col min="15131" max="15359" width="11.42578125" style="32"/>
    <col min="15360" max="15360" width="26.7109375" style="32" customWidth="1"/>
    <col min="15361" max="15361" width="12.28515625" style="32" bestFit="1" customWidth="1"/>
    <col min="15362" max="15386" width="8.7109375" style="32" customWidth="1"/>
    <col min="15387" max="15615" width="11.42578125" style="32"/>
    <col min="15616" max="15616" width="26.7109375" style="32" customWidth="1"/>
    <col min="15617" max="15617" width="12.28515625" style="32" bestFit="1" customWidth="1"/>
    <col min="15618" max="15642" width="8.7109375" style="32" customWidth="1"/>
    <col min="15643" max="15871" width="11.42578125" style="32"/>
    <col min="15872" max="15872" width="26.7109375" style="32" customWidth="1"/>
    <col min="15873" max="15873" width="12.28515625" style="32" bestFit="1" customWidth="1"/>
    <col min="15874" max="15898" width="8.7109375" style="32" customWidth="1"/>
    <col min="15899" max="16127" width="11.42578125" style="32"/>
    <col min="16128" max="16128" width="26.7109375" style="32" customWidth="1"/>
    <col min="16129" max="16129" width="12.28515625" style="32" bestFit="1" customWidth="1"/>
    <col min="16130" max="16154" width="8.7109375" style="32" customWidth="1"/>
    <col min="16155" max="16384" width="11.42578125" style="32"/>
  </cols>
  <sheetData>
    <row r="1" spans="1:32" ht="38.25" customHeight="1" thickTop="1" x14ac:dyDescent="0.3">
      <c r="A1" s="128" t="s">
        <v>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32" s="34" customFormat="1" ht="38.25" customHeight="1" x14ac:dyDescent="0.2">
      <c r="A2" s="127" t="s">
        <v>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</row>
    <row r="3" spans="1:32" ht="15.75" x14ac:dyDescent="0.3">
      <c r="A3" s="10" t="s">
        <v>10</v>
      </c>
      <c r="B3" s="165"/>
      <c r="C3" s="35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7"/>
    </row>
    <row r="4" spans="1:32" ht="46.5" customHeight="1" x14ac:dyDescent="0.2">
      <c r="A4" s="38" t="s">
        <v>11</v>
      </c>
      <c r="B4" s="38">
        <v>1990</v>
      </c>
      <c r="C4" s="38">
        <v>1991</v>
      </c>
      <c r="D4" s="38">
        <v>1992</v>
      </c>
      <c r="E4" s="38">
        <v>1993</v>
      </c>
      <c r="F4" s="38">
        <v>1994</v>
      </c>
      <c r="G4" s="38">
        <v>1995</v>
      </c>
      <c r="H4" s="38">
        <v>1996</v>
      </c>
      <c r="I4" s="38">
        <v>1997</v>
      </c>
      <c r="J4" s="38">
        <v>1998</v>
      </c>
      <c r="K4" s="38">
        <v>1999</v>
      </c>
      <c r="L4" s="38">
        <v>2000</v>
      </c>
      <c r="M4" s="38">
        <v>2001</v>
      </c>
      <c r="N4" s="38">
        <v>2002</v>
      </c>
      <c r="O4" s="38">
        <v>2003</v>
      </c>
      <c r="P4" s="38">
        <v>2004</v>
      </c>
      <c r="Q4" s="38">
        <v>2005</v>
      </c>
      <c r="R4" s="38">
        <v>2006</v>
      </c>
      <c r="S4" s="38">
        <v>2007</v>
      </c>
      <c r="T4" s="38">
        <v>2008</v>
      </c>
      <c r="U4" s="38">
        <v>2009</v>
      </c>
      <c r="V4" s="38">
        <v>2010</v>
      </c>
      <c r="W4" s="38">
        <v>2011</v>
      </c>
      <c r="X4" s="38">
        <v>2012</v>
      </c>
      <c r="Y4" s="38">
        <v>2013</v>
      </c>
      <c r="Z4" s="38">
        <v>2014</v>
      </c>
      <c r="AA4" s="38">
        <v>2015</v>
      </c>
      <c r="AB4" s="38">
        <v>2016</v>
      </c>
      <c r="AC4" s="38">
        <v>2017</v>
      </c>
      <c r="AD4" s="38">
        <v>2018</v>
      </c>
      <c r="AE4" s="38">
        <v>2019</v>
      </c>
      <c r="AF4" s="38">
        <f>AE4+1</f>
        <v>2020</v>
      </c>
    </row>
    <row r="5" spans="1:32" ht="42.75" customHeight="1" x14ac:dyDescent="0.2">
      <c r="A5" s="39" t="s">
        <v>12</v>
      </c>
      <c r="B5" s="41">
        <v>20862.168471473029</v>
      </c>
      <c r="C5" s="41">
        <v>21365.181159308861</v>
      </c>
      <c r="D5" s="41">
        <v>21348.869193246701</v>
      </c>
      <c r="E5" s="41">
        <v>20590.09588053339</v>
      </c>
      <c r="F5" s="41">
        <v>21257.730757181169</v>
      </c>
      <c r="G5" s="41">
        <v>22736.632821872248</v>
      </c>
      <c r="H5" s="41">
        <v>20168.177081685986</v>
      </c>
      <c r="I5" s="41">
        <v>21685.426105104478</v>
      </c>
      <c r="J5" s="41">
        <v>22889.053196576206</v>
      </c>
      <c r="K5" s="41">
        <v>24978.026218869098</v>
      </c>
      <c r="L5" s="41">
        <v>26234.742620494002</v>
      </c>
      <c r="M5" s="41">
        <v>24395.254139640489</v>
      </c>
      <c r="N5" s="41">
        <v>26287.379861116206</v>
      </c>
      <c r="O5" s="41">
        <v>25719.494024709267</v>
      </c>
      <c r="P5" s="41">
        <v>25673.265036813878</v>
      </c>
      <c r="Q5" s="41">
        <v>25380.007777352137</v>
      </c>
      <c r="R5" s="41">
        <v>25634.155330648911</v>
      </c>
      <c r="S5" s="41">
        <v>25657.24808097901</v>
      </c>
      <c r="T5" s="41">
        <v>24985.093232155592</v>
      </c>
      <c r="U5" s="41">
        <v>22585.553734344292</v>
      </c>
      <c r="V5" s="41">
        <v>21687.144141093293</v>
      </c>
      <c r="W5" s="41">
        <v>20200.215037240632</v>
      </c>
      <c r="X5" s="41">
        <v>20399.546040968606</v>
      </c>
      <c r="Y5" s="41">
        <v>18704.53007977079</v>
      </c>
      <c r="Z5" s="41">
        <v>18701.557184799516</v>
      </c>
      <c r="AA5" s="41">
        <v>19329.510441087128</v>
      </c>
      <c r="AB5" s="41">
        <v>18641.351405144429</v>
      </c>
      <c r="AC5" s="41">
        <v>19638.933711119989</v>
      </c>
      <c r="AD5" s="41">
        <v>18993.272883305133</v>
      </c>
      <c r="AE5" s="166">
        <v>18552.813958032693</v>
      </c>
      <c r="AF5" s="166">
        <v>16378.644622321479</v>
      </c>
    </row>
    <row r="6" spans="1:32" ht="20.100000000000001" customHeight="1" x14ac:dyDescent="0.2">
      <c r="A6" s="40" t="s">
        <v>13</v>
      </c>
      <c r="B6" s="41">
        <v>5721370.5300000003</v>
      </c>
      <c r="C6" s="41">
        <v>5625452.2699999996</v>
      </c>
      <c r="D6" s="41">
        <v>5458184.1699999999</v>
      </c>
      <c r="E6" s="41">
        <v>5362325.8600000003</v>
      </c>
      <c r="F6" s="41">
        <v>5339933.41</v>
      </c>
      <c r="G6" s="41">
        <v>5394606.71</v>
      </c>
      <c r="H6" s="41">
        <v>5511134.3499999996</v>
      </c>
      <c r="I6" s="41">
        <v>5421395.1399999997</v>
      </c>
      <c r="J6" s="41">
        <v>5387543.5999999996</v>
      </c>
      <c r="K6" s="41">
        <v>5287005.4000000004</v>
      </c>
      <c r="L6" s="41">
        <v>5285988.8099999996</v>
      </c>
      <c r="M6" s="41">
        <v>5333422.8499999996</v>
      </c>
      <c r="N6" s="41">
        <v>5297460.2300000004</v>
      </c>
      <c r="O6" s="41">
        <v>5390724.21</v>
      </c>
      <c r="P6" s="41">
        <v>5401107.3499999996</v>
      </c>
      <c r="Q6" s="41">
        <v>5373717.7999999998</v>
      </c>
      <c r="R6" s="41">
        <v>5366008.49</v>
      </c>
      <c r="S6" s="41">
        <v>5322029.28</v>
      </c>
      <c r="T6" s="41">
        <v>5206662.88</v>
      </c>
      <c r="U6" s="41">
        <v>4825216.68</v>
      </c>
      <c r="V6" s="41">
        <v>4930648.25</v>
      </c>
      <c r="W6" s="41">
        <v>4774176.8600000003</v>
      </c>
      <c r="X6" s="41">
        <v>4710279.5199999996</v>
      </c>
      <c r="Y6" s="41">
        <v>4613759.07</v>
      </c>
      <c r="Z6" s="41">
        <v>4439438.6100000003</v>
      </c>
      <c r="AA6" s="41">
        <v>4478452.0599999996</v>
      </c>
      <c r="AB6" s="41">
        <v>4458204.72</v>
      </c>
      <c r="AC6" s="41">
        <v>4484436.53</v>
      </c>
      <c r="AD6" s="41">
        <v>4391840.99</v>
      </c>
      <c r="AE6" s="41">
        <v>4061788.4140953915</v>
      </c>
      <c r="AF6" s="41" t="s">
        <v>3</v>
      </c>
    </row>
    <row r="7" spans="1:32" ht="20.100000000000001" customHeight="1" x14ac:dyDescent="0.2">
      <c r="A7" s="40" t="s">
        <v>14</v>
      </c>
      <c r="B7" s="154">
        <v>4911631.32</v>
      </c>
      <c r="C7" s="154">
        <v>4806545.3899999997</v>
      </c>
      <c r="D7" s="154">
        <v>4658457.28</v>
      </c>
      <c r="E7" s="154">
        <v>4580787.99</v>
      </c>
      <c r="F7" s="154">
        <v>4566491</v>
      </c>
      <c r="G7" s="154">
        <v>4626525.47</v>
      </c>
      <c r="H7" s="154">
        <v>4720064.3</v>
      </c>
      <c r="I7" s="154">
        <v>4654298.59</v>
      </c>
      <c r="J7" s="154">
        <v>4619367.4800000004</v>
      </c>
      <c r="K7" s="154">
        <v>4546925.5599999996</v>
      </c>
      <c r="L7" s="154">
        <v>4543448.0599999996</v>
      </c>
      <c r="M7" s="154">
        <v>4588625.88</v>
      </c>
      <c r="N7" s="154">
        <v>4572755.57</v>
      </c>
      <c r="O7" s="154">
        <v>4658126.47</v>
      </c>
      <c r="P7" s="154">
        <v>4669100.24</v>
      </c>
      <c r="Q7" s="154">
        <v>4647146.54</v>
      </c>
      <c r="R7" s="154">
        <v>4646263.76</v>
      </c>
      <c r="S7" s="154">
        <v>4614440.7699999996</v>
      </c>
      <c r="T7" s="154">
        <v>4520034.28</v>
      </c>
      <c r="U7" s="154">
        <v>4196290.8099999996</v>
      </c>
      <c r="V7" s="154">
        <v>4288296.3099999996</v>
      </c>
      <c r="W7" s="154">
        <v>4177573.21</v>
      </c>
      <c r="X7" s="154">
        <v>4097882.26</v>
      </c>
      <c r="Y7" s="154">
        <v>4014801.33</v>
      </c>
      <c r="Z7" s="154">
        <v>3880478.42</v>
      </c>
      <c r="AA7" s="154">
        <v>3936704.61</v>
      </c>
      <c r="AB7" s="154">
        <v>3941879.61</v>
      </c>
      <c r="AC7" s="154">
        <v>3976742.86</v>
      </c>
      <c r="AD7" s="154">
        <v>3893095.22</v>
      </c>
      <c r="AE7" s="154">
        <f>AE6-AE32</f>
        <v>3614843.9064246817</v>
      </c>
      <c r="AF7" s="154">
        <v>3378700.3899248498</v>
      </c>
    </row>
    <row r="8" spans="1:32" ht="15" customHeight="1" x14ac:dyDescent="0.2">
      <c r="A8" s="42" t="s">
        <v>15</v>
      </c>
      <c r="B8" s="43">
        <v>1261629.51</v>
      </c>
      <c r="C8" s="43">
        <v>1214378.58</v>
      </c>
      <c r="D8" s="43">
        <v>1165211.96</v>
      </c>
      <c r="E8" s="43">
        <v>1157253.31</v>
      </c>
      <c r="F8" s="43">
        <v>1138849.6000000001</v>
      </c>
      <c r="G8" s="43">
        <v>1136445.3899999999</v>
      </c>
      <c r="H8" s="43">
        <v>1155282.3400000001</v>
      </c>
      <c r="I8" s="43">
        <v>1120757.3</v>
      </c>
      <c r="J8" s="43">
        <v>1095994.56</v>
      </c>
      <c r="K8" s="43">
        <v>1063618.29</v>
      </c>
      <c r="L8" s="43">
        <v>1063048.8</v>
      </c>
      <c r="M8" s="43">
        <v>1077746.22</v>
      </c>
      <c r="N8" s="43">
        <v>1056333.6399999999</v>
      </c>
      <c r="O8" s="43">
        <v>1054323.23</v>
      </c>
      <c r="P8" s="43">
        <v>1038711.88</v>
      </c>
      <c r="Q8" s="43">
        <v>1016420.23</v>
      </c>
      <c r="R8" s="43">
        <v>1024974.3</v>
      </c>
      <c r="S8" s="43">
        <v>999198.07</v>
      </c>
      <c r="T8" s="43">
        <v>1002296.11</v>
      </c>
      <c r="U8" s="43">
        <v>934202.04</v>
      </c>
      <c r="V8" s="43">
        <v>966883.32</v>
      </c>
      <c r="W8" s="43">
        <v>942801.15</v>
      </c>
      <c r="X8" s="43">
        <v>949425.9</v>
      </c>
      <c r="Y8" s="43">
        <v>967357.05</v>
      </c>
      <c r="Z8" s="43">
        <v>927146.51</v>
      </c>
      <c r="AA8" s="43">
        <v>931044.73</v>
      </c>
      <c r="AB8" s="43">
        <v>935789.28</v>
      </c>
      <c r="AC8" s="43">
        <v>923767.98</v>
      </c>
      <c r="AD8" s="43">
        <v>888718.56</v>
      </c>
      <c r="AE8" s="43">
        <v>804619.44594990287</v>
      </c>
      <c r="AF8" s="43">
        <v>734617.55415226135</v>
      </c>
    </row>
    <row r="9" spans="1:32" ht="15" customHeight="1" x14ac:dyDescent="0.2">
      <c r="A9" s="42" t="s">
        <v>16</v>
      </c>
      <c r="B9" s="43">
        <v>79388.149999999994</v>
      </c>
      <c r="C9" s="43">
        <v>83161.73</v>
      </c>
      <c r="D9" s="43">
        <v>76613.17</v>
      </c>
      <c r="E9" s="43">
        <v>76923.509999999995</v>
      </c>
      <c r="F9" s="43">
        <v>77215.460000000006</v>
      </c>
      <c r="G9" s="43">
        <v>80724.94</v>
      </c>
      <c r="H9" s="43">
        <v>84087.91</v>
      </c>
      <c r="I9" s="43">
        <v>83718.09</v>
      </c>
      <c r="J9" s="43">
        <v>83107.34</v>
      </c>
      <c r="K9" s="43">
        <v>81489.539999999994</v>
      </c>
      <c r="L9" s="43">
        <v>81975.210000000006</v>
      </c>
      <c r="M9" s="43">
        <v>85820.160000000003</v>
      </c>
      <c r="N9" s="43">
        <v>87463.84</v>
      </c>
      <c r="O9" s="43">
        <v>93013.46</v>
      </c>
      <c r="P9" s="43">
        <v>92882.66</v>
      </c>
      <c r="Q9" s="43">
        <v>94407.58</v>
      </c>
      <c r="R9" s="43">
        <v>92093.13</v>
      </c>
      <c r="S9" s="43">
        <v>89536.33</v>
      </c>
      <c r="T9" s="43">
        <v>88952.6</v>
      </c>
      <c r="U9" s="43">
        <v>82076.479999999996</v>
      </c>
      <c r="V9" s="43">
        <v>86683.86</v>
      </c>
      <c r="W9" s="43">
        <v>84478.19</v>
      </c>
      <c r="X9" s="43">
        <v>81623.34</v>
      </c>
      <c r="Y9" s="43">
        <v>81968.259999999995</v>
      </c>
      <c r="Z9" s="43">
        <v>78343.58</v>
      </c>
      <c r="AA9" s="43">
        <v>80658.899999999994</v>
      </c>
      <c r="AB9" s="43">
        <v>81811.56</v>
      </c>
      <c r="AC9" s="43">
        <v>84288.11</v>
      </c>
      <c r="AD9" s="43">
        <v>81501.47</v>
      </c>
      <c r="AE9" s="43">
        <v>80361.228305474753</v>
      </c>
      <c r="AF9" s="43">
        <v>74173.4137259532</v>
      </c>
    </row>
    <row r="10" spans="1:32" ht="15" customHeight="1" x14ac:dyDescent="0.2">
      <c r="A10" s="42" t="s">
        <v>17</v>
      </c>
      <c r="B10" s="43">
        <v>149562.57999999999</v>
      </c>
      <c r="C10" s="43">
        <v>151659.91</v>
      </c>
      <c r="D10" s="43">
        <v>151271.35999999999</v>
      </c>
      <c r="E10" s="43">
        <v>150290.48000000001</v>
      </c>
      <c r="F10" s="43">
        <v>154926.60999999999</v>
      </c>
      <c r="G10" s="43">
        <v>157427.32999999999</v>
      </c>
      <c r="H10" s="43">
        <v>161577.72</v>
      </c>
      <c r="I10" s="43">
        <v>153378.13</v>
      </c>
      <c r="J10" s="43">
        <v>159028.42000000001</v>
      </c>
      <c r="K10" s="43">
        <v>153304.6</v>
      </c>
      <c r="L10" s="43">
        <v>154436.09</v>
      </c>
      <c r="M10" s="43">
        <v>152394.15</v>
      </c>
      <c r="N10" s="43">
        <v>151721.09</v>
      </c>
      <c r="O10" s="43">
        <v>152300.26999999999</v>
      </c>
      <c r="P10" s="43">
        <v>153055.95000000001</v>
      </c>
      <c r="Q10" s="43">
        <v>149852.09</v>
      </c>
      <c r="R10" s="43">
        <v>147138.47</v>
      </c>
      <c r="S10" s="43">
        <v>143840.93</v>
      </c>
      <c r="T10" s="43">
        <v>144073.29999999999</v>
      </c>
      <c r="U10" s="43">
        <v>131038.46</v>
      </c>
      <c r="V10" s="43">
        <v>138532.82999999999</v>
      </c>
      <c r="W10" s="43">
        <v>128262.58</v>
      </c>
      <c r="X10" s="43">
        <v>125047.63</v>
      </c>
      <c r="Y10" s="43">
        <v>124850.52</v>
      </c>
      <c r="Z10" s="43">
        <v>119301.53</v>
      </c>
      <c r="AA10" s="43">
        <v>123848.86</v>
      </c>
      <c r="AB10" s="43">
        <v>122585.92</v>
      </c>
      <c r="AC10" s="43">
        <v>122844.14</v>
      </c>
      <c r="AD10" s="43">
        <v>123642.9</v>
      </c>
      <c r="AE10" s="43">
        <v>118927.28266895552</v>
      </c>
      <c r="AF10" s="43">
        <v>110126.66375145281</v>
      </c>
    </row>
    <row r="11" spans="1:32" ht="15" customHeight="1" x14ac:dyDescent="0.2">
      <c r="A11" s="42" t="s">
        <v>18</v>
      </c>
      <c r="B11" s="43">
        <v>102513.69</v>
      </c>
      <c r="C11" s="43">
        <v>83966.47</v>
      </c>
      <c r="D11" s="43">
        <v>78572.66</v>
      </c>
      <c r="E11" s="43">
        <v>77875.77</v>
      </c>
      <c r="F11" s="43">
        <v>74026.539999999994</v>
      </c>
      <c r="G11" s="43">
        <v>75527.02</v>
      </c>
      <c r="H11" s="43">
        <v>75381.77</v>
      </c>
      <c r="I11" s="43">
        <v>72411.179999999993</v>
      </c>
      <c r="J11" s="43">
        <v>68349.14</v>
      </c>
      <c r="K11" s="43">
        <v>60922.5</v>
      </c>
      <c r="L11" s="43">
        <v>59825.17</v>
      </c>
      <c r="M11" s="43">
        <v>62957.36</v>
      </c>
      <c r="N11" s="43">
        <v>60342.94</v>
      </c>
      <c r="O11" s="43">
        <v>64994.87</v>
      </c>
      <c r="P11" s="43">
        <v>64059.87</v>
      </c>
      <c r="Q11" s="43">
        <v>64691.09</v>
      </c>
      <c r="R11" s="43">
        <v>65227.03</v>
      </c>
      <c r="S11" s="43">
        <v>69109.850000000006</v>
      </c>
      <c r="T11" s="43">
        <v>67786.86</v>
      </c>
      <c r="U11" s="43">
        <v>58617.88</v>
      </c>
      <c r="V11" s="43">
        <v>61237.15</v>
      </c>
      <c r="W11" s="43">
        <v>66512.5</v>
      </c>
      <c r="X11" s="43">
        <v>61438.67</v>
      </c>
      <c r="Y11" s="43">
        <v>56152.29</v>
      </c>
      <c r="Z11" s="43">
        <v>59195.85</v>
      </c>
      <c r="AA11" s="43">
        <v>62459.05</v>
      </c>
      <c r="AB11" s="43">
        <v>59992.95</v>
      </c>
      <c r="AC11" s="43">
        <v>62407.78</v>
      </c>
      <c r="AD11" s="43">
        <v>58595.07</v>
      </c>
      <c r="AE11" s="43">
        <v>56366.798395566097</v>
      </c>
      <c r="AF11" s="43">
        <v>52139.288515898639</v>
      </c>
    </row>
    <row r="12" spans="1:32" ht="15" customHeight="1" x14ac:dyDescent="0.2">
      <c r="A12" s="44" t="s">
        <v>19</v>
      </c>
      <c r="B12" s="45">
        <v>6408.16</v>
      </c>
      <c r="C12" s="45">
        <v>7061.93</v>
      </c>
      <c r="D12" s="45">
        <v>7493.86</v>
      </c>
      <c r="E12" s="45">
        <v>7651.25</v>
      </c>
      <c r="F12" s="45">
        <v>7930.93</v>
      </c>
      <c r="G12" s="45">
        <v>7942.28</v>
      </c>
      <c r="H12" s="45">
        <v>8256.07</v>
      </c>
      <c r="I12" s="45">
        <v>8336.64</v>
      </c>
      <c r="J12" s="45">
        <v>8705.7800000000007</v>
      </c>
      <c r="K12" s="45">
        <v>9003.39</v>
      </c>
      <c r="L12" s="45">
        <v>9287.66</v>
      </c>
      <c r="M12" s="45">
        <v>9375.91</v>
      </c>
      <c r="N12" s="45">
        <v>9572.9699999999993</v>
      </c>
      <c r="O12" s="45">
        <v>10029.99</v>
      </c>
      <c r="P12" s="45">
        <v>10155.44</v>
      </c>
      <c r="Q12" s="45">
        <v>10227.32</v>
      </c>
      <c r="R12" s="45">
        <v>10444.81</v>
      </c>
      <c r="S12" s="45">
        <v>10775.08</v>
      </c>
      <c r="T12" s="45">
        <v>10957.79</v>
      </c>
      <c r="U12" s="45">
        <v>10664.68</v>
      </c>
      <c r="V12" s="45">
        <v>10350.44</v>
      </c>
      <c r="W12" s="45">
        <v>10038.370000000001</v>
      </c>
      <c r="X12" s="45">
        <v>9466.57</v>
      </c>
      <c r="Y12" s="45">
        <v>8694.77</v>
      </c>
      <c r="Z12" s="45">
        <v>9071.14</v>
      </c>
      <c r="AA12" s="45">
        <v>9100.33</v>
      </c>
      <c r="AB12" s="45">
        <v>9676.36</v>
      </c>
      <c r="AC12" s="45">
        <v>9980.9</v>
      </c>
      <c r="AD12" s="45">
        <v>9856.31</v>
      </c>
      <c r="AE12" s="45">
        <v>8767.1707399280313</v>
      </c>
      <c r="AF12" s="45">
        <v>8276.2091784920631</v>
      </c>
    </row>
    <row r="13" spans="1:32" ht="15" customHeight="1" x14ac:dyDescent="0.2">
      <c r="A13" s="42" t="s">
        <v>20</v>
      </c>
      <c r="B13" s="43">
        <v>32376.69</v>
      </c>
      <c r="C13" s="43">
        <v>25129.52</v>
      </c>
      <c r="D13" s="43">
        <v>23110.51</v>
      </c>
      <c r="E13" s="43">
        <v>23193.63</v>
      </c>
      <c r="F13" s="43">
        <v>22382.46</v>
      </c>
      <c r="G13" s="43">
        <v>22986.68</v>
      </c>
      <c r="H13" s="43">
        <v>23513.29</v>
      </c>
      <c r="I13" s="43">
        <v>24772.14</v>
      </c>
      <c r="J13" s="43">
        <v>25180.28</v>
      </c>
      <c r="K13" s="43">
        <v>26300.49</v>
      </c>
      <c r="L13" s="43">
        <v>25911.69</v>
      </c>
      <c r="M13" s="43">
        <v>27097.02</v>
      </c>
      <c r="N13" s="43">
        <v>28197.97</v>
      </c>
      <c r="O13" s="43">
        <v>29651.99</v>
      </c>
      <c r="P13" s="43">
        <v>29677.87</v>
      </c>
      <c r="Q13" s="43">
        <v>30180.31</v>
      </c>
      <c r="R13" s="43">
        <v>30566.14</v>
      </c>
      <c r="S13" s="43">
        <v>32005.78</v>
      </c>
      <c r="T13" s="43">
        <v>31143.01</v>
      </c>
      <c r="U13" s="43">
        <v>28741.03</v>
      </c>
      <c r="V13" s="43">
        <v>28331.7</v>
      </c>
      <c r="W13" s="43">
        <v>28021.74</v>
      </c>
      <c r="X13" s="43">
        <v>26220.3</v>
      </c>
      <c r="Y13" s="43">
        <v>24833.37</v>
      </c>
      <c r="Z13" s="43">
        <v>24068.48</v>
      </c>
      <c r="AA13" s="43">
        <v>24482.37</v>
      </c>
      <c r="AB13" s="43">
        <v>24654.25</v>
      </c>
      <c r="AC13" s="43">
        <v>25484.91</v>
      </c>
      <c r="AD13" s="43">
        <v>24357.14</v>
      </c>
      <c r="AE13" s="43">
        <v>24364.519695916126</v>
      </c>
      <c r="AF13" s="43">
        <v>23950.322861085551</v>
      </c>
    </row>
    <row r="14" spans="1:32" ht="15" customHeight="1" x14ac:dyDescent="0.2">
      <c r="A14" s="42" t="s">
        <v>21</v>
      </c>
      <c r="B14" s="43">
        <v>72571.179999999993</v>
      </c>
      <c r="C14" s="43">
        <v>83147.149999999994</v>
      </c>
      <c r="D14" s="43">
        <v>77212.570000000007</v>
      </c>
      <c r="E14" s="43">
        <v>79481.41</v>
      </c>
      <c r="F14" s="43">
        <v>83520.240000000005</v>
      </c>
      <c r="G14" s="43">
        <v>80547.990000000005</v>
      </c>
      <c r="H14" s="43">
        <v>93741.6</v>
      </c>
      <c r="I14" s="43">
        <v>84236.74</v>
      </c>
      <c r="J14" s="43">
        <v>80350.37</v>
      </c>
      <c r="K14" s="43">
        <v>77947.05</v>
      </c>
      <c r="L14" s="43">
        <v>73566.17</v>
      </c>
      <c r="M14" s="43">
        <v>75178.98</v>
      </c>
      <c r="N14" s="43">
        <v>74361.87</v>
      </c>
      <c r="O14" s="43">
        <v>79430.81</v>
      </c>
      <c r="P14" s="43">
        <v>73600.78</v>
      </c>
      <c r="Q14" s="43">
        <v>69287.600000000006</v>
      </c>
      <c r="R14" s="43">
        <v>76974.880000000005</v>
      </c>
      <c r="S14" s="43">
        <v>72407.62</v>
      </c>
      <c r="T14" s="43">
        <v>68829.39</v>
      </c>
      <c r="U14" s="43">
        <v>65734.850000000006</v>
      </c>
      <c r="V14" s="43">
        <v>65956.39</v>
      </c>
      <c r="W14" s="43">
        <v>60798.59</v>
      </c>
      <c r="X14" s="43">
        <v>56256.72</v>
      </c>
      <c r="Y14" s="43">
        <v>57970.25</v>
      </c>
      <c r="Z14" s="43">
        <v>53953.4</v>
      </c>
      <c r="AA14" s="43">
        <v>51281.279999999999</v>
      </c>
      <c r="AB14" s="43">
        <v>53514.54</v>
      </c>
      <c r="AC14" s="43">
        <v>51288.77</v>
      </c>
      <c r="AD14" s="43">
        <v>51299.75</v>
      </c>
      <c r="AE14" s="43">
        <v>44383.472382901193</v>
      </c>
      <c r="AF14" s="43">
        <v>40965.945009417803</v>
      </c>
    </row>
    <row r="15" spans="1:32" ht="15" customHeight="1" x14ac:dyDescent="0.2">
      <c r="A15" s="42" t="s">
        <v>22</v>
      </c>
      <c r="B15" s="43">
        <v>73584.759999999995</v>
      </c>
      <c r="C15" s="43">
        <v>64159.55</v>
      </c>
      <c r="D15" s="43">
        <v>58473.96</v>
      </c>
      <c r="E15" s="43">
        <v>55107.69</v>
      </c>
      <c r="F15" s="43">
        <v>52749.64</v>
      </c>
      <c r="G15" s="43">
        <v>53350.58</v>
      </c>
      <c r="H15" s="43">
        <v>53246.55</v>
      </c>
      <c r="I15" s="43">
        <v>53181.08</v>
      </c>
      <c r="J15" s="43">
        <v>52572.07</v>
      </c>
      <c r="K15" s="43">
        <v>51244.39</v>
      </c>
      <c r="L15" s="43">
        <v>49339.32</v>
      </c>
      <c r="M15" s="43">
        <v>51609.120000000003</v>
      </c>
      <c r="N15" s="43">
        <v>50242.9</v>
      </c>
      <c r="O15" s="43">
        <v>50473.83</v>
      </c>
      <c r="P15" s="43">
        <v>51353.99</v>
      </c>
      <c r="Q15" s="43">
        <v>51412.26</v>
      </c>
      <c r="R15" s="43">
        <v>51336.29</v>
      </c>
      <c r="S15" s="43">
        <v>49592.46</v>
      </c>
      <c r="T15" s="43">
        <v>50131.57</v>
      </c>
      <c r="U15" s="43">
        <v>45798.1</v>
      </c>
      <c r="V15" s="43">
        <v>46538.8</v>
      </c>
      <c r="W15" s="43">
        <v>45840.22</v>
      </c>
      <c r="X15" s="43">
        <v>43307.03</v>
      </c>
      <c r="Y15" s="43">
        <v>42968.75</v>
      </c>
      <c r="Z15" s="43">
        <v>40911.050000000003</v>
      </c>
      <c r="AA15" s="43">
        <v>41976.27</v>
      </c>
      <c r="AB15" s="43">
        <v>42472.05</v>
      </c>
      <c r="AC15" s="43">
        <v>43641.68</v>
      </c>
      <c r="AD15" s="43">
        <v>43534.38</v>
      </c>
      <c r="AE15" s="43">
        <v>41681.467644329256</v>
      </c>
      <c r="AF15" s="43">
        <v>39263.94252095816</v>
      </c>
    </row>
    <row r="16" spans="1:32" ht="15" customHeight="1" x14ac:dyDescent="0.2">
      <c r="A16" s="42" t="s">
        <v>23</v>
      </c>
      <c r="B16" s="43">
        <v>18658.88</v>
      </c>
      <c r="C16" s="43">
        <v>17311.009999999998</v>
      </c>
      <c r="D16" s="43">
        <v>17405.23</v>
      </c>
      <c r="E16" s="43">
        <v>17603.53</v>
      </c>
      <c r="F16" s="43">
        <v>17998.47</v>
      </c>
      <c r="G16" s="43">
        <v>18691.91</v>
      </c>
      <c r="H16" s="43">
        <v>19334.97</v>
      </c>
      <c r="I16" s="43">
        <v>19703.86</v>
      </c>
      <c r="J16" s="43">
        <v>19461.330000000002</v>
      </c>
      <c r="K16" s="43">
        <v>18848.759999999998</v>
      </c>
      <c r="L16" s="43">
        <v>19106.96</v>
      </c>
      <c r="M16" s="43">
        <v>20031.169999999998</v>
      </c>
      <c r="N16" s="43">
        <v>20202.37</v>
      </c>
      <c r="O16" s="43">
        <v>19921.28</v>
      </c>
      <c r="P16" s="43">
        <v>20213.75</v>
      </c>
      <c r="Q16" s="43">
        <v>20518.16</v>
      </c>
      <c r="R16" s="43">
        <v>20696.349999999999</v>
      </c>
      <c r="S16" s="43">
        <v>20882.95</v>
      </c>
      <c r="T16" s="43">
        <v>21618.51</v>
      </c>
      <c r="U16" s="43">
        <v>19608.080000000002</v>
      </c>
      <c r="V16" s="43">
        <v>19628.580000000002</v>
      </c>
      <c r="W16" s="43">
        <v>19634.47</v>
      </c>
      <c r="X16" s="43">
        <v>19071.23</v>
      </c>
      <c r="Y16" s="43">
        <v>18380.78</v>
      </c>
      <c r="Z16" s="43">
        <v>16647.18</v>
      </c>
      <c r="AA16" s="43">
        <v>16825.689999999999</v>
      </c>
      <c r="AB16" s="43">
        <v>17668.72</v>
      </c>
      <c r="AC16" s="43">
        <v>17441.07</v>
      </c>
      <c r="AD16" s="43">
        <v>17604.400000000001</v>
      </c>
      <c r="AE16" s="43">
        <v>17074.37412521859</v>
      </c>
      <c r="AF16" s="43">
        <v>16015.762929455037</v>
      </c>
    </row>
    <row r="17" spans="1:32" ht="15" customHeight="1" x14ac:dyDescent="0.2">
      <c r="A17" s="44" t="s">
        <v>24</v>
      </c>
      <c r="B17" s="45">
        <v>294153.88</v>
      </c>
      <c r="C17" s="45">
        <v>302258.23</v>
      </c>
      <c r="D17" s="45">
        <v>312551.59000000003</v>
      </c>
      <c r="E17" s="45">
        <v>301935.2</v>
      </c>
      <c r="F17" s="45">
        <v>319041.71999999997</v>
      </c>
      <c r="G17" s="45">
        <v>335575.91</v>
      </c>
      <c r="H17" s="45">
        <v>328450.45</v>
      </c>
      <c r="I17" s="45">
        <v>343377.55</v>
      </c>
      <c r="J17" s="45">
        <v>353910.29</v>
      </c>
      <c r="K17" s="45">
        <v>382140.69</v>
      </c>
      <c r="L17" s="45">
        <v>398397.63</v>
      </c>
      <c r="M17" s="45">
        <v>396384.16</v>
      </c>
      <c r="N17" s="45">
        <v>414337.76</v>
      </c>
      <c r="O17" s="45">
        <v>422763.76</v>
      </c>
      <c r="P17" s="45">
        <v>439828.82</v>
      </c>
      <c r="Q17" s="45">
        <v>454998.39</v>
      </c>
      <c r="R17" s="45">
        <v>448385.64</v>
      </c>
      <c r="S17" s="45">
        <v>460049.2</v>
      </c>
      <c r="T17" s="45">
        <v>425860.31</v>
      </c>
      <c r="U17" s="45">
        <v>385211.04</v>
      </c>
      <c r="V17" s="45">
        <v>371264.28</v>
      </c>
      <c r="W17" s="45">
        <v>371761.21</v>
      </c>
      <c r="X17" s="45">
        <v>364061.25</v>
      </c>
      <c r="Y17" s="45">
        <v>337898.07</v>
      </c>
      <c r="Z17" s="45">
        <v>340543.61</v>
      </c>
      <c r="AA17" s="45">
        <v>352473.05</v>
      </c>
      <c r="AB17" s="45">
        <v>342728.96000000002</v>
      </c>
      <c r="AC17" s="45">
        <v>357364.1</v>
      </c>
      <c r="AD17" s="45">
        <v>352208.55</v>
      </c>
      <c r="AE17" s="45">
        <v>313485.03282521333</v>
      </c>
      <c r="AF17" s="45">
        <v>270537.58332815906</v>
      </c>
    </row>
    <row r="18" spans="1:32" ht="15" customHeight="1" x14ac:dyDescent="0.2">
      <c r="A18" s="42" t="s">
        <v>25</v>
      </c>
      <c r="B18" s="43">
        <v>40384.980000000003</v>
      </c>
      <c r="C18" s="43">
        <v>37266.28</v>
      </c>
      <c r="D18" s="43">
        <v>27194.1</v>
      </c>
      <c r="E18" s="43">
        <v>21260.12</v>
      </c>
      <c r="F18" s="43">
        <v>21945.06</v>
      </c>
      <c r="G18" s="43">
        <v>20160.02</v>
      </c>
      <c r="H18" s="43">
        <v>20844.43</v>
      </c>
      <c r="I18" s="43">
        <v>20489.88</v>
      </c>
      <c r="J18" s="43">
        <v>18963.18</v>
      </c>
      <c r="K18" s="43">
        <v>17651.419999999998</v>
      </c>
      <c r="L18" s="43">
        <v>17310.68</v>
      </c>
      <c r="M18" s="43">
        <v>17670.599999999999</v>
      </c>
      <c r="N18" s="43">
        <v>17122.05</v>
      </c>
      <c r="O18" s="43">
        <v>19034.73</v>
      </c>
      <c r="P18" s="43">
        <v>19399.599999999999</v>
      </c>
      <c r="Q18" s="43">
        <v>19150.05</v>
      </c>
      <c r="R18" s="43">
        <v>18443.580000000002</v>
      </c>
      <c r="S18" s="43">
        <v>22202.33</v>
      </c>
      <c r="T18" s="43">
        <v>20077.52</v>
      </c>
      <c r="U18" s="43">
        <v>16630.95</v>
      </c>
      <c r="V18" s="43">
        <v>21121.23</v>
      </c>
      <c r="W18" s="43">
        <v>21196.04</v>
      </c>
      <c r="X18" s="43">
        <v>20147.95</v>
      </c>
      <c r="Y18" s="43">
        <v>21992.51</v>
      </c>
      <c r="Z18" s="43">
        <v>21201.34</v>
      </c>
      <c r="AA18" s="43">
        <v>18261.310000000001</v>
      </c>
      <c r="AB18" s="43">
        <v>19779.490000000002</v>
      </c>
      <c r="AC18" s="43">
        <v>21104.36</v>
      </c>
      <c r="AD18" s="43">
        <v>20184.52</v>
      </c>
      <c r="AE18" s="43">
        <v>15020.992875704651</v>
      </c>
      <c r="AF18" s="43">
        <v>11836.542386055266</v>
      </c>
    </row>
    <row r="19" spans="1:32" ht="15" customHeight="1" x14ac:dyDescent="0.2">
      <c r="A19" s="42" t="s">
        <v>26</v>
      </c>
      <c r="B19" s="43">
        <v>72247.14</v>
      </c>
      <c r="C19" s="43">
        <v>69965.509999999995</v>
      </c>
      <c r="D19" s="43">
        <v>68410.990000000005</v>
      </c>
      <c r="E19" s="43">
        <v>70621.13</v>
      </c>
      <c r="F19" s="43">
        <v>76193.820000000007</v>
      </c>
      <c r="G19" s="43">
        <v>72693.919999999998</v>
      </c>
      <c r="H19" s="43">
        <v>78720.36</v>
      </c>
      <c r="I19" s="43">
        <v>77444.75</v>
      </c>
      <c r="J19" s="43">
        <v>73771.539999999994</v>
      </c>
      <c r="K19" s="43">
        <v>73229.97</v>
      </c>
      <c r="L19" s="43">
        <v>71325.240000000005</v>
      </c>
      <c r="M19" s="43">
        <v>76682.03</v>
      </c>
      <c r="N19" s="43">
        <v>79092.820000000007</v>
      </c>
      <c r="O19" s="43">
        <v>86752.27</v>
      </c>
      <c r="P19" s="43">
        <v>83230.61</v>
      </c>
      <c r="Q19" s="43">
        <v>71225.440000000002</v>
      </c>
      <c r="R19" s="43">
        <v>82742.66</v>
      </c>
      <c r="S19" s="43">
        <v>81302.06</v>
      </c>
      <c r="T19" s="43">
        <v>73338.22</v>
      </c>
      <c r="U19" s="43">
        <v>69486.960000000006</v>
      </c>
      <c r="V19" s="43">
        <v>77386.16</v>
      </c>
      <c r="W19" s="43">
        <v>69937.89</v>
      </c>
      <c r="X19" s="43">
        <v>64385.09</v>
      </c>
      <c r="Y19" s="43">
        <v>64881.38</v>
      </c>
      <c r="Z19" s="43">
        <v>60692.42</v>
      </c>
      <c r="AA19" s="43">
        <v>57120.12</v>
      </c>
      <c r="AB19" s="43">
        <v>60078.34</v>
      </c>
      <c r="AC19" s="43">
        <v>57504.46</v>
      </c>
      <c r="AD19" s="43">
        <v>58819.29</v>
      </c>
      <c r="AE19" s="43">
        <v>52729.658560900461</v>
      </c>
      <c r="AF19" s="43">
        <v>47983.989290419413</v>
      </c>
    </row>
    <row r="20" spans="1:32" ht="15" customHeight="1" x14ac:dyDescent="0.2">
      <c r="A20" s="42" t="s">
        <v>27</v>
      </c>
      <c r="B20" s="43">
        <v>556948.07999999996</v>
      </c>
      <c r="C20" s="43">
        <v>583927.85</v>
      </c>
      <c r="D20" s="43">
        <v>573500.18999999994</v>
      </c>
      <c r="E20" s="43">
        <v>551202.02</v>
      </c>
      <c r="F20" s="43">
        <v>546176.80000000005</v>
      </c>
      <c r="G20" s="43">
        <v>553681.07999999996</v>
      </c>
      <c r="H20" s="43">
        <v>571950.24</v>
      </c>
      <c r="I20" s="43">
        <v>564974.28</v>
      </c>
      <c r="J20" s="43">
        <v>579472.07999999996</v>
      </c>
      <c r="K20" s="43">
        <v>572903.89</v>
      </c>
      <c r="L20" s="43">
        <v>567220.78</v>
      </c>
      <c r="M20" s="43">
        <v>571947.6</v>
      </c>
      <c r="N20" s="43">
        <v>565077.76000000001</v>
      </c>
      <c r="O20" s="43">
        <v>570155.18000000005</v>
      </c>
      <c r="P20" s="43">
        <v>569232.38</v>
      </c>
      <c r="Q20" s="43">
        <v>570737.64</v>
      </c>
      <c r="R20" s="43">
        <v>559417.53</v>
      </c>
      <c r="S20" s="43">
        <v>549555.81999999995</v>
      </c>
      <c r="T20" s="43">
        <v>542011.04</v>
      </c>
      <c r="U20" s="43">
        <v>521519.73</v>
      </c>
      <c r="V20" s="43">
        <v>527870.48</v>
      </c>
      <c r="W20" s="43">
        <v>499937.16</v>
      </c>
      <c r="X20" s="43">
        <v>500033.48</v>
      </c>
      <c r="Y20" s="43">
        <v>501009.95</v>
      </c>
      <c r="Z20" s="43">
        <v>470141.28</v>
      </c>
      <c r="AA20" s="43">
        <v>474962.43</v>
      </c>
      <c r="AB20" s="43">
        <v>475829.67</v>
      </c>
      <c r="AC20" s="43">
        <v>480931.4</v>
      </c>
      <c r="AD20" s="43">
        <v>462798.66</v>
      </c>
      <c r="AE20" s="43">
        <v>440654.19430641423</v>
      </c>
      <c r="AF20" s="43">
        <v>400114.00843022414</v>
      </c>
    </row>
    <row r="21" spans="1:32" ht="15" customHeight="1" x14ac:dyDescent="0.2">
      <c r="A21" s="42" t="s">
        <v>28</v>
      </c>
      <c r="B21" s="43">
        <v>105805.06</v>
      </c>
      <c r="C21" s="43">
        <v>105515.91</v>
      </c>
      <c r="D21" s="43">
        <v>106853.78</v>
      </c>
      <c r="E21" s="43">
        <v>106601.57</v>
      </c>
      <c r="F21" s="43">
        <v>109832.91</v>
      </c>
      <c r="G21" s="43">
        <v>111991.53</v>
      </c>
      <c r="H21" s="43">
        <v>115025.96</v>
      </c>
      <c r="I21" s="43">
        <v>119843.38</v>
      </c>
      <c r="J21" s="43">
        <v>125561.89</v>
      </c>
      <c r="K21" s="43">
        <v>126037.51</v>
      </c>
      <c r="L21" s="43">
        <v>129040.05</v>
      </c>
      <c r="M21" s="43">
        <v>129915.4</v>
      </c>
      <c r="N21" s="43">
        <v>129930.74</v>
      </c>
      <c r="O21" s="43">
        <v>134383.66</v>
      </c>
      <c r="P21" s="43">
        <v>135151.16</v>
      </c>
      <c r="Q21" s="43">
        <v>139069.13</v>
      </c>
      <c r="R21" s="43">
        <v>135343.20000000001</v>
      </c>
      <c r="S21" s="43">
        <v>138144.17000000001</v>
      </c>
      <c r="T21" s="43">
        <v>134801.95000000001</v>
      </c>
      <c r="U21" s="43">
        <v>127381.2</v>
      </c>
      <c r="V21" s="43">
        <v>121128.42</v>
      </c>
      <c r="W21" s="43">
        <v>118312.36</v>
      </c>
      <c r="X21" s="43">
        <v>114734.16</v>
      </c>
      <c r="Y21" s="43">
        <v>105192.56</v>
      </c>
      <c r="Z21" s="43">
        <v>102130.92</v>
      </c>
      <c r="AA21" s="43">
        <v>98375.679999999993</v>
      </c>
      <c r="AB21" s="43">
        <v>94946.06</v>
      </c>
      <c r="AC21" s="43">
        <v>99049.73</v>
      </c>
      <c r="AD21" s="43">
        <v>96113.19</v>
      </c>
      <c r="AE21" s="43">
        <v>85184.924616292526</v>
      </c>
      <c r="AF21" s="43">
        <v>73514.589943860439</v>
      </c>
    </row>
    <row r="22" spans="1:32" ht="15" customHeight="1" x14ac:dyDescent="0.2">
      <c r="A22" s="44" t="s">
        <v>29</v>
      </c>
      <c r="B22" s="45">
        <v>94460.11</v>
      </c>
      <c r="C22" s="45">
        <v>87687.66</v>
      </c>
      <c r="D22" s="45">
        <v>77659.520000000004</v>
      </c>
      <c r="E22" s="45">
        <v>78507.350000000006</v>
      </c>
      <c r="F22" s="45">
        <v>77558.92</v>
      </c>
      <c r="G22" s="45">
        <v>75915.67</v>
      </c>
      <c r="H22" s="45">
        <v>78167.34</v>
      </c>
      <c r="I22" s="45">
        <v>76598.399999999994</v>
      </c>
      <c r="J22" s="45">
        <v>76164.41</v>
      </c>
      <c r="K22" s="45">
        <v>76759.28</v>
      </c>
      <c r="L22" s="45">
        <v>73959.73</v>
      </c>
      <c r="M22" s="45">
        <v>75899.259999999995</v>
      </c>
      <c r="N22" s="45">
        <v>74177.62</v>
      </c>
      <c r="O22" s="45">
        <v>77117.95</v>
      </c>
      <c r="P22" s="45">
        <v>76349.94</v>
      </c>
      <c r="Q22" s="45">
        <v>76217.240000000005</v>
      </c>
      <c r="R22" s="45">
        <v>74979.27</v>
      </c>
      <c r="S22" s="45">
        <v>73328.75</v>
      </c>
      <c r="T22" s="45">
        <v>71377.98</v>
      </c>
      <c r="U22" s="45">
        <v>65213.57</v>
      </c>
      <c r="V22" s="45">
        <v>65583.28</v>
      </c>
      <c r="W22" s="45">
        <v>63972.76</v>
      </c>
      <c r="X22" s="45">
        <v>60097.09</v>
      </c>
      <c r="Y22" s="45">
        <v>57277.67</v>
      </c>
      <c r="Z22" s="45">
        <v>57934.33</v>
      </c>
      <c r="AA22" s="45">
        <v>61353.69</v>
      </c>
      <c r="AB22" s="45">
        <v>61848.03</v>
      </c>
      <c r="AC22" s="45">
        <v>64467.4</v>
      </c>
      <c r="AD22" s="45">
        <v>64067.54</v>
      </c>
      <c r="AE22" s="45">
        <v>63011.465545768864</v>
      </c>
      <c r="AF22" s="45">
        <v>62129.305028128096</v>
      </c>
    </row>
    <row r="23" spans="1:32" ht="15" customHeight="1" x14ac:dyDescent="0.2">
      <c r="A23" s="42" t="s">
        <v>30</v>
      </c>
      <c r="B23" s="43">
        <v>56550.04</v>
      </c>
      <c r="C23" s="43">
        <v>57195.27</v>
      </c>
      <c r="D23" s="43">
        <v>56925.82</v>
      </c>
      <c r="E23" s="43">
        <v>57768.88</v>
      </c>
      <c r="F23" s="43">
        <v>58959.18</v>
      </c>
      <c r="G23" s="43">
        <v>60327.8</v>
      </c>
      <c r="H23" s="43">
        <v>62302.32</v>
      </c>
      <c r="I23" s="43">
        <v>63856.65</v>
      </c>
      <c r="J23" s="43">
        <v>66361.429999999993</v>
      </c>
      <c r="K23" s="43">
        <v>67749.100000000006</v>
      </c>
      <c r="L23" s="43">
        <v>70144.399999999994</v>
      </c>
      <c r="M23" s="43">
        <v>72432.94</v>
      </c>
      <c r="N23" s="43">
        <v>70595.69</v>
      </c>
      <c r="O23" s="43">
        <v>70845.59</v>
      </c>
      <c r="P23" s="43">
        <v>70165.399999999994</v>
      </c>
      <c r="Q23" s="43">
        <v>72209.789999999994</v>
      </c>
      <c r="R23" s="43">
        <v>71715.95</v>
      </c>
      <c r="S23" s="43">
        <v>71106.41</v>
      </c>
      <c r="T23" s="43">
        <v>70339.14</v>
      </c>
      <c r="U23" s="43">
        <v>63985.03</v>
      </c>
      <c r="V23" s="43">
        <v>63603.13</v>
      </c>
      <c r="W23" s="43">
        <v>59242.84</v>
      </c>
      <c r="X23" s="43">
        <v>59505.26</v>
      </c>
      <c r="Y23" s="43">
        <v>59611.81</v>
      </c>
      <c r="Z23" s="43">
        <v>59567.57</v>
      </c>
      <c r="AA23" s="43">
        <v>61954.04</v>
      </c>
      <c r="AB23" s="43">
        <v>64094.47</v>
      </c>
      <c r="AC23" s="43">
        <v>64067.6</v>
      </c>
      <c r="AD23" s="43">
        <v>64241.55</v>
      </c>
      <c r="AE23" s="43">
        <v>58744.572117207652</v>
      </c>
      <c r="AF23" s="43">
        <v>56571.022948870967</v>
      </c>
    </row>
    <row r="24" spans="1:32" ht="15" customHeight="1" x14ac:dyDescent="0.2">
      <c r="A24" s="42" t="s">
        <v>31</v>
      </c>
      <c r="B24" s="43">
        <v>520372.97</v>
      </c>
      <c r="C24" s="43">
        <v>522275.25</v>
      </c>
      <c r="D24" s="43">
        <v>521228.79999999999</v>
      </c>
      <c r="E24" s="43">
        <v>514374.1</v>
      </c>
      <c r="F24" s="43">
        <v>508812.48</v>
      </c>
      <c r="G24" s="43">
        <v>535286.17000000004</v>
      </c>
      <c r="H24" s="43">
        <v>529744.44999999995</v>
      </c>
      <c r="I24" s="43">
        <v>537540.37</v>
      </c>
      <c r="J24" s="43">
        <v>550309.81999999995</v>
      </c>
      <c r="K24" s="43">
        <v>556286.89</v>
      </c>
      <c r="L24" s="43">
        <v>560504.48</v>
      </c>
      <c r="M24" s="43">
        <v>561963.93000000005</v>
      </c>
      <c r="N24" s="43">
        <v>567088.97</v>
      </c>
      <c r="O24" s="43">
        <v>587408.61</v>
      </c>
      <c r="P24" s="43">
        <v>593405.98</v>
      </c>
      <c r="Q24" s="43">
        <v>595091.12</v>
      </c>
      <c r="R24" s="43">
        <v>585893.27</v>
      </c>
      <c r="S24" s="43">
        <v>579546.35</v>
      </c>
      <c r="T24" s="43">
        <v>566569.81999999995</v>
      </c>
      <c r="U24" s="43">
        <v>510950.49</v>
      </c>
      <c r="V24" s="43">
        <v>522648.3</v>
      </c>
      <c r="W24" s="43">
        <v>510584.89</v>
      </c>
      <c r="X24" s="43">
        <v>491371.01</v>
      </c>
      <c r="Y24" s="43">
        <v>456024.02</v>
      </c>
      <c r="Z24" s="43">
        <v>435597.23</v>
      </c>
      <c r="AA24" s="43">
        <v>449083.53</v>
      </c>
      <c r="AB24" s="43">
        <v>446472.03</v>
      </c>
      <c r="AC24" s="43">
        <v>442575.73</v>
      </c>
      <c r="AD24" s="43">
        <v>439263.95</v>
      </c>
      <c r="AE24" s="43">
        <v>415622.27106138301</v>
      </c>
      <c r="AF24" s="43">
        <v>379878.75575010409</v>
      </c>
    </row>
    <row r="25" spans="1:32" ht="15" customHeight="1" x14ac:dyDescent="0.2">
      <c r="A25" s="42" t="s">
        <v>32</v>
      </c>
      <c r="B25" s="43">
        <v>26552.07</v>
      </c>
      <c r="C25" s="43">
        <v>24748.85</v>
      </c>
      <c r="D25" s="43">
        <v>19773.099999999999</v>
      </c>
      <c r="E25" s="43">
        <v>16357.76</v>
      </c>
      <c r="F25" s="43">
        <v>14423.92</v>
      </c>
      <c r="G25" s="43">
        <v>13050.47</v>
      </c>
      <c r="H25" s="43">
        <v>13109.56</v>
      </c>
      <c r="I25" s="43">
        <v>12547.83</v>
      </c>
      <c r="J25" s="43">
        <v>12035.44</v>
      </c>
      <c r="K25" s="43">
        <v>11249.83</v>
      </c>
      <c r="L25" s="43">
        <v>10617.31</v>
      </c>
      <c r="M25" s="43">
        <v>11193.58</v>
      </c>
      <c r="N25" s="43">
        <v>11169.58</v>
      </c>
      <c r="O25" s="43">
        <v>11387.42</v>
      </c>
      <c r="P25" s="43">
        <v>11388.58</v>
      </c>
      <c r="Q25" s="43">
        <v>11603.23</v>
      </c>
      <c r="R25" s="43">
        <v>12107.16</v>
      </c>
      <c r="S25" s="43">
        <v>12605.74</v>
      </c>
      <c r="T25" s="43">
        <v>12185.02</v>
      </c>
      <c r="U25" s="43">
        <v>11518.94</v>
      </c>
      <c r="V25" s="43">
        <v>12638.24</v>
      </c>
      <c r="W25" s="43">
        <v>11847.39</v>
      </c>
      <c r="X25" s="43">
        <v>11675.3</v>
      </c>
      <c r="Y25" s="43">
        <v>11619.01</v>
      </c>
      <c r="Z25" s="43">
        <v>11486.22</v>
      </c>
      <c r="AA25" s="43">
        <v>11526.99</v>
      </c>
      <c r="AB25" s="43">
        <v>11564.48</v>
      </c>
      <c r="AC25" s="43">
        <v>11667.12</v>
      </c>
      <c r="AD25" s="43">
        <v>12199.77</v>
      </c>
      <c r="AE25" s="43">
        <v>11519.260104367466</v>
      </c>
      <c r="AF25" s="43">
        <v>10816.585238001051</v>
      </c>
    </row>
    <row r="26" spans="1:32" ht="15" customHeight="1" x14ac:dyDescent="0.2">
      <c r="A26" s="42" t="s">
        <v>33</v>
      </c>
      <c r="B26" s="43">
        <v>48418.7</v>
      </c>
      <c r="C26" s="43">
        <v>50498.85</v>
      </c>
      <c r="D26" s="43">
        <v>31000.29</v>
      </c>
      <c r="E26" s="43">
        <v>24841.31</v>
      </c>
      <c r="F26" s="43">
        <v>23428.080000000002</v>
      </c>
      <c r="G26" s="43">
        <v>22450.77</v>
      </c>
      <c r="H26" s="43">
        <v>23480.57</v>
      </c>
      <c r="I26" s="43">
        <v>23026.15</v>
      </c>
      <c r="J26" s="43">
        <v>23999.9</v>
      </c>
      <c r="K26" s="43">
        <v>21134.75</v>
      </c>
      <c r="L26" s="43">
        <v>19593.990000000002</v>
      </c>
      <c r="M26" s="43">
        <v>20411.93</v>
      </c>
      <c r="N26" s="43">
        <v>20764.39</v>
      </c>
      <c r="O26" s="43">
        <v>20939.240000000002</v>
      </c>
      <c r="P26" s="43">
        <v>21807.67</v>
      </c>
      <c r="Q26" s="43">
        <v>22941.919999999998</v>
      </c>
      <c r="R26" s="43">
        <v>23255.16</v>
      </c>
      <c r="S26" s="43">
        <v>25482.73</v>
      </c>
      <c r="T26" s="43">
        <v>24607.64</v>
      </c>
      <c r="U26" s="43">
        <v>20179.34</v>
      </c>
      <c r="V26" s="43">
        <v>21034.17</v>
      </c>
      <c r="W26" s="43">
        <v>21631.05</v>
      </c>
      <c r="X26" s="43">
        <v>21588.36</v>
      </c>
      <c r="Y26" s="43">
        <v>20380.5</v>
      </c>
      <c r="Z26" s="43">
        <v>20346.8</v>
      </c>
      <c r="AA26" s="43">
        <v>20647.57</v>
      </c>
      <c r="AB26" s="43">
        <v>20709.669999999998</v>
      </c>
      <c r="AC26" s="43">
        <v>20937.95</v>
      </c>
      <c r="AD26" s="43">
        <v>20648.03</v>
      </c>
      <c r="AE26" s="43">
        <v>20219.210450850042</v>
      </c>
      <c r="AF26" s="43">
        <v>19895.703083636443</v>
      </c>
    </row>
    <row r="27" spans="1:32" ht="15" customHeight="1" x14ac:dyDescent="0.2">
      <c r="A27" s="44" t="s">
        <v>34</v>
      </c>
      <c r="B27" s="45">
        <v>13130.52</v>
      </c>
      <c r="C27" s="45">
        <v>13789.84</v>
      </c>
      <c r="D27" s="45">
        <v>13540.33</v>
      </c>
      <c r="E27" s="45">
        <v>13682.66</v>
      </c>
      <c r="F27" s="45">
        <v>12962.3</v>
      </c>
      <c r="G27" s="45">
        <v>10651.52</v>
      </c>
      <c r="H27" s="45">
        <v>10763.43</v>
      </c>
      <c r="I27" s="45">
        <v>10230.73</v>
      </c>
      <c r="J27" s="45">
        <v>9504.2099999999991</v>
      </c>
      <c r="K27" s="45">
        <v>10083.14</v>
      </c>
      <c r="L27" s="45">
        <v>10617.58</v>
      </c>
      <c r="M27" s="45">
        <v>11184.04</v>
      </c>
      <c r="N27" s="45">
        <v>12046.33</v>
      </c>
      <c r="O27" s="45">
        <v>12534.16</v>
      </c>
      <c r="P27" s="45">
        <v>14026.83</v>
      </c>
      <c r="Q27" s="45">
        <v>14289.22</v>
      </c>
      <c r="R27" s="45">
        <v>14036.05</v>
      </c>
      <c r="S27" s="45">
        <v>13541.63</v>
      </c>
      <c r="T27" s="45">
        <v>13431.3</v>
      </c>
      <c r="U27" s="45">
        <v>12829.4</v>
      </c>
      <c r="V27" s="45">
        <v>13443.5</v>
      </c>
      <c r="W27" s="45">
        <v>13238.58</v>
      </c>
      <c r="X27" s="45">
        <v>12873.35</v>
      </c>
      <c r="Y27" s="45">
        <v>12340.09</v>
      </c>
      <c r="Z27" s="45">
        <v>11976.05</v>
      </c>
      <c r="AA27" s="45">
        <v>11642.96</v>
      </c>
      <c r="AB27" s="45">
        <v>11551.9</v>
      </c>
      <c r="AC27" s="45">
        <v>11933.1</v>
      </c>
      <c r="AD27" s="45">
        <v>12363.69</v>
      </c>
      <c r="AE27" s="45">
        <v>10723.835586315092</v>
      </c>
      <c r="AF27" s="45">
        <v>9222.4986042309793</v>
      </c>
    </row>
    <row r="28" spans="1:32" ht="15" customHeight="1" x14ac:dyDescent="0.2">
      <c r="A28" s="42" t="s">
        <v>35</v>
      </c>
      <c r="B28" s="43">
        <v>2768.51</v>
      </c>
      <c r="C28" s="43">
        <v>2611.5</v>
      </c>
      <c r="D28" s="43">
        <v>2738.9</v>
      </c>
      <c r="E28" s="43">
        <v>3331.51</v>
      </c>
      <c r="F28" s="43">
        <v>3174.22</v>
      </c>
      <c r="G28" s="43">
        <v>2992.43</v>
      </c>
      <c r="H28" s="43">
        <v>3111.79</v>
      </c>
      <c r="I28" s="43">
        <v>3143.76</v>
      </c>
      <c r="J28" s="43">
        <v>3097.52</v>
      </c>
      <c r="K28" s="43">
        <v>3193.3</v>
      </c>
      <c r="L28" s="43">
        <v>3117.01</v>
      </c>
      <c r="M28" s="43">
        <v>3193.75</v>
      </c>
      <c r="N28" s="43">
        <v>3225.28</v>
      </c>
      <c r="O28" s="43">
        <v>3507.04</v>
      </c>
      <c r="P28" s="43">
        <v>3401.81</v>
      </c>
      <c r="Q28" s="43">
        <v>3240.34</v>
      </c>
      <c r="R28" s="43">
        <v>3303.43</v>
      </c>
      <c r="S28" s="43">
        <v>3414.99</v>
      </c>
      <c r="T28" s="43">
        <v>3370.22</v>
      </c>
      <c r="U28" s="43">
        <v>3172.35</v>
      </c>
      <c r="V28" s="43">
        <v>3290.06</v>
      </c>
      <c r="W28" s="43">
        <v>3306.52</v>
      </c>
      <c r="X28" s="43">
        <v>3506.98</v>
      </c>
      <c r="Y28" s="43">
        <v>3208.94</v>
      </c>
      <c r="Z28" s="43">
        <v>3266.9</v>
      </c>
      <c r="AA28" s="43">
        <v>2607.3000000000002</v>
      </c>
      <c r="AB28" s="43">
        <v>2321.13</v>
      </c>
      <c r="AC28" s="43">
        <v>2587.3000000000002</v>
      </c>
      <c r="AD28" s="43">
        <v>2661.64</v>
      </c>
      <c r="AE28" s="43">
        <v>2122.9152304494987</v>
      </c>
      <c r="AF28" s="43">
        <v>2067.719434457812</v>
      </c>
    </row>
    <row r="29" spans="1:32" ht="15" customHeight="1" x14ac:dyDescent="0.2">
      <c r="A29" s="42" t="s">
        <v>36</v>
      </c>
      <c r="B29" s="43">
        <v>226301.6</v>
      </c>
      <c r="C29" s="43">
        <v>234212.36</v>
      </c>
      <c r="D29" s="43">
        <v>235679.19</v>
      </c>
      <c r="E29" s="43">
        <v>236948.4</v>
      </c>
      <c r="F29" s="43">
        <v>238110.25</v>
      </c>
      <c r="G29" s="43">
        <v>239252.58</v>
      </c>
      <c r="H29" s="43">
        <v>250620.58</v>
      </c>
      <c r="I29" s="43">
        <v>243075.56</v>
      </c>
      <c r="J29" s="43">
        <v>244145.6</v>
      </c>
      <c r="K29" s="43">
        <v>231349.05</v>
      </c>
      <c r="L29" s="43">
        <v>229732.91</v>
      </c>
      <c r="M29" s="43">
        <v>229898.35</v>
      </c>
      <c r="N29" s="43">
        <v>228194.58</v>
      </c>
      <c r="O29" s="43">
        <v>228721.03</v>
      </c>
      <c r="P29" s="43">
        <v>231008.27</v>
      </c>
      <c r="Q29" s="43">
        <v>225674.48</v>
      </c>
      <c r="R29" s="43">
        <v>220762.23</v>
      </c>
      <c r="S29" s="43">
        <v>219343.19</v>
      </c>
      <c r="T29" s="43">
        <v>218847.64</v>
      </c>
      <c r="U29" s="43">
        <v>212360.67</v>
      </c>
      <c r="V29" s="43">
        <v>224033.28</v>
      </c>
      <c r="W29" s="43">
        <v>210347.58</v>
      </c>
      <c r="X29" s="43">
        <v>206023.44</v>
      </c>
      <c r="Y29" s="43">
        <v>205848.91</v>
      </c>
      <c r="Z29" s="43">
        <v>198532.76</v>
      </c>
      <c r="AA29" s="43">
        <v>207351.1</v>
      </c>
      <c r="AB29" s="43">
        <v>207217.39</v>
      </c>
      <c r="AC29" s="43">
        <v>205445.97</v>
      </c>
      <c r="AD29" s="43">
        <v>200458.52</v>
      </c>
      <c r="AE29" s="43">
        <v>183497.94511486735</v>
      </c>
      <c r="AF29" s="43">
        <v>166983.13005452929</v>
      </c>
    </row>
    <row r="30" spans="1:32" ht="15" customHeight="1" x14ac:dyDescent="0.2">
      <c r="A30" s="42" t="s">
        <v>37</v>
      </c>
      <c r="B30" s="43">
        <v>475723.3</v>
      </c>
      <c r="C30" s="43">
        <v>463790.62</v>
      </c>
      <c r="D30" s="43">
        <v>451206.59</v>
      </c>
      <c r="E30" s="43">
        <v>451045.01</v>
      </c>
      <c r="F30" s="43">
        <v>445375.71</v>
      </c>
      <c r="G30" s="43">
        <v>447506.08</v>
      </c>
      <c r="H30" s="43">
        <v>461476.6</v>
      </c>
      <c r="I30" s="43">
        <v>451274.07</v>
      </c>
      <c r="J30" s="43">
        <v>420890.51</v>
      </c>
      <c r="K30" s="43">
        <v>409251.45</v>
      </c>
      <c r="L30" s="43">
        <v>396748.37</v>
      </c>
      <c r="M30" s="43">
        <v>395682.43</v>
      </c>
      <c r="N30" s="43">
        <v>385946.08</v>
      </c>
      <c r="O30" s="43">
        <v>399385.46</v>
      </c>
      <c r="P30" s="43">
        <v>404920.97</v>
      </c>
      <c r="Q30" s="43">
        <v>405378.36</v>
      </c>
      <c r="R30" s="43">
        <v>420977.59</v>
      </c>
      <c r="S30" s="43">
        <v>420790.67</v>
      </c>
      <c r="T30" s="43">
        <v>414690.21</v>
      </c>
      <c r="U30" s="43">
        <v>395464.33</v>
      </c>
      <c r="V30" s="43">
        <v>414371.25</v>
      </c>
      <c r="W30" s="43">
        <v>413413.62</v>
      </c>
      <c r="X30" s="43">
        <v>406047</v>
      </c>
      <c r="Y30" s="43">
        <v>402669.1</v>
      </c>
      <c r="Z30" s="43">
        <v>390176.98</v>
      </c>
      <c r="AA30" s="43">
        <v>393564.48</v>
      </c>
      <c r="AB30" s="43">
        <v>402287.01</v>
      </c>
      <c r="AC30" s="43">
        <v>417195.5</v>
      </c>
      <c r="AD30" s="43">
        <v>415858.2</v>
      </c>
      <c r="AE30" s="43">
        <v>390670.99618717603</v>
      </c>
      <c r="AF30" s="43">
        <v>373481.47235494026</v>
      </c>
    </row>
    <row r="31" spans="1:32" ht="15" customHeight="1" x14ac:dyDescent="0.2">
      <c r="A31" s="42" t="s">
        <v>38</v>
      </c>
      <c r="B31" s="43">
        <v>60195.26</v>
      </c>
      <c r="C31" s="43">
        <v>62172.97</v>
      </c>
      <c r="D31" s="43">
        <v>66215.09</v>
      </c>
      <c r="E31" s="43">
        <v>64602.34</v>
      </c>
      <c r="F31" s="43">
        <v>65635.83</v>
      </c>
      <c r="G31" s="43">
        <v>70384.59</v>
      </c>
      <c r="H31" s="43">
        <v>68015.179999999993</v>
      </c>
      <c r="I31" s="43">
        <v>71292.350000000006</v>
      </c>
      <c r="J31" s="43">
        <v>76218.179999999993</v>
      </c>
      <c r="K31" s="43">
        <v>84454.06</v>
      </c>
      <c r="L31" s="43">
        <v>83738.17</v>
      </c>
      <c r="M31" s="43">
        <v>83290.37</v>
      </c>
      <c r="N31" s="43">
        <v>87643.54</v>
      </c>
      <c r="O31" s="43">
        <v>82503.33</v>
      </c>
      <c r="P31" s="43">
        <v>85787.59</v>
      </c>
      <c r="Q31" s="43">
        <v>88015.09</v>
      </c>
      <c r="R31" s="43">
        <v>83378.97</v>
      </c>
      <c r="S31" s="43">
        <v>81232.679999999993</v>
      </c>
      <c r="T31" s="43">
        <v>78914.850000000006</v>
      </c>
      <c r="U31" s="43">
        <v>75589.899999999994</v>
      </c>
      <c r="V31" s="43">
        <v>71610.53</v>
      </c>
      <c r="W31" s="43">
        <v>70294</v>
      </c>
      <c r="X31" s="43">
        <v>68434.2</v>
      </c>
      <c r="Y31" s="43">
        <v>66631.03</v>
      </c>
      <c r="Z31" s="43">
        <v>66708.100000000006</v>
      </c>
      <c r="AA31" s="43">
        <v>71034.97</v>
      </c>
      <c r="AB31" s="43">
        <v>69419.509999999995</v>
      </c>
      <c r="AC31" s="43">
        <v>74508.83</v>
      </c>
      <c r="AD31" s="43">
        <v>71573.81</v>
      </c>
      <c r="AE31" s="43">
        <v>63512.1808076417</v>
      </c>
      <c r="AF31" s="43">
        <v>58113.645438992156</v>
      </c>
    </row>
    <row r="32" spans="1:32" ht="15" customHeight="1" x14ac:dyDescent="0.2">
      <c r="A32" s="44" t="s">
        <v>39</v>
      </c>
      <c r="B32" s="45">
        <v>809739.21</v>
      </c>
      <c r="C32" s="45">
        <v>818906.88</v>
      </c>
      <c r="D32" s="45">
        <v>799726.89</v>
      </c>
      <c r="E32" s="45">
        <v>781537.86</v>
      </c>
      <c r="F32" s="45">
        <v>773442.42</v>
      </c>
      <c r="G32" s="45">
        <v>768081.25</v>
      </c>
      <c r="H32" s="45">
        <v>791070.05</v>
      </c>
      <c r="I32" s="45">
        <v>767096.55</v>
      </c>
      <c r="J32" s="45">
        <v>768176.12</v>
      </c>
      <c r="K32" s="45">
        <v>740079.84</v>
      </c>
      <c r="L32" s="45">
        <v>742540.75</v>
      </c>
      <c r="M32" s="45">
        <v>744796.96</v>
      </c>
      <c r="N32" s="45">
        <v>724704.66</v>
      </c>
      <c r="O32" s="45">
        <v>732597.74</v>
      </c>
      <c r="P32" s="45">
        <v>732007.11</v>
      </c>
      <c r="Q32" s="45">
        <v>726571.25</v>
      </c>
      <c r="R32" s="45">
        <v>719744.73</v>
      </c>
      <c r="S32" s="45">
        <v>707588.52</v>
      </c>
      <c r="T32" s="45">
        <v>686628.6</v>
      </c>
      <c r="U32" s="45">
        <v>628925.88</v>
      </c>
      <c r="V32" s="45">
        <v>642351.93000000005</v>
      </c>
      <c r="W32" s="45">
        <v>596603.65</v>
      </c>
      <c r="X32" s="45">
        <v>612397.26</v>
      </c>
      <c r="Y32" s="45">
        <v>598957.74</v>
      </c>
      <c r="Z32" s="45">
        <v>558960.18999999994</v>
      </c>
      <c r="AA32" s="45">
        <v>541747.46</v>
      </c>
      <c r="AB32" s="45">
        <v>516325.11</v>
      </c>
      <c r="AC32" s="45">
        <v>507693.67</v>
      </c>
      <c r="AD32" s="45">
        <v>498745.77</v>
      </c>
      <c r="AE32" s="45">
        <v>446944.50767070998</v>
      </c>
      <c r="AF32" s="45">
        <v>0</v>
      </c>
    </row>
    <row r="33" spans="1:32" ht="15" customHeight="1" x14ac:dyDescent="0.2">
      <c r="A33" s="42" t="s">
        <v>40</v>
      </c>
      <c r="B33" s="43">
        <v>199595.38</v>
      </c>
      <c r="C33" s="43">
        <v>181081.38</v>
      </c>
      <c r="D33" s="43">
        <v>174605</v>
      </c>
      <c r="E33" s="43">
        <v>166853.4</v>
      </c>
      <c r="F33" s="43">
        <v>159406.06</v>
      </c>
      <c r="G33" s="43">
        <v>158526.23000000001</v>
      </c>
      <c r="H33" s="43">
        <v>161386.12</v>
      </c>
      <c r="I33" s="43">
        <v>156858.43</v>
      </c>
      <c r="J33" s="43">
        <v>150753.09</v>
      </c>
      <c r="K33" s="43">
        <v>141064.22</v>
      </c>
      <c r="L33" s="43">
        <v>151226.47</v>
      </c>
      <c r="M33" s="43">
        <v>151259.19</v>
      </c>
      <c r="N33" s="43">
        <v>147397.29999999999</v>
      </c>
      <c r="O33" s="43">
        <v>150760.14000000001</v>
      </c>
      <c r="P33" s="43">
        <v>152009.12</v>
      </c>
      <c r="Q33" s="43">
        <v>149951.28</v>
      </c>
      <c r="R33" s="43">
        <v>151206.17000000001</v>
      </c>
      <c r="S33" s="43">
        <v>153045.25</v>
      </c>
      <c r="T33" s="43">
        <v>148252.56</v>
      </c>
      <c r="U33" s="43">
        <v>139220.01</v>
      </c>
      <c r="V33" s="43">
        <v>141843.57</v>
      </c>
      <c r="W33" s="43">
        <v>140274.23000000001</v>
      </c>
      <c r="X33" s="43">
        <v>136009.48000000001</v>
      </c>
      <c r="Y33" s="43">
        <v>130659.48</v>
      </c>
      <c r="Z33" s="43">
        <v>128550.39</v>
      </c>
      <c r="AA33" s="43">
        <v>129987.9</v>
      </c>
      <c r="AB33" s="43">
        <v>131850.94</v>
      </c>
      <c r="AC33" s="43">
        <v>130859.9</v>
      </c>
      <c r="AD33" s="43">
        <v>129387.68</v>
      </c>
      <c r="AE33" s="43">
        <v>129654.62844906095</v>
      </c>
      <c r="AF33" s="43">
        <v>125116.71645334382</v>
      </c>
    </row>
    <row r="34" spans="1:32" ht="15" customHeight="1" x14ac:dyDescent="0.2">
      <c r="A34" s="42" t="s">
        <v>41</v>
      </c>
      <c r="B34" s="43">
        <v>248791.18</v>
      </c>
      <c r="C34" s="43">
        <v>205038.73</v>
      </c>
      <c r="D34" s="43">
        <v>192123.67</v>
      </c>
      <c r="E34" s="43">
        <v>182950.11</v>
      </c>
      <c r="F34" s="43">
        <v>180694.92</v>
      </c>
      <c r="G34" s="43">
        <v>187856.23</v>
      </c>
      <c r="H34" s="43">
        <v>189887.53</v>
      </c>
      <c r="I34" s="43">
        <v>184561.63</v>
      </c>
      <c r="J34" s="43">
        <v>167211.66</v>
      </c>
      <c r="K34" s="43">
        <v>148346.39000000001</v>
      </c>
      <c r="L34" s="43">
        <v>143586.9</v>
      </c>
      <c r="M34" s="43">
        <v>146573.66</v>
      </c>
      <c r="N34" s="43">
        <v>149228.1</v>
      </c>
      <c r="O34" s="43">
        <v>154180.20000000001</v>
      </c>
      <c r="P34" s="43">
        <v>153020.79999999999</v>
      </c>
      <c r="Q34" s="43">
        <v>151769.31</v>
      </c>
      <c r="R34" s="43">
        <v>152581.57999999999</v>
      </c>
      <c r="S34" s="43">
        <v>155045.18</v>
      </c>
      <c r="T34" s="43">
        <v>150325.72</v>
      </c>
      <c r="U34" s="43">
        <v>128481.54</v>
      </c>
      <c r="V34" s="43">
        <v>124676.3</v>
      </c>
      <c r="W34" s="43">
        <v>129450.12</v>
      </c>
      <c r="X34" s="43">
        <v>126041.59</v>
      </c>
      <c r="Y34" s="43">
        <v>116501.16</v>
      </c>
      <c r="Z34" s="43">
        <v>116839.82</v>
      </c>
      <c r="AA34" s="43">
        <v>117142.09</v>
      </c>
      <c r="AB34" s="43">
        <v>115166.22</v>
      </c>
      <c r="AC34" s="43">
        <v>117890.96</v>
      </c>
      <c r="AD34" s="43">
        <v>116531.08</v>
      </c>
      <c r="AE34" s="43">
        <v>112167.75321775278</v>
      </c>
      <c r="AF34" s="43">
        <v>106895.8688165184</v>
      </c>
    </row>
    <row r="35" spans="1:32" ht="15" customHeight="1" x14ac:dyDescent="0.2">
      <c r="A35" s="46" t="s">
        <v>42</v>
      </c>
      <c r="B35" s="47">
        <v>72538.899999999994</v>
      </c>
      <c r="C35" s="47">
        <v>72532.479999999996</v>
      </c>
      <c r="D35" s="47">
        <v>71885.02</v>
      </c>
      <c r="E35" s="47">
        <v>72524.55</v>
      </c>
      <c r="F35" s="47">
        <v>75158.880000000005</v>
      </c>
      <c r="G35" s="47">
        <v>74578.36</v>
      </c>
      <c r="H35" s="47">
        <v>78585.17</v>
      </c>
      <c r="I35" s="47">
        <v>73667.66</v>
      </c>
      <c r="J35" s="47">
        <v>74247.45</v>
      </c>
      <c r="K35" s="47">
        <v>71361.59</v>
      </c>
      <c r="L35" s="47">
        <v>70069.320000000007</v>
      </c>
      <c r="M35" s="47">
        <v>70832.56</v>
      </c>
      <c r="N35" s="47">
        <v>71277.399999999994</v>
      </c>
      <c r="O35" s="47">
        <v>71606.98</v>
      </c>
      <c r="P35" s="47">
        <v>71252.509999999995</v>
      </c>
      <c r="Q35" s="47">
        <v>68587.86</v>
      </c>
      <c r="R35" s="47">
        <v>68282.89</v>
      </c>
      <c r="S35" s="47">
        <v>67354.559999999998</v>
      </c>
      <c r="T35" s="47">
        <v>65244</v>
      </c>
      <c r="U35" s="47">
        <v>60613.74</v>
      </c>
      <c r="V35" s="47">
        <v>66607.070000000007</v>
      </c>
      <c r="W35" s="47">
        <v>62437.18</v>
      </c>
      <c r="X35" s="47">
        <v>59489.89</v>
      </c>
      <c r="Y35" s="47">
        <v>57879.1</v>
      </c>
      <c r="Z35" s="47">
        <v>56146.98</v>
      </c>
      <c r="AA35" s="47">
        <v>55937.919999999998</v>
      </c>
      <c r="AB35" s="47">
        <v>55848.68</v>
      </c>
      <c r="AC35" s="47">
        <v>55506.1</v>
      </c>
      <c r="AD35" s="47">
        <v>54605.57</v>
      </c>
      <c r="AE35" s="47">
        <v>49756.309459124452</v>
      </c>
      <c r="AF35" s="47">
        <v>46372.880415903994</v>
      </c>
    </row>
    <row r="36" spans="1:32" ht="15" customHeight="1" x14ac:dyDescent="0.2">
      <c r="A36" s="48" t="s">
        <v>3</v>
      </c>
      <c r="B36" s="48" t="s">
        <v>3</v>
      </c>
      <c r="C36" s="48" t="s">
        <v>3</v>
      </c>
      <c r="D36" s="48" t="s">
        <v>3</v>
      </c>
      <c r="E36" s="48" t="s">
        <v>3</v>
      </c>
      <c r="F36" s="48" t="s">
        <v>3</v>
      </c>
      <c r="G36" s="48" t="s">
        <v>3</v>
      </c>
      <c r="H36" s="48" t="s">
        <v>3</v>
      </c>
      <c r="I36" s="48" t="s">
        <v>3</v>
      </c>
      <c r="J36" s="48" t="s">
        <v>3</v>
      </c>
      <c r="K36" s="48" t="s">
        <v>3</v>
      </c>
      <c r="L36" s="48" t="s">
        <v>3</v>
      </c>
      <c r="M36" s="48" t="s">
        <v>3</v>
      </c>
      <c r="N36" s="48" t="s">
        <v>3</v>
      </c>
      <c r="O36" s="48" t="s">
        <v>3</v>
      </c>
      <c r="P36" s="48" t="s">
        <v>3</v>
      </c>
      <c r="Q36" s="48" t="s">
        <v>3</v>
      </c>
      <c r="R36" s="48" t="s">
        <v>3</v>
      </c>
      <c r="S36" s="48" t="s">
        <v>3</v>
      </c>
      <c r="T36" s="48" t="s">
        <v>3</v>
      </c>
      <c r="U36" s="48" t="s">
        <v>3</v>
      </c>
      <c r="V36" s="48" t="s">
        <v>3</v>
      </c>
      <c r="W36" s="48" t="s">
        <v>3</v>
      </c>
      <c r="X36" s="48" t="s">
        <v>3</v>
      </c>
      <c r="Y36" s="48" t="s">
        <v>3</v>
      </c>
      <c r="Z36" s="48" t="s">
        <v>3</v>
      </c>
      <c r="AA36" s="48" t="s">
        <v>3</v>
      </c>
      <c r="AB36" s="48" t="s">
        <v>3</v>
      </c>
      <c r="AC36" s="48" t="s">
        <v>3</v>
      </c>
      <c r="AD36" s="76" t="s">
        <v>5</v>
      </c>
      <c r="AE36" s="76" t="s">
        <v>5</v>
      </c>
      <c r="AF36" s="76"/>
    </row>
    <row r="37" spans="1:32" ht="15" customHeight="1" x14ac:dyDescent="0.2">
      <c r="A37" s="49" t="s">
        <v>43</v>
      </c>
      <c r="B37" s="50">
        <v>6437000.1307554487</v>
      </c>
      <c r="C37" s="50">
        <v>6373259.7034731293</v>
      </c>
      <c r="D37" s="50">
        <v>6480086.5877591986</v>
      </c>
      <c r="E37" s="50">
        <v>6596774.5536416043</v>
      </c>
      <c r="F37" s="50">
        <v>6685730.4706670493</v>
      </c>
      <c r="G37" s="50">
        <v>6771015.6403396744</v>
      </c>
      <c r="H37" s="50">
        <v>6974407.0442148894</v>
      </c>
      <c r="I37" s="50">
        <v>7028804.6353728566</v>
      </c>
      <c r="J37" s="50">
        <v>7077750.2637362797</v>
      </c>
      <c r="K37" s="50">
        <v>7125608.9836709863</v>
      </c>
      <c r="L37" s="50">
        <v>7275396.9689329388</v>
      </c>
      <c r="M37" s="50">
        <v>7172475.0761541743</v>
      </c>
      <c r="N37" s="50">
        <v>7214460.6020807372</v>
      </c>
      <c r="O37" s="50">
        <v>7255112.4099459257</v>
      </c>
      <c r="P37" s="50">
        <v>7381668.6838287432</v>
      </c>
      <c r="Q37" s="50">
        <v>7391771.1299496489</v>
      </c>
      <c r="R37" s="50">
        <v>7314388.8906869469</v>
      </c>
      <c r="S37" s="50">
        <v>7416454.4690212961</v>
      </c>
      <c r="T37" s="50">
        <v>7210129.3020193018</v>
      </c>
      <c r="U37" s="50">
        <v>6753906.0860410584</v>
      </c>
      <c r="V37" s="50">
        <v>6981613.0449813064</v>
      </c>
      <c r="W37" s="50">
        <v>6820533.4693655288</v>
      </c>
      <c r="X37" s="50">
        <v>6580674.8157436587</v>
      </c>
      <c r="Y37" s="50">
        <v>6769551.0290165599</v>
      </c>
      <c r="Z37" s="50">
        <v>6829016.655305407</v>
      </c>
      <c r="AA37" s="50">
        <v>6676371.427077936</v>
      </c>
      <c r="AB37" s="50">
        <v>6524080.4375096792</v>
      </c>
      <c r="AC37" s="50">
        <v>6488234.6396286441</v>
      </c>
      <c r="AD37" s="50">
        <v>6676649.6170497546</v>
      </c>
      <c r="AE37" s="146" t="s">
        <v>44</v>
      </c>
      <c r="AF37" s="146" t="str">
        <f>AE37</f>
        <v>;</v>
      </c>
    </row>
    <row r="38" spans="1:32" ht="15" customHeight="1" x14ac:dyDescent="0.2">
      <c r="A38" s="42" t="s">
        <v>45</v>
      </c>
      <c r="B38" s="43">
        <v>1270039.9665797174</v>
      </c>
      <c r="C38" s="43">
        <v>1284001.1765251681</v>
      </c>
      <c r="D38" s="43">
        <v>1296664.5183912655</v>
      </c>
      <c r="E38" s="43">
        <v>1289105.6042179056</v>
      </c>
      <c r="F38" s="43">
        <v>1353440.8319843309</v>
      </c>
      <c r="G38" s="43">
        <v>1374505.1009115628</v>
      </c>
      <c r="H38" s="43">
        <v>1386969.5213045492</v>
      </c>
      <c r="I38" s="43">
        <v>1379301.6532924639</v>
      </c>
      <c r="J38" s="43">
        <v>1330779.9594525783</v>
      </c>
      <c r="K38" s="43">
        <v>1354370.002587927</v>
      </c>
      <c r="L38" s="43">
        <v>1374774.0308828168</v>
      </c>
      <c r="M38" s="43">
        <v>1349333.2758699108</v>
      </c>
      <c r="N38" s="43">
        <v>1373167.4639369324</v>
      </c>
      <c r="O38" s="43">
        <v>1379116.9241314391</v>
      </c>
      <c r="P38" s="43">
        <v>1371688.861984622</v>
      </c>
      <c r="Q38" s="43">
        <v>1378770.8072741097</v>
      </c>
      <c r="R38" s="43">
        <v>1357162.2121123814</v>
      </c>
      <c r="S38" s="43">
        <v>1393190.4670979367</v>
      </c>
      <c r="T38" s="43">
        <v>1321204.2857652581</v>
      </c>
      <c r="U38" s="147">
        <v>1248422.2857709017</v>
      </c>
      <c r="V38" s="147">
        <v>1302549.9689751146</v>
      </c>
      <c r="W38" s="147">
        <v>1353603.9257260186</v>
      </c>
      <c r="X38" s="147">
        <v>1396323.7730557704</v>
      </c>
      <c r="Y38" s="147">
        <v>1407809.065990391</v>
      </c>
      <c r="Z38" s="147">
        <v>1358344.5459557264</v>
      </c>
      <c r="AA38" s="147">
        <v>1319800.1910145667</v>
      </c>
      <c r="AB38" s="147">
        <v>1302842.0826705969</v>
      </c>
      <c r="AC38" s="147">
        <v>1289239.5328878791</v>
      </c>
      <c r="AD38" s="147">
        <v>1238342.7096357639</v>
      </c>
      <c r="AE38" s="148" t="s">
        <v>44</v>
      </c>
      <c r="AF38" s="148" t="str">
        <f>AE38</f>
        <v>;</v>
      </c>
    </row>
    <row r="39" spans="1:32" ht="13.5" thickBot="1" x14ac:dyDescent="0.25">
      <c r="A39" s="51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138"/>
      <c r="V39" s="138"/>
      <c r="W39" s="34"/>
      <c r="X39" s="34"/>
      <c r="Y39" s="34"/>
      <c r="Z39" s="34"/>
      <c r="AA39" s="34"/>
      <c r="AB39" s="34"/>
      <c r="AC39" s="34"/>
      <c r="AD39" s="34"/>
      <c r="AE39" s="34"/>
      <c r="AF39" s="34"/>
    </row>
    <row r="40" spans="1:32" ht="13.5" thickTop="1" x14ac:dyDescent="0.2">
      <c r="A40" s="106" t="s">
        <v>0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4"/>
      <c r="Z40" s="54"/>
      <c r="AA40" s="54"/>
      <c r="AB40" s="54"/>
      <c r="AC40" s="54"/>
      <c r="AD40" s="54"/>
      <c r="AE40" s="54"/>
      <c r="AF40" s="54"/>
    </row>
    <row r="41" spans="1:32" x14ac:dyDescent="0.2">
      <c r="A41" s="107" t="s">
        <v>46</v>
      </c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6"/>
      <c r="Z41" s="56"/>
      <c r="AA41" s="56"/>
      <c r="AB41" s="56"/>
      <c r="AC41" s="56"/>
      <c r="AD41" s="56"/>
      <c r="AE41" s="56"/>
      <c r="AF41" s="56"/>
    </row>
    <row r="42" spans="1:32" x14ac:dyDescent="0.2">
      <c r="A42" s="109" t="s">
        <v>47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162"/>
      <c r="Z42" s="162"/>
      <c r="AA42" s="162"/>
      <c r="AB42" s="162"/>
      <c r="AC42" s="162"/>
      <c r="AD42" s="162"/>
      <c r="AE42" s="162"/>
      <c r="AF42" s="162"/>
    </row>
    <row r="43" spans="1:32" ht="13.5" thickBot="1" x14ac:dyDescent="0.25">
      <c r="A43" s="110" t="s">
        <v>7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9"/>
      <c r="Z43" s="59"/>
      <c r="AA43" s="59"/>
      <c r="AB43" s="59"/>
      <c r="AC43" s="59"/>
      <c r="AD43" s="59"/>
      <c r="AE43" s="59"/>
      <c r="AF43" s="59"/>
    </row>
    <row r="44" spans="1:32" ht="13.5" thickTop="1" x14ac:dyDescent="0.2">
      <c r="A44" s="102" t="s">
        <v>101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1"/>
      <c r="Z44" s="61"/>
      <c r="AA44" s="61"/>
      <c r="AB44" s="61"/>
      <c r="AC44" s="61"/>
      <c r="AD44" s="61"/>
      <c r="AE44" s="61"/>
      <c r="AF44" s="61"/>
    </row>
    <row r="45" spans="1:32" ht="13.5" thickBot="1" x14ac:dyDescent="0.25">
      <c r="A45" s="103" t="s">
        <v>1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</row>
    <row r="46" spans="1:32" s="2" customFormat="1" ht="13.5" thickTop="1" x14ac:dyDescent="0.2">
      <c r="A46" s="102" t="s">
        <v>48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</row>
    <row r="47" spans="1:32" s="2" customFormat="1" ht="13.5" thickBot="1" x14ac:dyDescent="0.25">
      <c r="A47" s="136" t="s">
        <v>49</v>
      </c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</row>
    <row r="48" spans="1:32" s="2" customFormat="1" ht="13.5" thickTop="1" x14ac:dyDescent="0.2">
      <c r="A48" s="102" t="s">
        <v>50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</row>
    <row r="49" spans="1:32" s="2" customFormat="1" ht="13.5" thickBot="1" x14ac:dyDescent="0.25">
      <c r="A49" s="136" t="s">
        <v>51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</row>
    <row r="50" spans="1:32" s="2" customFormat="1" ht="13.5" thickTop="1" x14ac:dyDescent="0.2">
      <c r="A50" s="102" t="s">
        <v>52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</row>
    <row r="51" spans="1:32" s="2" customFormat="1" ht="13.5" thickBot="1" x14ac:dyDescent="0.25">
      <c r="A51" s="103" t="s">
        <v>53</v>
      </c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</row>
    <row r="52" spans="1:32" ht="13.5" thickTop="1" x14ac:dyDescent="0.2"/>
    <row r="53" spans="1:32" x14ac:dyDescent="0.2">
      <c r="B53" s="137">
        <f>B8+B9+B14+B17+B19+B20+B21+B23+B24+B27+B29+B30+B31+B32+B35</f>
        <v>4677294.8</v>
      </c>
      <c r="C53" s="137">
        <f t="shared" ref="C53:Z53" si="0">C8+C9+C14+C17+C19+C20+C21+C23+C24+C27+C29+C30+C31+C32+C35</f>
        <v>4687230.6300000008</v>
      </c>
      <c r="D53" s="137">
        <f t="shared" si="0"/>
        <v>4596761.9799999986</v>
      </c>
      <c r="E53" s="137">
        <f t="shared" si="0"/>
        <v>4536501.95</v>
      </c>
      <c r="F53" s="137">
        <f t="shared" si="0"/>
        <v>4529287.6000000006</v>
      </c>
      <c r="G53" s="137">
        <f t="shared" si="0"/>
        <v>4577729.1099999994</v>
      </c>
      <c r="H53" s="137">
        <f t="shared" si="0"/>
        <v>4679836.6400000006</v>
      </c>
      <c r="I53" s="137">
        <f t="shared" si="0"/>
        <v>4612386.03</v>
      </c>
      <c r="J53" s="137">
        <f t="shared" si="0"/>
        <v>4602021.3900000006</v>
      </c>
      <c r="K53" s="137">
        <f t="shared" si="0"/>
        <v>4547982.0600000005</v>
      </c>
      <c r="L53" s="137">
        <f t="shared" si="0"/>
        <v>4548669.8600000003</v>
      </c>
      <c r="M53" s="137">
        <f t="shared" si="0"/>
        <v>4583756.13</v>
      </c>
      <c r="N53" s="137">
        <f t="shared" si="0"/>
        <v>4554095.6800000016</v>
      </c>
      <c r="O53" s="137">
        <f t="shared" si="0"/>
        <v>4626425.2700000005</v>
      </c>
      <c r="P53" s="137">
        <f t="shared" si="0"/>
        <v>4635212.95</v>
      </c>
      <c r="Q53" s="137">
        <f t="shared" si="0"/>
        <v>4611963.1800000006</v>
      </c>
      <c r="R53" s="137">
        <f t="shared" si="0"/>
        <v>4604723.0200000005</v>
      </c>
      <c r="S53" s="137">
        <f t="shared" si="0"/>
        <v>4550697.28</v>
      </c>
      <c r="T53" s="137">
        <f t="shared" si="0"/>
        <v>4450755.18</v>
      </c>
      <c r="U53" s="137">
        <f t="shared" si="0"/>
        <v>4146331.74</v>
      </c>
      <c r="V53" s="137">
        <f t="shared" si="0"/>
        <v>4235841.8999999994</v>
      </c>
      <c r="W53" s="137">
        <f t="shared" si="0"/>
        <v>4084188.89</v>
      </c>
      <c r="X53" s="137">
        <f t="shared" si="0"/>
        <v>4046661.35</v>
      </c>
      <c r="Y53" s="137">
        <f t="shared" si="0"/>
        <v>3976239.32</v>
      </c>
      <c r="Z53" s="137">
        <f t="shared" si="0"/>
        <v>3810617.58</v>
      </c>
    </row>
  </sheetData>
  <phoneticPr fontId="35" type="noConversion"/>
  <hyperlinks>
    <hyperlink ref="A49" r:id="rId1"/>
    <hyperlink ref="A47" r:id="rId2"/>
  </hyperlinks>
  <pageMargins left="0.74803149606299213" right="0.74803149606299213" top="0.98425196850393704" bottom="0.98425196850393704" header="0" footer="0"/>
  <pageSetup paperSize="9" fitToHeight="0" orientation="landscape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AE43"/>
  <sheetViews>
    <sheetView zoomScaleNormal="100" workbookViewId="0">
      <pane xSplit="1" topLeftCell="B1" activePane="topRight" state="frozen"/>
      <selection pane="topRight"/>
    </sheetView>
  </sheetViews>
  <sheetFormatPr defaultColWidth="11.42578125" defaultRowHeight="12.75" x14ac:dyDescent="0.2"/>
  <cols>
    <col min="1" max="1" width="20" style="2" customWidth="1"/>
    <col min="2" max="2" width="11.7109375" style="2" bestFit="1" customWidth="1"/>
    <col min="3" max="4" width="10" style="2" bestFit="1" customWidth="1"/>
    <col min="5" max="5" width="10.28515625" style="2" bestFit="1" customWidth="1"/>
    <col min="6" max="6" width="9.5703125" style="2" bestFit="1" customWidth="1"/>
    <col min="7" max="7" width="10.28515625" style="2" bestFit="1" customWidth="1"/>
    <col min="8" max="9" width="10" style="2" bestFit="1" customWidth="1"/>
    <col min="10" max="12" width="10.28515625" style="2" bestFit="1" customWidth="1"/>
    <col min="13" max="15" width="9.5703125" style="2" bestFit="1" customWidth="1"/>
    <col min="16" max="17" width="12.5703125" style="2" customWidth="1"/>
    <col min="18" max="24" width="4.7109375" style="2" customWidth="1"/>
    <col min="25" max="254" width="11.42578125" style="2"/>
    <col min="255" max="255" width="20" style="2" customWidth="1"/>
    <col min="256" max="280" width="4.7109375" style="2" customWidth="1"/>
    <col min="281" max="510" width="11.42578125" style="2"/>
    <col min="511" max="511" width="20" style="2" customWidth="1"/>
    <col min="512" max="536" width="4.7109375" style="2" customWidth="1"/>
    <col min="537" max="766" width="11.42578125" style="2"/>
    <col min="767" max="767" width="20" style="2" customWidth="1"/>
    <col min="768" max="792" width="4.7109375" style="2" customWidth="1"/>
    <col min="793" max="1022" width="11.42578125" style="2"/>
    <col min="1023" max="1023" width="20" style="2" customWidth="1"/>
    <col min="1024" max="1048" width="4.7109375" style="2" customWidth="1"/>
    <col min="1049" max="1278" width="11.42578125" style="2"/>
    <col min="1279" max="1279" width="20" style="2" customWidth="1"/>
    <col min="1280" max="1304" width="4.7109375" style="2" customWidth="1"/>
    <col min="1305" max="1534" width="11.42578125" style="2"/>
    <col min="1535" max="1535" width="20" style="2" customWidth="1"/>
    <col min="1536" max="1560" width="4.7109375" style="2" customWidth="1"/>
    <col min="1561" max="1790" width="11.42578125" style="2"/>
    <col min="1791" max="1791" width="20" style="2" customWidth="1"/>
    <col min="1792" max="1816" width="4.7109375" style="2" customWidth="1"/>
    <col min="1817" max="2046" width="11.42578125" style="2"/>
    <col min="2047" max="2047" width="20" style="2" customWidth="1"/>
    <col min="2048" max="2072" width="4.7109375" style="2" customWidth="1"/>
    <col min="2073" max="2302" width="11.42578125" style="2"/>
    <col min="2303" max="2303" width="20" style="2" customWidth="1"/>
    <col min="2304" max="2328" width="4.7109375" style="2" customWidth="1"/>
    <col min="2329" max="2558" width="11.42578125" style="2"/>
    <col min="2559" max="2559" width="20" style="2" customWidth="1"/>
    <col min="2560" max="2584" width="4.7109375" style="2" customWidth="1"/>
    <col min="2585" max="2814" width="11.42578125" style="2"/>
    <col min="2815" max="2815" width="20" style="2" customWidth="1"/>
    <col min="2816" max="2840" width="4.7109375" style="2" customWidth="1"/>
    <col min="2841" max="3070" width="11.42578125" style="2"/>
    <col min="3071" max="3071" width="20" style="2" customWidth="1"/>
    <col min="3072" max="3096" width="4.7109375" style="2" customWidth="1"/>
    <col min="3097" max="3326" width="11.42578125" style="2"/>
    <col min="3327" max="3327" width="20" style="2" customWidth="1"/>
    <col min="3328" max="3352" width="4.7109375" style="2" customWidth="1"/>
    <col min="3353" max="3582" width="11.42578125" style="2"/>
    <col min="3583" max="3583" width="20" style="2" customWidth="1"/>
    <col min="3584" max="3608" width="4.7109375" style="2" customWidth="1"/>
    <col min="3609" max="3838" width="11.42578125" style="2"/>
    <col min="3839" max="3839" width="20" style="2" customWidth="1"/>
    <col min="3840" max="3864" width="4.7109375" style="2" customWidth="1"/>
    <col min="3865" max="4094" width="11.42578125" style="2"/>
    <col min="4095" max="4095" width="20" style="2" customWidth="1"/>
    <col min="4096" max="4120" width="4.7109375" style="2" customWidth="1"/>
    <col min="4121" max="4350" width="11.42578125" style="2"/>
    <col min="4351" max="4351" width="20" style="2" customWidth="1"/>
    <col min="4352" max="4376" width="4.7109375" style="2" customWidth="1"/>
    <col min="4377" max="4606" width="11.42578125" style="2"/>
    <col min="4607" max="4607" width="20" style="2" customWidth="1"/>
    <col min="4608" max="4632" width="4.7109375" style="2" customWidth="1"/>
    <col min="4633" max="4862" width="11.42578125" style="2"/>
    <col min="4863" max="4863" width="20" style="2" customWidth="1"/>
    <col min="4864" max="4888" width="4.7109375" style="2" customWidth="1"/>
    <col min="4889" max="5118" width="11.42578125" style="2"/>
    <col min="5119" max="5119" width="20" style="2" customWidth="1"/>
    <col min="5120" max="5144" width="4.7109375" style="2" customWidth="1"/>
    <col min="5145" max="5374" width="11.42578125" style="2"/>
    <col min="5375" max="5375" width="20" style="2" customWidth="1"/>
    <col min="5376" max="5400" width="4.7109375" style="2" customWidth="1"/>
    <col min="5401" max="5630" width="11.42578125" style="2"/>
    <col min="5631" max="5631" width="20" style="2" customWidth="1"/>
    <col min="5632" max="5656" width="4.7109375" style="2" customWidth="1"/>
    <col min="5657" max="5886" width="11.42578125" style="2"/>
    <col min="5887" max="5887" width="20" style="2" customWidth="1"/>
    <col min="5888" max="5912" width="4.7109375" style="2" customWidth="1"/>
    <col min="5913" max="6142" width="11.42578125" style="2"/>
    <col min="6143" max="6143" width="20" style="2" customWidth="1"/>
    <col min="6144" max="6168" width="4.7109375" style="2" customWidth="1"/>
    <col min="6169" max="6398" width="11.42578125" style="2"/>
    <col min="6399" max="6399" width="20" style="2" customWidth="1"/>
    <col min="6400" max="6424" width="4.7109375" style="2" customWidth="1"/>
    <col min="6425" max="6654" width="11.42578125" style="2"/>
    <col min="6655" max="6655" width="20" style="2" customWidth="1"/>
    <col min="6656" max="6680" width="4.7109375" style="2" customWidth="1"/>
    <col min="6681" max="6910" width="11.42578125" style="2"/>
    <col min="6911" max="6911" width="20" style="2" customWidth="1"/>
    <col min="6912" max="6936" width="4.7109375" style="2" customWidth="1"/>
    <col min="6937" max="7166" width="11.42578125" style="2"/>
    <col min="7167" max="7167" width="20" style="2" customWidth="1"/>
    <col min="7168" max="7192" width="4.7109375" style="2" customWidth="1"/>
    <col min="7193" max="7422" width="11.42578125" style="2"/>
    <col min="7423" max="7423" width="20" style="2" customWidth="1"/>
    <col min="7424" max="7448" width="4.7109375" style="2" customWidth="1"/>
    <col min="7449" max="7678" width="11.42578125" style="2"/>
    <col min="7679" max="7679" width="20" style="2" customWidth="1"/>
    <col min="7680" max="7704" width="4.7109375" style="2" customWidth="1"/>
    <col min="7705" max="7934" width="11.42578125" style="2"/>
    <col min="7935" max="7935" width="20" style="2" customWidth="1"/>
    <col min="7936" max="7960" width="4.7109375" style="2" customWidth="1"/>
    <col min="7961" max="8190" width="11.42578125" style="2"/>
    <col min="8191" max="8191" width="20" style="2" customWidth="1"/>
    <col min="8192" max="8216" width="4.7109375" style="2" customWidth="1"/>
    <col min="8217" max="8446" width="11.42578125" style="2"/>
    <col min="8447" max="8447" width="20" style="2" customWidth="1"/>
    <col min="8448" max="8472" width="4.7109375" style="2" customWidth="1"/>
    <col min="8473" max="8702" width="11.42578125" style="2"/>
    <col min="8703" max="8703" width="20" style="2" customWidth="1"/>
    <col min="8704" max="8728" width="4.7109375" style="2" customWidth="1"/>
    <col min="8729" max="8958" width="11.42578125" style="2"/>
    <col min="8959" max="8959" width="20" style="2" customWidth="1"/>
    <col min="8960" max="8984" width="4.7109375" style="2" customWidth="1"/>
    <col min="8985" max="9214" width="11.42578125" style="2"/>
    <col min="9215" max="9215" width="20" style="2" customWidth="1"/>
    <col min="9216" max="9240" width="4.7109375" style="2" customWidth="1"/>
    <col min="9241" max="9470" width="11.42578125" style="2"/>
    <col min="9471" max="9471" width="20" style="2" customWidth="1"/>
    <col min="9472" max="9496" width="4.7109375" style="2" customWidth="1"/>
    <col min="9497" max="9726" width="11.42578125" style="2"/>
    <col min="9727" max="9727" width="20" style="2" customWidth="1"/>
    <col min="9728" max="9752" width="4.7109375" style="2" customWidth="1"/>
    <col min="9753" max="9982" width="11.42578125" style="2"/>
    <col min="9983" max="9983" width="20" style="2" customWidth="1"/>
    <col min="9984" max="10008" width="4.7109375" style="2" customWidth="1"/>
    <col min="10009" max="10238" width="11.42578125" style="2"/>
    <col min="10239" max="10239" width="20" style="2" customWidth="1"/>
    <col min="10240" max="10264" width="4.7109375" style="2" customWidth="1"/>
    <col min="10265" max="10494" width="11.42578125" style="2"/>
    <col min="10495" max="10495" width="20" style="2" customWidth="1"/>
    <col min="10496" max="10520" width="4.7109375" style="2" customWidth="1"/>
    <col min="10521" max="10750" width="11.42578125" style="2"/>
    <col min="10751" max="10751" width="20" style="2" customWidth="1"/>
    <col min="10752" max="10776" width="4.7109375" style="2" customWidth="1"/>
    <col min="10777" max="11006" width="11.42578125" style="2"/>
    <col min="11007" max="11007" width="20" style="2" customWidth="1"/>
    <col min="11008" max="11032" width="4.7109375" style="2" customWidth="1"/>
    <col min="11033" max="11262" width="11.42578125" style="2"/>
    <col min="11263" max="11263" width="20" style="2" customWidth="1"/>
    <col min="11264" max="11288" width="4.7109375" style="2" customWidth="1"/>
    <col min="11289" max="11518" width="11.42578125" style="2"/>
    <col min="11519" max="11519" width="20" style="2" customWidth="1"/>
    <col min="11520" max="11544" width="4.7109375" style="2" customWidth="1"/>
    <col min="11545" max="11774" width="11.42578125" style="2"/>
    <col min="11775" max="11775" width="20" style="2" customWidth="1"/>
    <col min="11776" max="11800" width="4.7109375" style="2" customWidth="1"/>
    <col min="11801" max="12030" width="11.42578125" style="2"/>
    <col min="12031" max="12031" width="20" style="2" customWidth="1"/>
    <col min="12032" max="12056" width="4.7109375" style="2" customWidth="1"/>
    <col min="12057" max="12286" width="11.42578125" style="2"/>
    <col min="12287" max="12287" width="20" style="2" customWidth="1"/>
    <col min="12288" max="12312" width="4.7109375" style="2" customWidth="1"/>
    <col min="12313" max="12542" width="11.42578125" style="2"/>
    <col min="12543" max="12543" width="20" style="2" customWidth="1"/>
    <col min="12544" max="12568" width="4.7109375" style="2" customWidth="1"/>
    <col min="12569" max="12798" width="11.42578125" style="2"/>
    <col min="12799" max="12799" width="20" style="2" customWidth="1"/>
    <col min="12800" max="12824" width="4.7109375" style="2" customWidth="1"/>
    <col min="12825" max="13054" width="11.42578125" style="2"/>
    <col min="13055" max="13055" width="20" style="2" customWidth="1"/>
    <col min="13056" max="13080" width="4.7109375" style="2" customWidth="1"/>
    <col min="13081" max="13310" width="11.42578125" style="2"/>
    <col min="13311" max="13311" width="20" style="2" customWidth="1"/>
    <col min="13312" max="13336" width="4.7109375" style="2" customWidth="1"/>
    <col min="13337" max="13566" width="11.42578125" style="2"/>
    <col min="13567" max="13567" width="20" style="2" customWidth="1"/>
    <col min="13568" max="13592" width="4.7109375" style="2" customWidth="1"/>
    <col min="13593" max="13822" width="11.42578125" style="2"/>
    <col min="13823" max="13823" width="20" style="2" customWidth="1"/>
    <col min="13824" max="13848" width="4.7109375" style="2" customWidth="1"/>
    <col min="13849" max="14078" width="11.42578125" style="2"/>
    <col min="14079" max="14079" width="20" style="2" customWidth="1"/>
    <col min="14080" max="14104" width="4.7109375" style="2" customWidth="1"/>
    <col min="14105" max="14334" width="11.42578125" style="2"/>
    <col min="14335" max="14335" width="20" style="2" customWidth="1"/>
    <col min="14336" max="14360" width="4.7109375" style="2" customWidth="1"/>
    <col min="14361" max="14590" width="11.42578125" style="2"/>
    <col min="14591" max="14591" width="20" style="2" customWidth="1"/>
    <col min="14592" max="14616" width="4.7109375" style="2" customWidth="1"/>
    <col min="14617" max="14846" width="11.42578125" style="2"/>
    <col min="14847" max="14847" width="20" style="2" customWidth="1"/>
    <col min="14848" max="14872" width="4.7109375" style="2" customWidth="1"/>
    <col min="14873" max="15102" width="11.42578125" style="2"/>
    <col min="15103" max="15103" width="20" style="2" customWidth="1"/>
    <col min="15104" max="15128" width="4.7109375" style="2" customWidth="1"/>
    <col min="15129" max="15358" width="11.42578125" style="2"/>
    <col min="15359" max="15359" width="20" style="2" customWidth="1"/>
    <col min="15360" max="15384" width="4.7109375" style="2" customWidth="1"/>
    <col min="15385" max="15614" width="11.42578125" style="2"/>
    <col min="15615" max="15615" width="20" style="2" customWidth="1"/>
    <col min="15616" max="15640" width="4.7109375" style="2" customWidth="1"/>
    <col min="15641" max="15870" width="11.42578125" style="2"/>
    <col min="15871" max="15871" width="20" style="2" customWidth="1"/>
    <col min="15872" max="15896" width="4.7109375" style="2" customWidth="1"/>
    <col min="15897" max="16126" width="11.42578125" style="2"/>
    <col min="16127" max="16127" width="20" style="2" customWidth="1"/>
    <col min="16128" max="16152" width="4.7109375" style="2" customWidth="1"/>
    <col min="16153" max="16383" width="11.42578125" style="2"/>
    <col min="16384" max="16384" width="11.42578125" style="2" customWidth="1"/>
  </cols>
  <sheetData>
    <row r="1" spans="1:24" ht="36" customHeight="1" thickTop="1" x14ac:dyDescent="0.3">
      <c r="A1" s="133" t="s">
        <v>54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</row>
    <row r="2" spans="1:24" ht="23.25" x14ac:dyDescent="0.2">
      <c r="A2" s="134" t="s">
        <v>93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</row>
    <row r="3" spans="1:24" ht="15.75" x14ac:dyDescent="0.3">
      <c r="A3" s="10" t="s">
        <v>10</v>
      </c>
      <c r="B3" s="16"/>
      <c r="C3" s="16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24" ht="30.2" customHeight="1" x14ac:dyDescent="0.2">
      <c r="A4" s="11" t="s">
        <v>11</v>
      </c>
      <c r="B4" s="11">
        <v>2005</v>
      </c>
      <c r="C4" s="11">
        <v>2006</v>
      </c>
      <c r="D4" s="11">
        <v>2007</v>
      </c>
      <c r="E4" s="11">
        <v>2008</v>
      </c>
      <c r="F4" s="11">
        <v>2009</v>
      </c>
      <c r="G4" s="11">
        <v>2010</v>
      </c>
      <c r="H4" s="11">
        <v>2011</v>
      </c>
      <c r="I4" s="11">
        <v>2012</v>
      </c>
      <c r="J4" s="11">
        <v>2013</v>
      </c>
      <c r="K4" s="11">
        <v>2014</v>
      </c>
      <c r="L4" s="11">
        <v>2015</v>
      </c>
      <c r="M4" s="11">
        <v>2016</v>
      </c>
      <c r="N4" s="11">
        <v>2017</v>
      </c>
      <c r="O4" s="11">
        <v>2018</v>
      </c>
      <c r="P4" s="11">
        <v>2019</v>
      </c>
      <c r="Q4" s="11">
        <v>2020</v>
      </c>
      <c r="S4" s="14">
        <f>B5</f>
        <v>11284</v>
      </c>
    </row>
    <row r="5" spans="1:24" ht="30.2" customHeight="1" x14ac:dyDescent="0.2">
      <c r="A5" s="64" t="s">
        <v>55</v>
      </c>
      <c r="B5" s="142">
        <v>11284</v>
      </c>
      <c r="C5" s="142">
        <v>11332</v>
      </c>
      <c r="D5" s="142">
        <v>11098</v>
      </c>
      <c r="E5" s="142">
        <v>11940</v>
      </c>
      <c r="F5" s="142">
        <v>11251</v>
      </c>
      <c r="G5" s="142">
        <v>11259</v>
      </c>
      <c r="H5" s="142">
        <v>10116</v>
      </c>
      <c r="I5" s="142">
        <v>10347</v>
      </c>
      <c r="J5" s="142">
        <v>9893.1742232327633</v>
      </c>
      <c r="K5" s="142">
        <v>9575.2855957607771</v>
      </c>
      <c r="L5" s="142">
        <v>9744.5419662565091</v>
      </c>
      <c r="M5" s="142">
        <v>9920.9286302419041</v>
      </c>
      <c r="N5" s="142">
        <v>10434.732579256315</v>
      </c>
      <c r="O5" s="142">
        <v>10207.593812734849</v>
      </c>
      <c r="P5" s="142">
        <v>10042.808457167692</v>
      </c>
      <c r="Q5" s="142">
        <v>9456.5554779261729</v>
      </c>
      <c r="S5" s="2">
        <f>100-Q5*100/S4</f>
        <v>16.195006399094538</v>
      </c>
    </row>
    <row r="6" spans="1:24" ht="19.5" customHeight="1" x14ac:dyDescent="0.2">
      <c r="A6" s="84" t="s">
        <v>13</v>
      </c>
      <c r="B6" s="143">
        <v>2882850</v>
      </c>
      <c r="C6" s="143">
        <v>2863310</v>
      </c>
      <c r="D6" s="143">
        <v>2791930</v>
      </c>
      <c r="E6" s="143">
        <v>2815150</v>
      </c>
      <c r="F6" s="143">
        <v>2700550</v>
      </c>
      <c r="G6" s="143">
        <v>2756020</v>
      </c>
      <c r="H6" s="143">
        <v>2636430</v>
      </c>
      <c r="I6" s="143">
        <v>2616770</v>
      </c>
      <c r="J6" s="143">
        <v>2567230</v>
      </c>
      <c r="K6" s="143">
        <v>2478160</v>
      </c>
      <c r="L6" s="143">
        <v>2519240</v>
      </c>
      <c r="M6" s="143">
        <v>2554980</v>
      </c>
      <c r="N6" s="143">
        <v>2584280</v>
      </c>
      <c r="O6" s="143">
        <v>2550670</v>
      </c>
      <c r="P6" s="143">
        <v>2543720</v>
      </c>
      <c r="Q6" s="143" t="s">
        <v>3</v>
      </c>
    </row>
    <row r="7" spans="1:24" ht="19.5" customHeight="1" x14ac:dyDescent="0.2">
      <c r="A7" s="84" t="s">
        <v>14</v>
      </c>
      <c r="B7" s="143">
        <v>2468820</v>
      </c>
      <c r="C7" s="143">
        <v>2464620</v>
      </c>
      <c r="D7" s="143">
        <v>2402230</v>
      </c>
      <c r="E7" s="143">
        <v>2433240</v>
      </c>
      <c r="F7" s="143">
        <v>2339820</v>
      </c>
      <c r="G7" s="143">
        <v>2386220</v>
      </c>
      <c r="H7" s="143">
        <v>2296150</v>
      </c>
      <c r="I7" s="143">
        <v>2269760</v>
      </c>
      <c r="J7" s="143">
        <v>2227780</v>
      </c>
      <c r="K7" s="143">
        <v>2153720</v>
      </c>
      <c r="L7" s="143">
        <v>2193210</v>
      </c>
      <c r="M7" s="143">
        <v>2221080</v>
      </c>
      <c r="N7" s="143">
        <v>2252230</v>
      </c>
      <c r="O7" s="143">
        <v>2220790</v>
      </c>
      <c r="P7" s="143">
        <v>2216880</v>
      </c>
      <c r="Q7" s="143">
        <v>2079172.9438937551</v>
      </c>
    </row>
    <row r="8" spans="1:24" ht="15" customHeight="1" x14ac:dyDescent="0.2">
      <c r="A8" s="86" t="s">
        <v>15</v>
      </c>
      <c r="B8" s="144">
        <v>476030</v>
      </c>
      <c r="C8" s="144">
        <v>480480</v>
      </c>
      <c r="D8" s="144">
        <v>440790</v>
      </c>
      <c r="E8" s="144">
        <v>468330</v>
      </c>
      <c r="F8" s="144">
        <v>448240</v>
      </c>
      <c r="G8" s="144">
        <v>460210</v>
      </c>
      <c r="H8" s="144">
        <v>442630</v>
      </c>
      <c r="I8" s="144">
        <v>446040</v>
      </c>
      <c r="J8" s="144">
        <v>460200</v>
      </c>
      <c r="K8" s="144">
        <v>436790</v>
      </c>
      <c r="L8" s="144">
        <v>444080</v>
      </c>
      <c r="M8" s="144">
        <v>454160</v>
      </c>
      <c r="N8" s="144">
        <v>466870</v>
      </c>
      <c r="O8" s="144">
        <v>434050</v>
      </c>
      <c r="P8" s="144">
        <v>439660</v>
      </c>
      <c r="Q8" s="144">
        <v>416990.30341287504</v>
      </c>
    </row>
    <row r="9" spans="1:24" ht="15" customHeight="1" x14ac:dyDescent="0.2">
      <c r="A9" s="86" t="s">
        <v>16</v>
      </c>
      <c r="B9" s="144">
        <v>56280</v>
      </c>
      <c r="C9" s="144">
        <v>54880</v>
      </c>
      <c r="D9" s="144">
        <v>52850</v>
      </c>
      <c r="E9" s="144">
        <v>52270</v>
      </c>
      <c r="F9" s="144">
        <v>50640</v>
      </c>
      <c r="G9" s="144">
        <v>51730</v>
      </c>
      <c r="H9" s="144">
        <v>49760</v>
      </c>
      <c r="I9" s="144">
        <v>49250</v>
      </c>
      <c r="J9" s="144">
        <v>50100</v>
      </c>
      <c r="K9" s="144">
        <v>48190</v>
      </c>
      <c r="L9" s="144">
        <v>49300</v>
      </c>
      <c r="M9" s="144">
        <v>50620</v>
      </c>
      <c r="N9" s="144">
        <v>51650</v>
      </c>
      <c r="O9" s="144">
        <v>50340</v>
      </c>
      <c r="P9" s="144">
        <v>50730</v>
      </c>
      <c r="Q9" s="144">
        <v>46569.384149210178</v>
      </c>
    </row>
    <row r="10" spans="1:24" ht="15" customHeight="1" x14ac:dyDescent="0.2">
      <c r="A10" s="86" t="s">
        <v>17</v>
      </c>
      <c r="B10" s="144">
        <v>79640</v>
      </c>
      <c r="C10" s="144">
        <v>78370</v>
      </c>
      <c r="D10" s="144">
        <v>77480</v>
      </c>
      <c r="E10" s="144">
        <v>79910</v>
      </c>
      <c r="F10" s="144">
        <v>76520</v>
      </c>
      <c r="G10" s="144">
        <v>79560</v>
      </c>
      <c r="H10" s="144">
        <v>74170</v>
      </c>
      <c r="I10" s="144">
        <v>74500</v>
      </c>
      <c r="J10" s="144">
        <v>74260</v>
      </c>
      <c r="K10" s="144">
        <v>70050</v>
      </c>
      <c r="L10" s="144">
        <v>72720</v>
      </c>
      <c r="M10" s="144">
        <v>74060</v>
      </c>
      <c r="N10" s="144">
        <v>70820</v>
      </c>
      <c r="O10" s="144">
        <v>74250</v>
      </c>
      <c r="P10" s="144">
        <v>74280</v>
      </c>
      <c r="Q10" s="144">
        <v>66547.354498206929</v>
      </c>
    </row>
    <row r="11" spans="1:24" ht="15" customHeight="1" x14ac:dyDescent="0.2">
      <c r="A11" s="86" t="s">
        <v>18</v>
      </c>
      <c r="B11" s="144">
        <v>26180</v>
      </c>
      <c r="C11" s="144">
        <v>26690</v>
      </c>
      <c r="D11" s="144">
        <v>27340</v>
      </c>
      <c r="E11" s="144">
        <v>26930</v>
      </c>
      <c r="F11" s="144">
        <v>24520</v>
      </c>
      <c r="G11" s="144">
        <v>25640</v>
      </c>
      <c r="H11" s="144">
        <v>24470</v>
      </c>
      <c r="I11" s="144">
        <v>24510</v>
      </c>
      <c r="J11" s="144">
        <v>22240</v>
      </c>
      <c r="K11" s="144">
        <v>22900</v>
      </c>
      <c r="L11" s="144">
        <v>25350</v>
      </c>
      <c r="M11" s="144">
        <v>25590</v>
      </c>
      <c r="N11" s="144">
        <v>26530</v>
      </c>
      <c r="O11" s="144">
        <v>26340</v>
      </c>
      <c r="P11" s="144">
        <v>27120</v>
      </c>
      <c r="Q11" s="144">
        <v>27912.093204025114</v>
      </c>
    </row>
    <row r="12" spans="1:24" ht="15" customHeight="1" x14ac:dyDescent="0.2">
      <c r="A12" s="88" t="s">
        <v>19</v>
      </c>
      <c r="B12" s="20">
        <v>4300</v>
      </c>
      <c r="C12" s="20">
        <v>4330</v>
      </c>
      <c r="D12" s="20">
        <v>4540</v>
      </c>
      <c r="E12" s="20">
        <v>4510</v>
      </c>
      <c r="F12" s="20">
        <v>4480</v>
      </c>
      <c r="G12" s="20">
        <v>4450</v>
      </c>
      <c r="H12" s="20">
        <v>4570</v>
      </c>
      <c r="I12" s="20">
        <v>4240</v>
      </c>
      <c r="J12" s="20">
        <v>3940</v>
      </c>
      <c r="K12" s="20">
        <v>3920</v>
      </c>
      <c r="L12" s="20">
        <v>4059.9999999999995</v>
      </c>
      <c r="M12" s="20">
        <v>4110</v>
      </c>
      <c r="N12" s="20">
        <v>4270</v>
      </c>
      <c r="O12" s="20">
        <v>4160</v>
      </c>
      <c r="P12" s="20">
        <v>4310</v>
      </c>
      <c r="Q12" s="20">
        <v>4061.8541481272423</v>
      </c>
    </row>
    <row r="13" spans="1:24" ht="15" customHeight="1" x14ac:dyDescent="0.2">
      <c r="A13" s="86" t="s">
        <v>20</v>
      </c>
      <c r="B13" s="144">
        <v>17460</v>
      </c>
      <c r="C13" s="144">
        <v>17790</v>
      </c>
      <c r="D13" s="144">
        <v>18090</v>
      </c>
      <c r="E13" s="144">
        <v>18120</v>
      </c>
      <c r="F13" s="144">
        <v>17290</v>
      </c>
      <c r="G13" s="144">
        <v>17480</v>
      </c>
      <c r="H13" s="144">
        <v>17250</v>
      </c>
      <c r="I13" s="144">
        <v>16280.000000000002</v>
      </c>
      <c r="J13" s="144">
        <v>15130</v>
      </c>
      <c r="K13" s="144">
        <v>14660</v>
      </c>
      <c r="L13" s="144">
        <v>15570</v>
      </c>
      <c r="M13" s="144">
        <v>16010.000000000002</v>
      </c>
      <c r="N13" s="144">
        <v>16670</v>
      </c>
      <c r="O13" s="144">
        <v>16219.999999999998</v>
      </c>
      <c r="P13" s="144">
        <v>16820</v>
      </c>
      <c r="Q13" s="144">
        <v>15844.312291990191</v>
      </c>
    </row>
    <row r="14" spans="1:24" ht="15" customHeight="1" x14ac:dyDescent="0.2">
      <c r="A14" s="86" t="s">
        <v>21</v>
      </c>
      <c r="B14" s="144">
        <v>40080</v>
      </c>
      <c r="C14" s="144">
        <v>40020</v>
      </c>
      <c r="D14" s="144">
        <v>40170</v>
      </c>
      <c r="E14" s="144">
        <v>39440</v>
      </c>
      <c r="F14" s="144">
        <v>37780</v>
      </c>
      <c r="G14" s="144">
        <v>38090</v>
      </c>
      <c r="H14" s="144">
        <v>36670</v>
      </c>
      <c r="I14" s="144">
        <v>35400</v>
      </c>
      <c r="J14" s="144">
        <v>33710</v>
      </c>
      <c r="K14" s="144">
        <v>32640</v>
      </c>
      <c r="L14" s="144">
        <v>32520.000000000004</v>
      </c>
      <c r="M14" s="144">
        <v>33120</v>
      </c>
      <c r="N14" s="144">
        <v>32680</v>
      </c>
      <c r="O14" s="144">
        <v>33140</v>
      </c>
      <c r="P14" s="144">
        <v>32490.000000000004</v>
      </c>
      <c r="Q14" s="144">
        <v>29832.849825462883</v>
      </c>
    </row>
    <row r="15" spans="1:24" ht="15" customHeight="1" x14ac:dyDescent="0.2">
      <c r="A15" s="86" t="s">
        <v>22</v>
      </c>
      <c r="B15" s="144">
        <v>22220</v>
      </c>
      <c r="C15" s="144">
        <v>21500</v>
      </c>
      <c r="D15" s="144">
        <v>20960</v>
      </c>
      <c r="E15" s="144">
        <v>22550</v>
      </c>
      <c r="F15" s="144">
        <v>22260</v>
      </c>
      <c r="G15" s="144">
        <v>23100</v>
      </c>
      <c r="H15" s="144">
        <v>22360</v>
      </c>
      <c r="I15" s="144">
        <v>21250</v>
      </c>
      <c r="J15" s="144">
        <v>21080</v>
      </c>
      <c r="K15" s="144">
        <v>19780</v>
      </c>
      <c r="L15" s="144">
        <v>20080</v>
      </c>
      <c r="M15" s="144">
        <v>19760</v>
      </c>
      <c r="N15" s="144">
        <v>21250</v>
      </c>
      <c r="O15" s="144">
        <v>21070</v>
      </c>
      <c r="P15" s="144">
        <v>21770</v>
      </c>
      <c r="Q15" s="144">
        <v>19516.856614855231</v>
      </c>
    </row>
    <row r="16" spans="1:24" ht="15" customHeight="1" x14ac:dyDescent="0.2">
      <c r="A16" s="86" t="s">
        <v>23</v>
      </c>
      <c r="B16" s="144">
        <v>11700</v>
      </c>
      <c r="C16" s="144">
        <v>11770</v>
      </c>
      <c r="D16" s="144">
        <v>11730</v>
      </c>
      <c r="E16" s="144">
        <v>12760</v>
      </c>
      <c r="F16" s="144">
        <v>11590</v>
      </c>
      <c r="G16" s="144">
        <v>11550</v>
      </c>
      <c r="H16" s="144">
        <v>11620</v>
      </c>
      <c r="I16" s="144">
        <v>11420</v>
      </c>
      <c r="J16" s="144">
        <v>10930</v>
      </c>
      <c r="K16" s="144">
        <v>10470</v>
      </c>
      <c r="L16" s="144">
        <v>10720</v>
      </c>
      <c r="M16" s="144">
        <v>11240</v>
      </c>
      <c r="N16" s="144">
        <v>10880</v>
      </c>
      <c r="O16" s="144">
        <v>11030</v>
      </c>
      <c r="P16" s="144">
        <v>10820</v>
      </c>
      <c r="Q16" s="144">
        <v>9904.0599614654911</v>
      </c>
    </row>
    <row r="17" spans="1:17" ht="15" customHeight="1" x14ac:dyDescent="0.2">
      <c r="A17" s="88" t="s">
        <v>24</v>
      </c>
      <c r="B17" s="20">
        <v>239250</v>
      </c>
      <c r="C17" s="20">
        <v>242670</v>
      </c>
      <c r="D17" s="20">
        <v>246810</v>
      </c>
      <c r="E17" s="20">
        <v>236120</v>
      </c>
      <c r="F17" s="20">
        <v>223820</v>
      </c>
      <c r="G17" s="20">
        <v>225250</v>
      </c>
      <c r="H17" s="20">
        <v>213910</v>
      </c>
      <c r="I17" s="20">
        <v>204520</v>
      </c>
      <c r="J17" s="20">
        <v>200280</v>
      </c>
      <c r="K17" s="20">
        <v>199760</v>
      </c>
      <c r="L17" s="20">
        <v>196150</v>
      </c>
      <c r="M17" s="20">
        <v>198470</v>
      </c>
      <c r="N17" s="20">
        <v>201110</v>
      </c>
      <c r="O17" s="20">
        <v>203030</v>
      </c>
      <c r="P17" s="20">
        <v>200930</v>
      </c>
      <c r="Q17" s="20">
        <v>179340.27206979183</v>
      </c>
    </row>
    <row r="18" spans="1:17" ht="15" customHeight="1" x14ac:dyDescent="0.2">
      <c r="A18" s="86" t="s">
        <v>25</v>
      </c>
      <c r="B18" s="144">
        <v>6140</v>
      </c>
      <c r="C18" s="144">
        <v>5940</v>
      </c>
      <c r="D18" s="144">
        <v>6440</v>
      </c>
      <c r="E18" s="144">
        <v>6330</v>
      </c>
      <c r="F18" s="144">
        <v>6140</v>
      </c>
      <c r="G18" s="144">
        <v>6500</v>
      </c>
      <c r="H18" s="144">
        <v>6240</v>
      </c>
      <c r="I18" s="144">
        <v>6420</v>
      </c>
      <c r="J18" s="144">
        <v>5750</v>
      </c>
      <c r="K18" s="144">
        <v>6080</v>
      </c>
      <c r="L18" s="144">
        <v>6140</v>
      </c>
      <c r="M18" s="144">
        <v>6220</v>
      </c>
      <c r="N18" s="144">
        <v>6210</v>
      </c>
      <c r="O18" s="144">
        <v>6120</v>
      </c>
      <c r="P18" s="144">
        <v>6530</v>
      </c>
      <c r="Q18" s="144">
        <v>5961.5428468976606</v>
      </c>
    </row>
    <row r="19" spans="1:17" ht="15" customHeight="1" x14ac:dyDescent="0.2">
      <c r="A19" s="86" t="s">
        <v>26</v>
      </c>
      <c r="B19" s="144">
        <v>33990</v>
      </c>
      <c r="C19" s="144">
        <v>34050</v>
      </c>
      <c r="D19" s="144">
        <v>34460</v>
      </c>
      <c r="E19" s="144">
        <v>33050</v>
      </c>
      <c r="F19" s="144">
        <v>32020.000000000004</v>
      </c>
      <c r="G19" s="144">
        <v>33510</v>
      </c>
      <c r="H19" s="144">
        <v>31980</v>
      </c>
      <c r="I19" s="144">
        <v>32110</v>
      </c>
      <c r="J19" s="144">
        <v>31590</v>
      </c>
      <c r="K19" s="144">
        <v>30150</v>
      </c>
      <c r="L19" s="144">
        <v>29890</v>
      </c>
      <c r="M19" s="144">
        <v>31360</v>
      </c>
      <c r="N19" s="144">
        <v>30060</v>
      </c>
      <c r="O19" s="144">
        <v>29920</v>
      </c>
      <c r="P19" s="144">
        <v>29320</v>
      </c>
      <c r="Q19" s="144">
        <v>28506.120807243631</v>
      </c>
    </row>
    <row r="20" spans="1:17" ht="15" customHeight="1" x14ac:dyDescent="0.2">
      <c r="A20" s="86" t="s">
        <v>27</v>
      </c>
      <c r="B20" s="144">
        <v>395780</v>
      </c>
      <c r="C20" s="144">
        <v>388980</v>
      </c>
      <c r="D20" s="144">
        <v>379520</v>
      </c>
      <c r="E20" s="144">
        <v>380370</v>
      </c>
      <c r="F20" s="144">
        <v>375440</v>
      </c>
      <c r="G20" s="144">
        <v>379190</v>
      </c>
      <c r="H20" s="144">
        <v>361160</v>
      </c>
      <c r="I20" s="144">
        <v>363930</v>
      </c>
      <c r="J20" s="144">
        <v>366120</v>
      </c>
      <c r="K20" s="144">
        <v>353530</v>
      </c>
      <c r="L20" s="144">
        <v>353010</v>
      </c>
      <c r="M20" s="144">
        <v>351920</v>
      </c>
      <c r="N20" s="144">
        <v>352800</v>
      </c>
      <c r="O20" s="144">
        <v>342200</v>
      </c>
      <c r="P20" s="144">
        <v>341130</v>
      </c>
      <c r="Q20" s="144">
        <v>308368.03356281068</v>
      </c>
    </row>
    <row r="21" spans="1:17" ht="15" customHeight="1" x14ac:dyDescent="0.2">
      <c r="A21" s="86" t="s">
        <v>28</v>
      </c>
      <c r="B21" s="144">
        <v>62240</v>
      </c>
      <c r="C21" s="144">
        <v>59720</v>
      </c>
      <c r="D21" s="144">
        <v>59620</v>
      </c>
      <c r="E21" s="144">
        <v>59250</v>
      </c>
      <c r="F21" s="144">
        <v>58280</v>
      </c>
      <c r="G21" s="144">
        <v>55950</v>
      </c>
      <c r="H21" s="144">
        <v>54050</v>
      </c>
      <c r="I21" s="144">
        <v>48400</v>
      </c>
      <c r="J21" s="144">
        <v>44180</v>
      </c>
      <c r="K21" s="144">
        <v>44410</v>
      </c>
      <c r="L21" s="144">
        <v>45450</v>
      </c>
      <c r="M21" s="144">
        <v>44900</v>
      </c>
      <c r="N21" s="144">
        <v>45450</v>
      </c>
      <c r="O21" s="144">
        <v>44690</v>
      </c>
      <c r="P21" s="144">
        <v>44290</v>
      </c>
      <c r="Q21" s="144">
        <v>41802.272025793725</v>
      </c>
    </row>
    <row r="22" spans="1:17" ht="15" customHeight="1" x14ac:dyDescent="0.2">
      <c r="A22" s="88" t="s">
        <v>29</v>
      </c>
      <c r="B22" s="20">
        <v>45840</v>
      </c>
      <c r="C22" s="20">
        <v>45480</v>
      </c>
      <c r="D22" s="20">
        <v>43310</v>
      </c>
      <c r="E22" s="20">
        <v>43270</v>
      </c>
      <c r="F22" s="20">
        <v>42060</v>
      </c>
      <c r="G22" s="20">
        <v>41850</v>
      </c>
      <c r="H22" s="20">
        <v>40750</v>
      </c>
      <c r="I22" s="20">
        <v>38280</v>
      </c>
      <c r="J22" s="20">
        <v>38440</v>
      </c>
      <c r="K22" s="20">
        <v>38420</v>
      </c>
      <c r="L22" s="20">
        <v>41440</v>
      </c>
      <c r="M22" s="20">
        <v>42060</v>
      </c>
      <c r="N22" s="20">
        <v>43140</v>
      </c>
      <c r="O22" s="20">
        <v>43250</v>
      </c>
      <c r="P22" s="20">
        <v>43480</v>
      </c>
      <c r="Q22" s="20">
        <v>44641.49207635448</v>
      </c>
    </row>
    <row r="23" spans="1:17" ht="15" customHeight="1" x14ac:dyDescent="0.2">
      <c r="A23" s="86" t="s">
        <v>30</v>
      </c>
      <c r="B23" s="144">
        <v>46810</v>
      </c>
      <c r="C23" s="144">
        <v>46660</v>
      </c>
      <c r="D23" s="144">
        <v>46340</v>
      </c>
      <c r="E23" s="144">
        <v>46660</v>
      </c>
      <c r="F23" s="144">
        <v>44100</v>
      </c>
      <c r="G23" s="144">
        <v>43500</v>
      </c>
      <c r="H23" s="144">
        <v>41020</v>
      </c>
      <c r="I23" s="144">
        <v>40500</v>
      </c>
      <c r="J23" s="144">
        <v>42210</v>
      </c>
      <c r="K23" s="144">
        <v>41660</v>
      </c>
      <c r="L23" s="144">
        <v>43040</v>
      </c>
      <c r="M23" s="144">
        <v>43800</v>
      </c>
      <c r="N23" s="144">
        <v>43830</v>
      </c>
      <c r="O23" s="144">
        <v>45380</v>
      </c>
      <c r="P23" s="144">
        <v>44560</v>
      </c>
      <c r="Q23" s="144">
        <v>44266.358726644379</v>
      </c>
    </row>
    <row r="24" spans="1:17" ht="15" customHeight="1" x14ac:dyDescent="0.2">
      <c r="A24" s="86" t="s">
        <v>31</v>
      </c>
      <c r="B24" s="144">
        <v>336130</v>
      </c>
      <c r="C24" s="144">
        <v>329760</v>
      </c>
      <c r="D24" s="144">
        <v>324520</v>
      </c>
      <c r="E24" s="144">
        <v>324680</v>
      </c>
      <c r="F24" s="144">
        <v>306110</v>
      </c>
      <c r="G24" s="144">
        <v>311260</v>
      </c>
      <c r="H24" s="144">
        <v>301150</v>
      </c>
      <c r="I24" s="144">
        <v>293620</v>
      </c>
      <c r="J24" s="144">
        <v>273350</v>
      </c>
      <c r="K24" s="144">
        <v>265280</v>
      </c>
      <c r="L24" s="144">
        <v>273280</v>
      </c>
      <c r="M24" s="144">
        <v>270690</v>
      </c>
      <c r="N24" s="144">
        <v>270150</v>
      </c>
      <c r="O24" s="144">
        <v>278730</v>
      </c>
      <c r="P24" s="144">
        <v>272340</v>
      </c>
      <c r="Q24" s="144">
        <v>253936.17924515897</v>
      </c>
    </row>
    <row r="25" spans="1:17" ht="15" customHeight="1" x14ac:dyDescent="0.2">
      <c r="A25" s="86" t="s">
        <v>32</v>
      </c>
      <c r="B25" s="144">
        <v>8540</v>
      </c>
      <c r="C25" s="144">
        <v>8940</v>
      </c>
      <c r="D25" s="144">
        <v>9490</v>
      </c>
      <c r="E25" s="144">
        <v>9120</v>
      </c>
      <c r="F25" s="144">
        <v>8690</v>
      </c>
      <c r="G25" s="144">
        <v>9020</v>
      </c>
      <c r="H25" s="144">
        <v>8540</v>
      </c>
      <c r="I25" s="144">
        <v>8550</v>
      </c>
      <c r="J25" s="144">
        <v>8780</v>
      </c>
      <c r="K25" s="144">
        <v>9020</v>
      </c>
      <c r="L25" s="144">
        <v>9010</v>
      </c>
      <c r="M25" s="144">
        <v>9110</v>
      </c>
      <c r="N25" s="144">
        <v>9240</v>
      </c>
      <c r="O25" s="144">
        <v>9130</v>
      </c>
      <c r="P25" s="144">
        <v>9040</v>
      </c>
      <c r="Q25" s="144">
        <v>8442.6210453271433</v>
      </c>
    </row>
    <row r="26" spans="1:17" ht="15" customHeight="1" x14ac:dyDescent="0.2">
      <c r="A26" s="86" t="s">
        <v>33</v>
      </c>
      <c r="B26" s="144">
        <v>11270</v>
      </c>
      <c r="C26" s="144">
        <v>11680</v>
      </c>
      <c r="D26" s="144">
        <v>13760</v>
      </c>
      <c r="E26" s="144">
        <v>13050</v>
      </c>
      <c r="F26" s="144">
        <v>11260</v>
      </c>
      <c r="G26" s="144">
        <v>11590</v>
      </c>
      <c r="H26" s="144">
        <v>12700</v>
      </c>
      <c r="I26" s="144">
        <v>12840</v>
      </c>
      <c r="J26" s="144">
        <v>12450</v>
      </c>
      <c r="K26" s="144">
        <v>12920</v>
      </c>
      <c r="L26" s="144">
        <v>13250</v>
      </c>
      <c r="M26" s="144">
        <v>13920</v>
      </c>
      <c r="N26" s="144">
        <v>14130</v>
      </c>
      <c r="O26" s="144">
        <v>14280</v>
      </c>
      <c r="P26" s="144">
        <v>14360</v>
      </c>
      <c r="Q26" s="144">
        <v>13894.808863602362</v>
      </c>
    </row>
    <row r="27" spans="1:17" ht="15" customHeight="1" x14ac:dyDescent="0.2">
      <c r="A27" s="88" t="s">
        <v>34</v>
      </c>
      <c r="B27" s="20">
        <v>10090</v>
      </c>
      <c r="C27" s="20">
        <v>9810</v>
      </c>
      <c r="D27" s="20">
        <v>9380</v>
      </c>
      <c r="E27" s="20">
        <v>9740</v>
      </c>
      <c r="F27" s="20">
        <v>9110</v>
      </c>
      <c r="G27" s="20">
        <v>9630</v>
      </c>
      <c r="H27" s="20">
        <v>9710</v>
      </c>
      <c r="I27" s="20">
        <v>9500</v>
      </c>
      <c r="J27" s="20">
        <v>9370</v>
      </c>
      <c r="K27" s="20">
        <v>8860</v>
      </c>
      <c r="L27" s="20">
        <v>8610</v>
      </c>
      <c r="M27" s="20">
        <v>8520</v>
      </c>
      <c r="N27" s="20">
        <v>8740</v>
      </c>
      <c r="O27" s="20">
        <v>9080</v>
      </c>
      <c r="P27" s="20">
        <v>9230</v>
      </c>
      <c r="Q27" s="20">
        <v>7863.4980799103269</v>
      </c>
    </row>
    <row r="28" spans="1:17" ht="15" customHeight="1" x14ac:dyDescent="0.2">
      <c r="A28" s="86" t="s">
        <v>35</v>
      </c>
      <c r="B28" s="144">
        <v>1000</v>
      </c>
      <c r="C28" s="144">
        <v>1050</v>
      </c>
      <c r="D28" s="144">
        <v>1100</v>
      </c>
      <c r="E28" s="144">
        <v>1060</v>
      </c>
      <c r="F28" s="144">
        <v>1000</v>
      </c>
      <c r="G28" s="144">
        <v>1110</v>
      </c>
      <c r="H28" s="144">
        <v>1060</v>
      </c>
      <c r="I28" s="144">
        <v>1150</v>
      </c>
      <c r="J28" s="144">
        <v>1250</v>
      </c>
      <c r="K28" s="144">
        <v>1290</v>
      </c>
      <c r="L28" s="144">
        <v>1300</v>
      </c>
      <c r="M28" s="144">
        <v>1330</v>
      </c>
      <c r="N28" s="144">
        <v>1430</v>
      </c>
      <c r="O28" s="144">
        <v>1380</v>
      </c>
      <c r="P28" s="144">
        <v>1380</v>
      </c>
      <c r="Q28" s="144">
        <v>1305.8579394158917</v>
      </c>
    </row>
    <row r="29" spans="1:17" ht="15" customHeight="1" x14ac:dyDescent="0.2">
      <c r="A29" s="86" t="s">
        <v>36</v>
      </c>
      <c r="B29" s="144">
        <v>123100</v>
      </c>
      <c r="C29" s="144">
        <v>121810</v>
      </c>
      <c r="D29" s="144">
        <v>118370</v>
      </c>
      <c r="E29" s="144">
        <v>122230</v>
      </c>
      <c r="F29" s="144">
        <v>119110</v>
      </c>
      <c r="G29" s="144">
        <v>127340</v>
      </c>
      <c r="H29" s="144">
        <v>117990</v>
      </c>
      <c r="I29" s="144">
        <v>117730</v>
      </c>
      <c r="J29" s="144">
        <v>108250</v>
      </c>
      <c r="K29" s="144">
        <v>97890</v>
      </c>
      <c r="L29" s="144">
        <v>101120</v>
      </c>
      <c r="M29" s="144">
        <v>101330</v>
      </c>
      <c r="N29" s="144">
        <v>102330</v>
      </c>
      <c r="O29" s="144">
        <v>99730</v>
      </c>
      <c r="P29" s="144">
        <v>100160</v>
      </c>
      <c r="Q29" s="144">
        <v>90362.580785186481</v>
      </c>
    </row>
    <row r="30" spans="1:17" ht="15" customHeight="1" x14ac:dyDescent="0.2">
      <c r="A30" s="86" t="s">
        <v>37</v>
      </c>
      <c r="B30" s="144">
        <v>183060</v>
      </c>
      <c r="C30" s="144">
        <v>192020</v>
      </c>
      <c r="D30" s="144">
        <v>191750</v>
      </c>
      <c r="E30" s="144">
        <v>196700</v>
      </c>
      <c r="F30" s="144">
        <v>193700</v>
      </c>
      <c r="G30" s="144">
        <v>204070</v>
      </c>
      <c r="H30" s="144">
        <v>200090</v>
      </c>
      <c r="I30" s="144">
        <v>198980</v>
      </c>
      <c r="J30" s="144">
        <v>186100</v>
      </c>
      <c r="K30" s="144">
        <v>181540</v>
      </c>
      <c r="L30" s="144">
        <v>186770</v>
      </c>
      <c r="M30" s="144">
        <v>198660</v>
      </c>
      <c r="N30" s="144">
        <v>211510</v>
      </c>
      <c r="O30" s="144">
        <v>213030</v>
      </c>
      <c r="P30" s="144">
        <v>206850</v>
      </c>
      <c r="Q30" s="144">
        <v>201818.17056112463</v>
      </c>
    </row>
    <row r="31" spans="1:17" ht="15" customHeight="1" x14ac:dyDescent="0.2">
      <c r="A31" s="86" t="s">
        <v>38</v>
      </c>
      <c r="B31" s="144">
        <v>46940</v>
      </c>
      <c r="C31" s="144">
        <v>45570</v>
      </c>
      <c r="D31" s="144">
        <v>45140</v>
      </c>
      <c r="E31" s="144">
        <v>44880</v>
      </c>
      <c r="F31" s="144">
        <v>43620</v>
      </c>
      <c r="G31" s="144">
        <v>43500</v>
      </c>
      <c r="H31" s="144">
        <v>41510</v>
      </c>
      <c r="I31" s="144">
        <v>39390</v>
      </c>
      <c r="J31" s="144">
        <v>38610</v>
      </c>
      <c r="K31" s="144">
        <v>38840</v>
      </c>
      <c r="L31" s="144">
        <v>40610</v>
      </c>
      <c r="M31" s="144">
        <v>41570</v>
      </c>
      <c r="N31" s="144">
        <v>40190</v>
      </c>
      <c r="O31" s="144">
        <v>40570</v>
      </c>
      <c r="P31" s="144">
        <v>41560</v>
      </c>
      <c r="Q31" s="144">
        <v>39008.501085979602</v>
      </c>
    </row>
    <row r="32" spans="1:17" ht="15" customHeight="1" x14ac:dyDescent="0.2">
      <c r="A32" s="88" t="s">
        <v>39</v>
      </c>
      <c r="B32" s="20">
        <v>414020</v>
      </c>
      <c r="C32" s="20">
        <v>398690</v>
      </c>
      <c r="D32" s="20">
        <v>389700</v>
      </c>
      <c r="E32" s="20">
        <v>381900</v>
      </c>
      <c r="F32" s="20">
        <v>360730</v>
      </c>
      <c r="G32" s="20">
        <v>369800</v>
      </c>
      <c r="H32" s="20">
        <v>340290</v>
      </c>
      <c r="I32" s="20">
        <v>347010</v>
      </c>
      <c r="J32" s="20">
        <v>339450</v>
      </c>
      <c r="K32" s="20">
        <v>324440</v>
      </c>
      <c r="L32" s="20">
        <v>326030</v>
      </c>
      <c r="M32" s="20">
        <v>333900</v>
      </c>
      <c r="N32" s="20">
        <v>332050</v>
      </c>
      <c r="O32" s="20">
        <v>329880</v>
      </c>
      <c r="P32" s="20">
        <v>326840</v>
      </c>
      <c r="Q32" s="20">
        <v>304754.48417386593</v>
      </c>
    </row>
    <row r="33" spans="1:31" ht="15" customHeight="1" x14ac:dyDescent="0.2">
      <c r="A33" s="86" t="s">
        <v>40</v>
      </c>
      <c r="B33" s="144">
        <v>62840</v>
      </c>
      <c r="C33" s="144">
        <v>63030</v>
      </c>
      <c r="D33" s="144">
        <v>60790</v>
      </c>
      <c r="E33" s="144">
        <v>63460</v>
      </c>
      <c r="F33" s="144">
        <v>61330</v>
      </c>
      <c r="G33" s="144">
        <v>62400</v>
      </c>
      <c r="H33" s="144">
        <v>62240</v>
      </c>
      <c r="I33" s="144">
        <v>62940</v>
      </c>
      <c r="J33" s="144">
        <v>61460</v>
      </c>
      <c r="K33" s="144">
        <v>57620</v>
      </c>
      <c r="L33" s="144">
        <v>61280</v>
      </c>
      <c r="M33" s="144">
        <v>62820</v>
      </c>
      <c r="N33" s="144">
        <v>62400</v>
      </c>
      <c r="O33" s="144">
        <v>60620</v>
      </c>
      <c r="P33" s="144">
        <v>67760</v>
      </c>
      <c r="Q33" s="144">
        <v>64291.518283507772</v>
      </c>
    </row>
    <row r="34" spans="1:31" ht="15" customHeight="1" x14ac:dyDescent="0.2">
      <c r="A34" s="86" t="s">
        <v>41</v>
      </c>
      <c r="B34" s="144">
        <v>79400</v>
      </c>
      <c r="C34" s="144">
        <v>80010</v>
      </c>
      <c r="D34" s="144">
        <v>75790</v>
      </c>
      <c r="E34" s="144">
        <v>78450</v>
      </c>
      <c r="F34" s="144">
        <v>71960</v>
      </c>
      <c r="G34" s="144">
        <v>69340</v>
      </c>
      <c r="H34" s="144">
        <v>70470</v>
      </c>
      <c r="I34" s="144">
        <v>70900</v>
      </c>
      <c r="J34" s="144">
        <v>72720</v>
      </c>
      <c r="K34" s="144">
        <v>72530</v>
      </c>
      <c r="L34" s="144">
        <v>74560</v>
      </c>
      <c r="M34" s="144">
        <v>73120</v>
      </c>
      <c r="N34" s="144">
        <v>75360</v>
      </c>
      <c r="O34" s="144">
        <v>77640</v>
      </c>
      <c r="P34" s="144">
        <v>75460</v>
      </c>
      <c r="Q34" s="144">
        <v>77643.426897704048</v>
      </c>
    </row>
    <row r="35" spans="1:31" ht="15" customHeight="1" x14ac:dyDescent="0.2">
      <c r="A35" s="86" t="s">
        <v>42</v>
      </c>
      <c r="B35" s="144">
        <v>42520</v>
      </c>
      <c r="C35" s="144">
        <v>41590</v>
      </c>
      <c r="D35" s="144">
        <v>41680</v>
      </c>
      <c r="E35" s="144">
        <v>40000</v>
      </c>
      <c r="F35" s="144">
        <v>38720</v>
      </c>
      <c r="G35" s="29">
        <v>39410</v>
      </c>
      <c r="H35" s="29">
        <v>38090</v>
      </c>
      <c r="I35" s="29">
        <v>37080</v>
      </c>
      <c r="J35" s="29">
        <v>35280</v>
      </c>
      <c r="K35" s="29">
        <v>34520</v>
      </c>
      <c r="L35" s="29">
        <v>33900</v>
      </c>
      <c r="M35" s="29">
        <v>32610</v>
      </c>
      <c r="N35" s="29">
        <v>32530</v>
      </c>
      <c r="O35" s="29">
        <v>31400</v>
      </c>
      <c r="P35" s="29">
        <v>30500</v>
      </c>
      <c r="Q35" s="29">
        <v>30540.620885082979</v>
      </c>
    </row>
    <row r="36" spans="1:31" ht="13.5" thickBot="1" x14ac:dyDescent="0.25">
      <c r="A36" s="12"/>
      <c r="B36" s="13"/>
      <c r="C36" s="13"/>
      <c r="D36" s="13"/>
      <c r="E36" s="13"/>
      <c r="F36" s="13"/>
      <c r="G36" s="99"/>
      <c r="H36" s="15"/>
      <c r="I36" s="15"/>
      <c r="J36" s="15"/>
      <c r="K36" s="15"/>
      <c r="L36" s="15"/>
      <c r="M36" s="15"/>
      <c r="N36" s="15"/>
      <c r="O36" s="15"/>
      <c r="P36" s="15"/>
      <c r="Q36" s="15"/>
    </row>
    <row r="37" spans="1:31" ht="27" customHeight="1" thickTop="1" x14ac:dyDescent="0.2">
      <c r="A37" s="176" t="s">
        <v>56</v>
      </c>
      <c r="B37" s="177"/>
      <c r="C37" s="177"/>
      <c r="D37" s="177"/>
      <c r="E37" s="177"/>
      <c r="F37" s="177"/>
      <c r="G37" s="177"/>
      <c r="H37" s="177"/>
      <c r="I37" s="177"/>
      <c r="J37" s="177"/>
      <c r="K37" s="177"/>
      <c r="L37" s="178"/>
      <c r="M37" s="89"/>
      <c r="N37" s="89"/>
      <c r="O37" s="89"/>
      <c r="P37" s="89"/>
      <c r="Q37" s="89"/>
    </row>
    <row r="38" spans="1:31" x14ac:dyDescent="0.2">
      <c r="A38" s="179" t="s">
        <v>57</v>
      </c>
      <c r="B38" s="180"/>
      <c r="C38" s="180"/>
      <c r="D38" s="180"/>
      <c r="E38" s="180"/>
      <c r="F38" s="180"/>
      <c r="G38" s="180"/>
      <c r="H38" s="180"/>
      <c r="I38" s="180"/>
      <c r="J38" s="180"/>
      <c r="K38" s="180"/>
      <c r="L38" s="181"/>
      <c r="M38" s="90"/>
      <c r="N38" s="90"/>
      <c r="O38" s="90"/>
      <c r="P38" s="90"/>
      <c r="Q38" s="90"/>
    </row>
    <row r="39" spans="1:31" ht="13.5" thickBot="1" x14ac:dyDescent="0.25">
      <c r="A39" s="182" t="s">
        <v>58</v>
      </c>
      <c r="B39" s="183"/>
      <c r="C39" s="183"/>
      <c r="D39" s="183"/>
      <c r="E39" s="183"/>
      <c r="F39" s="183"/>
      <c r="G39" s="183"/>
      <c r="H39" s="183"/>
      <c r="I39" s="183"/>
      <c r="J39" s="183"/>
      <c r="K39" s="183"/>
      <c r="L39" s="183"/>
      <c r="M39" s="91"/>
      <c r="N39" s="91"/>
      <c r="O39" s="91"/>
      <c r="P39" s="91"/>
      <c r="Q39" s="91"/>
    </row>
    <row r="40" spans="1:31" s="32" customFormat="1" ht="13.5" thickTop="1" x14ac:dyDescent="0.2">
      <c r="A40" s="102" t="s">
        <v>59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1"/>
      <c r="Z40" s="61"/>
      <c r="AA40" s="61"/>
      <c r="AB40" s="61"/>
      <c r="AC40" s="61"/>
      <c r="AD40" s="61"/>
      <c r="AE40" s="61"/>
    </row>
    <row r="41" spans="1:31" s="32" customFormat="1" ht="13.5" thickBot="1" x14ac:dyDescent="0.25">
      <c r="A41" s="136" t="s">
        <v>60</v>
      </c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</row>
    <row r="42" spans="1:31" ht="21.75" customHeight="1" thickTop="1" thickBot="1" x14ac:dyDescent="0.25">
      <c r="A42" s="175" t="s">
        <v>102</v>
      </c>
      <c r="B42" s="190"/>
      <c r="C42" s="190"/>
      <c r="D42" s="190"/>
      <c r="E42" s="190"/>
      <c r="F42" s="190"/>
      <c r="G42" s="190"/>
      <c r="H42" s="190"/>
      <c r="I42" s="190"/>
      <c r="J42" s="190"/>
      <c r="K42" s="190"/>
      <c r="L42" s="191"/>
      <c r="M42" s="91"/>
      <c r="N42" s="91"/>
      <c r="O42" s="91"/>
      <c r="P42" s="91"/>
      <c r="Q42" s="91"/>
    </row>
    <row r="43" spans="1:31" ht="13.5" thickTop="1" x14ac:dyDescent="0.2"/>
  </sheetData>
  <mergeCells count="4">
    <mergeCell ref="A42:L42"/>
    <mergeCell ref="A37:L37"/>
    <mergeCell ref="A38:L38"/>
    <mergeCell ref="A39:L39"/>
  </mergeCells>
  <phoneticPr fontId="35" type="noConversion"/>
  <hyperlinks>
    <hyperlink ref="A41" r:id="rId1"/>
    <hyperlink ref="A42" r:id="rId2" display="Departamento de Medio Ambiente, Planificación Territorial, Agricultura y Pesca. Inventario Anual de Gases de Efecto Invernadero."/>
  </hyperlinks>
  <pageMargins left="0.74803149606299213" right="0.74803149606299213" top="0.98425196850393704" bottom="0.98425196850393704" header="0" footer="0"/>
  <pageSetup paperSize="9" orientation="landscape" horizontalDpi="300" verticalDpi="300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AF53"/>
  <sheetViews>
    <sheetView zoomScaleNormal="100" workbookViewId="0"/>
  </sheetViews>
  <sheetFormatPr defaultColWidth="11.42578125" defaultRowHeight="12.75" x14ac:dyDescent="0.2"/>
  <cols>
    <col min="1" max="1" width="26.7109375" style="2" customWidth="1"/>
    <col min="2" max="26" width="5.7109375" style="82" customWidth="1"/>
    <col min="27" max="28" width="5" style="2" bestFit="1" customWidth="1"/>
    <col min="29" max="32" width="5.7109375" style="2" bestFit="1" customWidth="1"/>
    <col min="33" max="255" width="11.42578125" style="2"/>
    <col min="256" max="256" width="26.7109375" style="2" customWidth="1"/>
    <col min="257" max="257" width="9.7109375" style="2" customWidth="1"/>
    <col min="258" max="282" width="5.7109375" style="2" customWidth="1"/>
    <col min="283" max="511" width="11.42578125" style="2"/>
    <col min="512" max="512" width="26.7109375" style="2" customWidth="1"/>
    <col min="513" max="513" width="9.7109375" style="2" customWidth="1"/>
    <col min="514" max="538" width="5.7109375" style="2" customWidth="1"/>
    <col min="539" max="767" width="11.42578125" style="2"/>
    <col min="768" max="768" width="26.7109375" style="2" customWidth="1"/>
    <col min="769" max="769" width="9.7109375" style="2" customWidth="1"/>
    <col min="770" max="794" width="5.7109375" style="2" customWidth="1"/>
    <col min="795" max="1023" width="11.42578125" style="2"/>
    <col min="1024" max="1024" width="26.7109375" style="2" customWidth="1"/>
    <col min="1025" max="1025" width="9.7109375" style="2" customWidth="1"/>
    <col min="1026" max="1050" width="5.7109375" style="2" customWidth="1"/>
    <col min="1051" max="1279" width="11.42578125" style="2"/>
    <col min="1280" max="1280" width="26.7109375" style="2" customWidth="1"/>
    <col min="1281" max="1281" width="9.7109375" style="2" customWidth="1"/>
    <col min="1282" max="1306" width="5.7109375" style="2" customWidth="1"/>
    <col min="1307" max="1535" width="11.42578125" style="2"/>
    <col min="1536" max="1536" width="26.7109375" style="2" customWidth="1"/>
    <col min="1537" max="1537" width="9.7109375" style="2" customWidth="1"/>
    <col min="1538" max="1562" width="5.7109375" style="2" customWidth="1"/>
    <col min="1563" max="1791" width="11.42578125" style="2"/>
    <col min="1792" max="1792" width="26.7109375" style="2" customWidth="1"/>
    <col min="1793" max="1793" width="9.7109375" style="2" customWidth="1"/>
    <col min="1794" max="1818" width="5.7109375" style="2" customWidth="1"/>
    <col min="1819" max="2047" width="11.42578125" style="2"/>
    <col min="2048" max="2048" width="26.7109375" style="2" customWidth="1"/>
    <col min="2049" max="2049" width="9.7109375" style="2" customWidth="1"/>
    <col min="2050" max="2074" width="5.7109375" style="2" customWidth="1"/>
    <col min="2075" max="2303" width="11.42578125" style="2"/>
    <col min="2304" max="2304" width="26.7109375" style="2" customWidth="1"/>
    <col min="2305" max="2305" width="9.7109375" style="2" customWidth="1"/>
    <col min="2306" max="2330" width="5.7109375" style="2" customWidth="1"/>
    <col min="2331" max="2559" width="11.42578125" style="2"/>
    <col min="2560" max="2560" width="26.7109375" style="2" customWidth="1"/>
    <col min="2561" max="2561" width="9.7109375" style="2" customWidth="1"/>
    <col min="2562" max="2586" width="5.7109375" style="2" customWidth="1"/>
    <col min="2587" max="2815" width="11.42578125" style="2"/>
    <col min="2816" max="2816" width="26.7109375" style="2" customWidth="1"/>
    <col min="2817" max="2817" width="9.7109375" style="2" customWidth="1"/>
    <col min="2818" max="2842" width="5.7109375" style="2" customWidth="1"/>
    <col min="2843" max="3071" width="11.42578125" style="2"/>
    <col min="3072" max="3072" width="26.7109375" style="2" customWidth="1"/>
    <col min="3073" max="3073" width="9.7109375" style="2" customWidth="1"/>
    <col min="3074" max="3098" width="5.7109375" style="2" customWidth="1"/>
    <col min="3099" max="3327" width="11.42578125" style="2"/>
    <col min="3328" max="3328" width="26.7109375" style="2" customWidth="1"/>
    <col min="3329" max="3329" width="9.7109375" style="2" customWidth="1"/>
    <col min="3330" max="3354" width="5.7109375" style="2" customWidth="1"/>
    <col min="3355" max="3583" width="11.42578125" style="2"/>
    <col min="3584" max="3584" width="26.7109375" style="2" customWidth="1"/>
    <col min="3585" max="3585" width="9.7109375" style="2" customWidth="1"/>
    <col min="3586" max="3610" width="5.7109375" style="2" customWidth="1"/>
    <col min="3611" max="3839" width="11.42578125" style="2"/>
    <col min="3840" max="3840" width="26.7109375" style="2" customWidth="1"/>
    <col min="3841" max="3841" width="9.7109375" style="2" customWidth="1"/>
    <col min="3842" max="3866" width="5.7109375" style="2" customWidth="1"/>
    <col min="3867" max="4095" width="11.42578125" style="2"/>
    <col min="4096" max="4096" width="26.7109375" style="2" customWidth="1"/>
    <col min="4097" max="4097" width="9.7109375" style="2" customWidth="1"/>
    <col min="4098" max="4122" width="5.7109375" style="2" customWidth="1"/>
    <col min="4123" max="4351" width="11.42578125" style="2"/>
    <col min="4352" max="4352" width="26.7109375" style="2" customWidth="1"/>
    <col min="4353" max="4353" width="9.7109375" style="2" customWidth="1"/>
    <col min="4354" max="4378" width="5.7109375" style="2" customWidth="1"/>
    <col min="4379" max="4607" width="11.42578125" style="2"/>
    <col min="4608" max="4608" width="26.7109375" style="2" customWidth="1"/>
    <col min="4609" max="4609" width="9.7109375" style="2" customWidth="1"/>
    <col min="4610" max="4634" width="5.7109375" style="2" customWidth="1"/>
    <col min="4635" max="4863" width="11.42578125" style="2"/>
    <col min="4864" max="4864" width="26.7109375" style="2" customWidth="1"/>
    <col min="4865" max="4865" width="9.7109375" style="2" customWidth="1"/>
    <col min="4866" max="4890" width="5.7109375" style="2" customWidth="1"/>
    <col min="4891" max="5119" width="11.42578125" style="2"/>
    <col min="5120" max="5120" width="26.7109375" style="2" customWidth="1"/>
    <col min="5121" max="5121" width="9.7109375" style="2" customWidth="1"/>
    <col min="5122" max="5146" width="5.7109375" style="2" customWidth="1"/>
    <col min="5147" max="5375" width="11.42578125" style="2"/>
    <col min="5376" max="5376" width="26.7109375" style="2" customWidth="1"/>
    <col min="5377" max="5377" width="9.7109375" style="2" customWidth="1"/>
    <col min="5378" max="5402" width="5.7109375" style="2" customWidth="1"/>
    <col min="5403" max="5631" width="11.42578125" style="2"/>
    <col min="5632" max="5632" width="26.7109375" style="2" customWidth="1"/>
    <col min="5633" max="5633" width="9.7109375" style="2" customWidth="1"/>
    <col min="5634" max="5658" width="5.7109375" style="2" customWidth="1"/>
    <col min="5659" max="5887" width="11.42578125" style="2"/>
    <col min="5888" max="5888" width="26.7109375" style="2" customWidth="1"/>
    <col min="5889" max="5889" width="9.7109375" style="2" customWidth="1"/>
    <col min="5890" max="5914" width="5.7109375" style="2" customWidth="1"/>
    <col min="5915" max="6143" width="11.42578125" style="2"/>
    <col min="6144" max="6144" width="26.7109375" style="2" customWidth="1"/>
    <col min="6145" max="6145" width="9.7109375" style="2" customWidth="1"/>
    <col min="6146" max="6170" width="5.7109375" style="2" customWidth="1"/>
    <col min="6171" max="6399" width="11.42578125" style="2"/>
    <col min="6400" max="6400" width="26.7109375" style="2" customWidth="1"/>
    <col min="6401" max="6401" width="9.7109375" style="2" customWidth="1"/>
    <col min="6402" max="6426" width="5.7109375" style="2" customWidth="1"/>
    <col min="6427" max="6655" width="11.42578125" style="2"/>
    <col min="6656" max="6656" width="26.7109375" style="2" customWidth="1"/>
    <col min="6657" max="6657" width="9.7109375" style="2" customWidth="1"/>
    <col min="6658" max="6682" width="5.7109375" style="2" customWidth="1"/>
    <col min="6683" max="6911" width="11.42578125" style="2"/>
    <col min="6912" max="6912" width="26.7109375" style="2" customWidth="1"/>
    <col min="6913" max="6913" width="9.7109375" style="2" customWidth="1"/>
    <col min="6914" max="6938" width="5.7109375" style="2" customWidth="1"/>
    <col min="6939" max="7167" width="11.42578125" style="2"/>
    <col min="7168" max="7168" width="26.7109375" style="2" customWidth="1"/>
    <col min="7169" max="7169" width="9.7109375" style="2" customWidth="1"/>
    <col min="7170" max="7194" width="5.7109375" style="2" customWidth="1"/>
    <col min="7195" max="7423" width="11.42578125" style="2"/>
    <col min="7424" max="7424" width="26.7109375" style="2" customWidth="1"/>
    <col min="7425" max="7425" width="9.7109375" style="2" customWidth="1"/>
    <col min="7426" max="7450" width="5.7109375" style="2" customWidth="1"/>
    <col min="7451" max="7679" width="11.42578125" style="2"/>
    <col min="7680" max="7680" width="26.7109375" style="2" customWidth="1"/>
    <col min="7681" max="7681" width="9.7109375" style="2" customWidth="1"/>
    <col min="7682" max="7706" width="5.7109375" style="2" customWidth="1"/>
    <col min="7707" max="7935" width="11.42578125" style="2"/>
    <col min="7936" max="7936" width="26.7109375" style="2" customWidth="1"/>
    <col min="7937" max="7937" width="9.7109375" style="2" customWidth="1"/>
    <col min="7938" max="7962" width="5.7109375" style="2" customWidth="1"/>
    <col min="7963" max="8191" width="11.42578125" style="2"/>
    <col min="8192" max="8192" width="26.7109375" style="2" customWidth="1"/>
    <col min="8193" max="8193" width="9.7109375" style="2" customWidth="1"/>
    <col min="8194" max="8218" width="5.7109375" style="2" customWidth="1"/>
    <col min="8219" max="8447" width="11.42578125" style="2"/>
    <col min="8448" max="8448" width="26.7109375" style="2" customWidth="1"/>
    <col min="8449" max="8449" width="9.7109375" style="2" customWidth="1"/>
    <col min="8450" max="8474" width="5.7109375" style="2" customWidth="1"/>
    <col min="8475" max="8703" width="11.42578125" style="2"/>
    <col min="8704" max="8704" width="26.7109375" style="2" customWidth="1"/>
    <col min="8705" max="8705" width="9.7109375" style="2" customWidth="1"/>
    <col min="8706" max="8730" width="5.7109375" style="2" customWidth="1"/>
    <col min="8731" max="8959" width="11.42578125" style="2"/>
    <col min="8960" max="8960" width="26.7109375" style="2" customWidth="1"/>
    <col min="8961" max="8961" width="9.7109375" style="2" customWidth="1"/>
    <col min="8962" max="8986" width="5.7109375" style="2" customWidth="1"/>
    <col min="8987" max="9215" width="11.42578125" style="2"/>
    <col min="9216" max="9216" width="26.7109375" style="2" customWidth="1"/>
    <col min="9217" max="9217" width="9.7109375" style="2" customWidth="1"/>
    <col min="9218" max="9242" width="5.7109375" style="2" customWidth="1"/>
    <col min="9243" max="9471" width="11.42578125" style="2"/>
    <col min="9472" max="9472" width="26.7109375" style="2" customWidth="1"/>
    <col min="9473" max="9473" width="9.7109375" style="2" customWidth="1"/>
    <col min="9474" max="9498" width="5.7109375" style="2" customWidth="1"/>
    <col min="9499" max="9727" width="11.42578125" style="2"/>
    <col min="9728" max="9728" width="26.7109375" style="2" customWidth="1"/>
    <col min="9729" max="9729" width="9.7109375" style="2" customWidth="1"/>
    <col min="9730" max="9754" width="5.7109375" style="2" customWidth="1"/>
    <col min="9755" max="9983" width="11.42578125" style="2"/>
    <col min="9984" max="9984" width="26.7109375" style="2" customWidth="1"/>
    <col min="9985" max="9985" width="9.7109375" style="2" customWidth="1"/>
    <col min="9986" max="10010" width="5.7109375" style="2" customWidth="1"/>
    <col min="10011" max="10239" width="11.42578125" style="2"/>
    <col min="10240" max="10240" width="26.7109375" style="2" customWidth="1"/>
    <col min="10241" max="10241" width="9.7109375" style="2" customWidth="1"/>
    <col min="10242" max="10266" width="5.7109375" style="2" customWidth="1"/>
    <col min="10267" max="10495" width="11.42578125" style="2"/>
    <col min="10496" max="10496" width="26.7109375" style="2" customWidth="1"/>
    <col min="10497" max="10497" width="9.7109375" style="2" customWidth="1"/>
    <col min="10498" max="10522" width="5.7109375" style="2" customWidth="1"/>
    <col min="10523" max="10751" width="11.42578125" style="2"/>
    <col min="10752" max="10752" width="26.7109375" style="2" customWidth="1"/>
    <col min="10753" max="10753" width="9.7109375" style="2" customWidth="1"/>
    <col min="10754" max="10778" width="5.7109375" style="2" customWidth="1"/>
    <col min="10779" max="11007" width="11.42578125" style="2"/>
    <col min="11008" max="11008" width="26.7109375" style="2" customWidth="1"/>
    <col min="11009" max="11009" width="9.7109375" style="2" customWidth="1"/>
    <col min="11010" max="11034" width="5.7109375" style="2" customWidth="1"/>
    <col min="11035" max="11263" width="11.42578125" style="2"/>
    <col min="11264" max="11264" width="26.7109375" style="2" customWidth="1"/>
    <col min="11265" max="11265" width="9.7109375" style="2" customWidth="1"/>
    <col min="11266" max="11290" width="5.7109375" style="2" customWidth="1"/>
    <col min="11291" max="11519" width="11.42578125" style="2"/>
    <col min="11520" max="11520" width="26.7109375" style="2" customWidth="1"/>
    <col min="11521" max="11521" width="9.7109375" style="2" customWidth="1"/>
    <col min="11522" max="11546" width="5.7109375" style="2" customWidth="1"/>
    <col min="11547" max="11775" width="11.42578125" style="2"/>
    <col min="11776" max="11776" width="26.7109375" style="2" customWidth="1"/>
    <col min="11777" max="11777" width="9.7109375" style="2" customWidth="1"/>
    <col min="11778" max="11802" width="5.7109375" style="2" customWidth="1"/>
    <col min="11803" max="12031" width="11.42578125" style="2"/>
    <col min="12032" max="12032" width="26.7109375" style="2" customWidth="1"/>
    <col min="12033" max="12033" width="9.7109375" style="2" customWidth="1"/>
    <col min="12034" max="12058" width="5.7109375" style="2" customWidth="1"/>
    <col min="12059" max="12287" width="11.42578125" style="2"/>
    <col min="12288" max="12288" width="26.7109375" style="2" customWidth="1"/>
    <col min="12289" max="12289" width="9.7109375" style="2" customWidth="1"/>
    <col min="12290" max="12314" width="5.7109375" style="2" customWidth="1"/>
    <col min="12315" max="12543" width="11.42578125" style="2"/>
    <col min="12544" max="12544" width="26.7109375" style="2" customWidth="1"/>
    <col min="12545" max="12545" width="9.7109375" style="2" customWidth="1"/>
    <col min="12546" max="12570" width="5.7109375" style="2" customWidth="1"/>
    <col min="12571" max="12799" width="11.42578125" style="2"/>
    <col min="12800" max="12800" width="26.7109375" style="2" customWidth="1"/>
    <col min="12801" max="12801" width="9.7109375" style="2" customWidth="1"/>
    <col min="12802" max="12826" width="5.7109375" style="2" customWidth="1"/>
    <col min="12827" max="13055" width="11.42578125" style="2"/>
    <col min="13056" max="13056" width="26.7109375" style="2" customWidth="1"/>
    <col min="13057" max="13057" width="9.7109375" style="2" customWidth="1"/>
    <col min="13058" max="13082" width="5.7109375" style="2" customWidth="1"/>
    <col min="13083" max="13311" width="11.42578125" style="2"/>
    <col min="13312" max="13312" width="26.7109375" style="2" customWidth="1"/>
    <col min="13313" max="13313" width="9.7109375" style="2" customWidth="1"/>
    <col min="13314" max="13338" width="5.7109375" style="2" customWidth="1"/>
    <col min="13339" max="13567" width="11.42578125" style="2"/>
    <col min="13568" max="13568" width="26.7109375" style="2" customWidth="1"/>
    <col min="13569" max="13569" width="9.7109375" style="2" customWidth="1"/>
    <col min="13570" max="13594" width="5.7109375" style="2" customWidth="1"/>
    <col min="13595" max="13823" width="11.42578125" style="2"/>
    <col min="13824" max="13824" width="26.7109375" style="2" customWidth="1"/>
    <col min="13825" max="13825" width="9.7109375" style="2" customWidth="1"/>
    <col min="13826" max="13850" width="5.7109375" style="2" customWidth="1"/>
    <col min="13851" max="14079" width="11.42578125" style="2"/>
    <col min="14080" max="14080" width="26.7109375" style="2" customWidth="1"/>
    <col min="14081" max="14081" width="9.7109375" style="2" customWidth="1"/>
    <col min="14082" max="14106" width="5.7109375" style="2" customWidth="1"/>
    <col min="14107" max="14335" width="11.42578125" style="2"/>
    <col min="14336" max="14336" width="26.7109375" style="2" customWidth="1"/>
    <col min="14337" max="14337" width="9.7109375" style="2" customWidth="1"/>
    <col min="14338" max="14362" width="5.7109375" style="2" customWidth="1"/>
    <col min="14363" max="14591" width="11.42578125" style="2"/>
    <col min="14592" max="14592" width="26.7109375" style="2" customWidth="1"/>
    <col min="14593" max="14593" width="9.7109375" style="2" customWidth="1"/>
    <col min="14594" max="14618" width="5.7109375" style="2" customWidth="1"/>
    <col min="14619" max="14847" width="11.42578125" style="2"/>
    <col min="14848" max="14848" width="26.7109375" style="2" customWidth="1"/>
    <col min="14849" max="14849" width="9.7109375" style="2" customWidth="1"/>
    <col min="14850" max="14874" width="5.7109375" style="2" customWidth="1"/>
    <col min="14875" max="15103" width="11.42578125" style="2"/>
    <col min="15104" max="15104" width="26.7109375" style="2" customWidth="1"/>
    <col min="15105" max="15105" width="9.7109375" style="2" customWidth="1"/>
    <col min="15106" max="15130" width="5.7109375" style="2" customWidth="1"/>
    <col min="15131" max="15359" width="11.42578125" style="2"/>
    <col min="15360" max="15360" width="26.7109375" style="2" customWidth="1"/>
    <col min="15361" max="15361" width="9.7109375" style="2" customWidth="1"/>
    <col min="15362" max="15386" width="5.7109375" style="2" customWidth="1"/>
    <col min="15387" max="15615" width="11.42578125" style="2"/>
    <col min="15616" max="15616" width="26.7109375" style="2" customWidth="1"/>
    <col min="15617" max="15617" width="9.7109375" style="2" customWidth="1"/>
    <col min="15618" max="15642" width="5.7109375" style="2" customWidth="1"/>
    <col min="15643" max="15871" width="11.42578125" style="2"/>
    <col min="15872" max="15872" width="26.7109375" style="2" customWidth="1"/>
    <col min="15873" max="15873" width="9.7109375" style="2" customWidth="1"/>
    <col min="15874" max="15898" width="5.7109375" style="2" customWidth="1"/>
    <col min="15899" max="16127" width="11.42578125" style="2"/>
    <col min="16128" max="16128" width="26.7109375" style="2" customWidth="1"/>
    <col min="16129" max="16129" width="9.7109375" style="2" customWidth="1"/>
    <col min="16130" max="16154" width="5.7109375" style="2" customWidth="1"/>
    <col min="16155" max="16384" width="11.42578125" style="2"/>
  </cols>
  <sheetData>
    <row r="1" spans="1:32" ht="38.25" customHeight="1" thickTop="1" x14ac:dyDescent="0.3">
      <c r="A1" s="129" t="s">
        <v>61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32" s="15" customFormat="1" ht="22.7" customHeight="1" x14ac:dyDescent="0.2">
      <c r="A2" s="8" t="s">
        <v>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32" ht="15.75" x14ac:dyDescent="0.3">
      <c r="A3" s="10" t="s">
        <v>10</v>
      </c>
      <c r="B3" s="16"/>
      <c r="C3" s="16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spans="1:32" ht="39.75" customHeight="1" x14ac:dyDescent="0.2">
      <c r="A4" s="11" t="s">
        <v>11</v>
      </c>
      <c r="B4" s="11">
        <v>1990</v>
      </c>
      <c r="C4" s="11">
        <v>1991</v>
      </c>
      <c r="D4" s="11">
        <v>1992</v>
      </c>
      <c r="E4" s="11">
        <v>1993</v>
      </c>
      <c r="F4" s="11">
        <v>1994</v>
      </c>
      <c r="G4" s="11">
        <v>1995</v>
      </c>
      <c r="H4" s="11">
        <v>1996</v>
      </c>
      <c r="I4" s="11">
        <v>1997</v>
      </c>
      <c r="J4" s="11">
        <v>1998</v>
      </c>
      <c r="K4" s="11">
        <v>1999</v>
      </c>
      <c r="L4" s="11">
        <v>2000</v>
      </c>
      <c r="M4" s="11">
        <v>2001</v>
      </c>
      <c r="N4" s="11">
        <v>2002</v>
      </c>
      <c r="O4" s="11">
        <v>2003</v>
      </c>
      <c r="P4" s="11">
        <v>2004</v>
      </c>
      <c r="Q4" s="11">
        <v>2005</v>
      </c>
      <c r="R4" s="11">
        <v>2006</v>
      </c>
      <c r="S4" s="11">
        <v>2007</v>
      </c>
      <c r="T4" s="11">
        <v>2008</v>
      </c>
      <c r="U4" s="11">
        <v>2009</v>
      </c>
      <c r="V4" s="11">
        <v>2010</v>
      </c>
      <c r="W4" s="11">
        <v>2011</v>
      </c>
      <c r="X4" s="11">
        <v>2012</v>
      </c>
      <c r="Y4" s="11">
        <v>2013</v>
      </c>
      <c r="Z4" s="11">
        <v>2014</v>
      </c>
      <c r="AA4" s="11">
        <v>2015</v>
      </c>
      <c r="AB4" s="11">
        <v>2016</v>
      </c>
      <c r="AC4" s="11">
        <v>2017</v>
      </c>
      <c r="AD4" s="11">
        <v>2018</v>
      </c>
      <c r="AE4" s="11">
        <v>2019</v>
      </c>
      <c r="AF4" s="11">
        <v>2020</v>
      </c>
    </row>
    <row r="5" spans="1:32" ht="30.2" customHeight="1" x14ac:dyDescent="0.2">
      <c r="A5" s="64" t="s">
        <v>62</v>
      </c>
      <c r="B5" s="174">
        <v>100</v>
      </c>
      <c r="C5" s="174">
        <v>102.41112369753725</v>
      </c>
      <c r="D5" s="174">
        <v>102.33293448108805</v>
      </c>
      <c r="E5" s="174">
        <v>98.69585661091908</v>
      </c>
      <c r="F5" s="174">
        <v>101.89607463983926</v>
      </c>
      <c r="G5" s="174">
        <v>108.9849928734032</v>
      </c>
      <c r="H5" s="174">
        <v>96.67344556853709</v>
      </c>
      <c r="I5" s="174">
        <v>103.94617479365662</v>
      </c>
      <c r="J5" s="174">
        <v>109.71559944918835</v>
      </c>
      <c r="K5" s="174">
        <v>119.72881080422728</v>
      </c>
      <c r="L5" s="174">
        <v>125.75271193101254</v>
      </c>
      <c r="M5" s="174">
        <v>116.93537118635872</v>
      </c>
      <c r="N5" s="174">
        <v>126.00502146774252</v>
      </c>
      <c r="O5" s="174">
        <v>123.28293705363444</v>
      </c>
      <c r="P5" s="174">
        <v>123.06134461486855</v>
      </c>
      <c r="Q5" s="174">
        <v>121.65565536514966</v>
      </c>
      <c r="R5" s="174">
        <v>122.87387749600963</v>
      </c>
      <c r="S5" s="174">
        <v>122.98456949028468</v>
      </c>
      <c r="T5" s="174">
        <v>119.7626855823749</v>
      </c>
      <c r="U5" s="174">
        <v>108.26081557738267</v>
      </c>
      <c r="V5" s="174">
        <v>103.95440996820795</v>
      </c>
      <c r="W5" s="174">
        <v>96.827015201523508</v>
      </c>
      <c r="X5" s="174">
        <v>97.782481571189422</v>
      </c>
      <c r="Y5" s="174">
        <v>89.657650427602491</v>
      </c>
      <c r="Z5" s="174">
        <v>89.643400255213464</v>
      </c>
      <c r="AA5" s="174">
        <v>92.653409771464268</v>
      </c>
      <c r="AB5" s="174">
        <v>89.354811944092248</v>
      </c>
      <c r="AC5" s="174">
        <v>94.136588619607338</v>
      </c>
      <c r="AD5" s="174">
        <v>91.04170023972614</v>
      </c>
      <c r="AE5" s="174">
        <v>88.930419593734229</v>
      </c>
      <c r="AF5" s="174">
        <v>78.508831163537337</v>
      </c>
    </row>
    <row r="6" spans="1:32" ht="22.7" customHeight="1" x14ac:dyDescent="0.2">
      <c r="A6" s="66" t="s">
        <v>13</v>
      </c>
      <c r="B6" s="126">
        <v>100</v>
      </c>
      <c r="C6" s="126">
        <v>98.323509035168172</v>
      </c>
      <c r="D6" s="126">
        <v>95.399942048500748</v>
      </c>
      <c r="E6" s="126">
        <v>93.724498909529643</v>
      </c>
      <c r="F6" s="126">
        <v>93.333116287436113</v>
      </c>
      <c r="G6" s="126">
        <v>94.288714246234989</v>
      </c>
      <c r="H6" s="126">
        <v>96.325422747965234</v>
      </c>
      <c r="I6" s="126">
        <v>94.756931255770269</v>
      </c>
      <c r="J6" s="126">
        <v>94.165262881514494</v>
      </c>
      <c r="K6" s="126">
        <v>92.408023082539287</v>
      </c>
      <c r="L6" s="126">
        <v>92.390254787431132</v>
      </c>
      <c r="M6" s="126">
        <v>93.219322573747021</v>
      </c>
      <c r="N6" s="126">
        <v>92.590756047397619</v>
      </c>
      <c r="O6" s="126">
        <v>94.220854631486333</v>
      </c>
      <c r="P6" s="126">
        <v>94.402334574894226</v>
      </c>
      <c r="Q6" s="126">
        <v>93.923610991857913</v>
      </c>
      <c r="R6" s="126">
        <v>93.788865130537175</v>
      </c>
      <c r="S6" s="126">
        <v>93.02018200174146</v>
      </c>
      <c r="T6" s="126">
        <v>91.003770035498803</v>
      </c>
      <c r="U6" s="126">
        <v>84.336727619701975</v>
      </c>
      <c r="V6" s="126">
        <v>86.179495352488559</v>
      </c>
      <c r="W6" s="126">
        <v>83.444636822009855</v>
      </c>
      <c r="X6" s="126">
        <v>82.327818051665318</v>
      </c>
      <c r="Y6" s="126">
        <v>80.640801811519808</v>
      </c>
      <c r="Z6" s="126">
        <v>77.593971352175288</v>
      </c>
      <c r="AA6" s="126">
        <v>78.275861290878495</v>
      </c>
      <c r="AB6" s="126">
        <v>77.92197160843557</v>
      </c>
      <c r="AC6" s="126">
        <v>78.380459830137937</v>
      </c>
      <c r="AD6" s="126">
        <v>76.762044460700224</v>
      </c>
      <c r="AE6" s="126">
        <v>70.993276747195594</v>
      </c>
      <c r="AF6" s="126" t="s">
        <v>3</v>
      </c>
    </row>
    <row r="7" spans="1:32" ht="22.7" customHeight="1" x14ac:dyDescent="0.2">
      <c r="A7" s="66" t="s">
        <v>14</v>
      </c>
      <c r="B7" s="126">
        <v>100</v>
      </c>
      <c r="C7" s="126">
        <v>97.860467874042286</v>
      </c>
      <c r="D7" s="126">
        <v>94.845418487151434</v>
      </c>
      <c r="E7" s="126">
        <v>93.26408460967302</v>
      </c>
      <c r="F7" s="126">
        <v>92.973000261754166</v>
      </c>
      <c r="G7" s="126">
        <v>94.195292125468399</v>
      </c>
      <c r="H7" s="126">
        <v>96.099727208352419</v>
      </c>
      <c r="I7" s="126">
        <v>94.760748247692163</v>
      </c>
      <c r="J7" s="126">
        <v>94.049556634881952</v>
      </c>
      <c r="K7" s="126">
        <v>92.574651144622138</v>
      </c>
      <c r="L7" s="126">
        <v>92.503849820714947</v>
      </c>
      <c r="M7" s="126">
        <v>93.423662751625244</v>
      </c>
      <c r="N7" s="126">
        <v>93.100545869147197</v>
      </c>
      <c r="O7" s="126">
        <v>94.838683250354379</v>
      </c>
      <c r="P7" s="126">
        <v>95.062107389607576</v>
      </c>
      <c r="Q7" s="126">
        <v>94.615133694521674</v>
      </c>
      <c r="R7" s="126">
        <v>94.597160439965592</v>
      </c>
      <c r="S7" s="126">
        <v>93.949249635455118</v>
      </c>
      <c r="T7" s="126">
        <v>92.0271491387102</v>
      </c>
      <c r="U7" s="126">
        <v>85.435785721799647</v>
      </c>
      <c r="V7" s="126">
        <v>87.309002459899602</v>
      </c>
      <c r="W7" s="126">
        <v>85.054698486611983</v>
      </c>
      <c r="X7" s="126">
        <v>83.432203946447672</v>
      </c>
      <c r="Y7" s="126">
        <v>81.740689975077359</v>
      </c>
      <c r="Z7" s="126">
        <v>79.00589777980322</v>
      </c>
      <c r="AA7" s="126">
        <v>80.150653693608248</v>
      </c>
      <c r="AB7" s="126">
        <v>80.256015836302623</v>
      </c>
      <c r="AC7" s="126">
        <v>80.965825830754738</v>
      </c>
      <c r="AD7" s="126">
        <v>79.262773737667274</v>
      </c>
      <c r="AE7" s="126">
        <v>73.597623089199644</v>
      </c>
      <c r="AF7" s="126">
        <v>68.7897802134882</v>
      </c>
    </row>
    <row r="8" spans="1:32" ht="15" customHeight="1" x14ac:dyDescent="0.2">
      <c r="A8" s="68" t="s">
        <v>15</v>
      </c>
      <c r="B8" s="124">
        <v>100</v>
      </c>
      <c r="C8" s="124">
        <v>96.254769754077813</v>
      </c>
      <c r="D8" s="124">
        <v>92.357696991409142</v>
      </c>
      <c r="E8" s="124">
        <v>91.726873921964625</v>
      </c>
      <c r="F8" s="124">
        <v>90.268148531180131</v>
      </c>
      <c r="G8" s="124">
        <v>90.077584662711303</v>
      </c>
      <c r="H8" s="124">
        <v>91.570649770232464</v>
      </c>
      <c r="I8" s="124">
        <v>88.834106297973321</v>
      </c>
      <c r="J8" s="124">
        <v>86.871347833327079</v>
      </c>
      <c r="K8" s="124">
        <v>84.305121398119482</v>
      </c>
      <c r="L8" s="124">
        <v>84.259982155934196</v>
      </c>
      <c r="M8" s="124">
        <v>85.424937468369777</v>
      </c>
      <c r="N8" s="124">
        <v>83.727721302270425</v>
      </c>
      <c r="O8" s="124">
        <v>83.56837103469465</v>
      </c>
      <c r="P8" s="124">
        <v>82.330975279739619</v>
      </c>
      <c r="Q8" s="124">
        <v>80.564081764384227</v>
      </c>
      <c r="R8" s="124">
        <v>81.242099354508596</v>
      </c>
      <c r="S8" s="124">
        <v>79.199009065664612</v>
      </c>
      <c r="T8" s="124">
        <v>79.444567684533624</v>
      </c>
      <c r="U8" s="124">
        <v>74.047256551568779</v>
      </c>
      <c r="V8" s="124">
        <v>76.637658863892611</v>
      </c>
      <c r="W8" s="124">
        <v>74.728844127940548</v>
      </c>
      <c r="X8" s="124">
        <v>75.253938852460735</v>
      </c>
      <c r="Y8" s="124">
        <v>76.675207922173598</v>
      </c>
      <c r="Z8" s="124">
        <v>73.48801709623929</v>
      </c>
      <c r="AA8" s="124">
        <v>73.797000040051373</v>
      </c>
      <c r="AB8" s="124">
        <v>74.17306527650895</v>
      </c>
      <c r="AC8" s="124">
        <v>73.220226118521907</v>
      </c>
      <c r="AD8" s="124">
        <v>70.442118938704922</v>
      </c>
      <c r="AE8" s="124">
        <v>63.776206847753812</v>
      </c>
      <c r="AF8" s="124">
        <v>58.227676851999234</v>
      </c>
    </row>
    <row r="9" spans="1:32" ht="15" customHeight="1" x14ac:dyDescent="0.2">
      <c r="A9" s="68" t="s">
        <v>16</v>
      </c>
      <c r="B9" s="124">
        <v>100</v>
      </c>
      <c r="C9" s="124">
        <v>104.75332905477708</v>
      </c>
      <c r="D9" s="124">
        <v>96.504541294890984</v>
      </c>
      <c r="E9" s="124">
        <v>96.895456059877944</v>
      </c>
      <c r="F9" s="124">
        <v>97.263206158601761</v>
      </c>
      <c r="G9" s="124">
        <v>101.68386591701659</v>
      </c>
      <c r="H9" s="124">
        <v>105.91997672196672</v>
      </c>
      <c r="I9" s="124">
        <v>105.45413893635261</v>
      </c>
      <c r="J9" s="124">
        <v>104.68481757038046</v>
      </c>
      <c r="K9" s="124">
        <v>102.6469819488173</v>
      </c>
      <c r="L9" s="124">
        <v>103.2587483144525</v>
      </c>
      <c r="M9" s="124">
        <v>108.10197743617908</v>
      </c>
      <c r="N9" s="124">
        <v>110.17241238144484</v>
      </c>
      <c r="O9" s="124">
        <v>117.16290151615829</v>
      </c>
      <c r="P9" s="124">
        <v>116.99814141027348</v>
      </c>
      <c r="Q9" s="124">
        <v>118.91898224105235</v>
      </c>
      <c r="R9" s="124">
        <v>116.00362270691534</v>
      </c>
      <c r="S9" s="124">
        <v>112.7829909123717</v>
      </c>
      <c r="T9" s="124">
        <v>112.04770485267639</v>
      </c>
      <c r="U9" s="124">
        <v>103.38631143312951</v>
      </c>
      <c r="V9" s="124">
        <v>109.18992318123047</v>
      </c>
      <c r="W9" s="124">
        <v>106.41158661588663</v>
      </c>
      <c r="X9" s="124">
        <v>102.81552095621325</v>
      </c>
      <c r="Y9" s="124">
        <v>103.24999385928504</v>
      </c>
      <c r="Z9" s="124">
        <v>98.684224282843218</v>
      </c>
      <c r="AA9" s="124">
        <v>101.60067969841846</v>
      </c>
      <c r="AB9" s="124">
        <v>103.05260923702089</v>
      </c>
      <c r="AC9" s="124">
        <v>106.17215541614209</v>
      </c>
      <c r="AD9" s="124">
        <v>102.66200938049319</v>
      </c>
      <c r="AE9" s="124">
        <v>101.22572235966547</v>
      </c>
      <c r="AF9" s="124">
        <v>93.431341737971223</v>
      </c>
    </row>
    <row r="10" spans="1:32" ht="15" customHeight="1" x14ac:dyDescent="0.2">
      <c r="A10" s="68" t="s">
        <v>17</v>
      </c>
      <c r="B10" s="124">
        <v>100</v>
      </c>
      <c r="C10" s="124">
        <v>101.40230932095449</v>
      </c>
      <c r="D10" s="124">
        <v>101.14251840266462</v>
      </c>
      <c r="E10" s="124">
        <v>100.48668590766489</v>
      </c>
      <c r="F10" s="124">
        <v>103.58647864994037</v>
      </c>
      <c r="G10" s="124">
        <v>105.25850115717448</v>
      </c>
      <c r="H10" s="124">
        <v>108.0335201492245</v>
      </c>
      <c r="I10" s="124">
        <v>102.55113946282555</v>
      </c>
      <c r="J10" s="124">
        <v>106.32901625526922</v>
      </c>
      <c r="K10" s="124">
        <v>102.50197609589245</v>
      </c>
      <c r="L10" s="124">
        <v>103.2585089131252</v>
      </c>
      <c r="M10" s="124">
        <v>101.89323425685757</v>
      </c>
      <c r="N10" s="124">
        <v>101.4432152748368</v>
      </c>
      <c r="O10" s="124">
        <v>101.83046454534283</v>
      </c>
      <c r="P10" s="124">
        <v>102.33572461774865</v>
      </c>
      <c r="Q10" s="124">
        <v>100.19357114593772</v>
      </c>
      <c r="R10" s="124">
        <v>98.379200198338395</v>
      </c>
      <c r="S10" s="124">
        <v>96.174410738300992</v>
      </c>
      <c r="T10" s="124">
        <v>96.329777140779456</v>
      </c>
      <c r="U10" s="124">
        <v>87.614468806301687</v>
      </c>
      <c r="V10" s="124">
        <v>92.625327805925778</v>
      </c>
      <c r="W10" s="124">
        <v>85.758469799063391</v>
      </c>
      <c r="X10" s="124">
        <v>83.608901370917792</v>
      </c>
      <c r="Y10" s="124">
        <v>83.47711038416162</v>
      </c>
      <c r="Z10" s="124">
        <v>79.766964437227557</v>
      </c>
      <c r="AA10" s="124">
        <v>82.807384039510424</v>
      </c>
      <c r="AB10" s="124">
        <v>81.962961591061088</v>
      </c>
      <c r="AC10" s="124">
        <v>82.135611728548682</v>
      </c>
      <c r="AD10" s="124">
        <v>82.669675797248217</v>
      </c>
      <c r="AE10" s="124">
        <v>79.516736518556669</v>
      </c>
      <c r="AF10" s="124">
        <v>73.632498016183476</v>
      </c>
    </row>
    <row r="11" spans="1:32" ht="15" customHeight="1" x14ac:dyDescent="0.2">
      <c r="A11" s="68" t="s">
        <v>18</v>
      </c>
      <c r="B11" s="124">
        <v>100</v>
      </c>
      <c r="C11" s="124">
        <v>81.907567662426345</v>
      </c>
      <c r="D11" s="124">
        <v>76.646016741763958</v>
      </c>
      <c r="E11" s="124">
        <v>75.966214853840498</v>
      </c>
      <c r="F11" s="124">
        <v>72.211370013117261</v>
      </c>
      <c r="G11" s="124">
        <v>73.675057448424695</v>
      </c>
      <c r="H11" s="124">
        <v>73.533369055391532</v>
      </c>
      <c r="I11" s="124">
        <v>70.635619496283852</v>
      </c>
      <c r="J11" s="124">
        <v>66.673182869526983</v>
      </c>
      <c r="K11" s="124">
        <v>59.428648017645244</v>
      </c>
      <c r="L11" s="124">
        <v>58.358225130711801</v>
      </c>
      <c r="M11" s="124">
        <v>61.413612172188905</v>
      </c>
      <c r="N11" s="124">
        <v>58.863299135949553</v>
      </c>
      <c r="O11" s="124">
        <v>63.40116134732834</v>
      </c>
      <c r="P11" s="124">
        <v>62.48908804277751</v>
      </c>
      <c r="Q11" s="124">
        <v>63.104830193898977</v>
      </c>
      <c r="R11" s="124">
        <v>63.627628661108581</v>
      </c>
      <c r="S11" s="124">
        <v>67.415239857232734</v>
      </c>
      <c r="T11" s="124">
        <v>66.124690273074748</v>
      </c>
      <c r="U11" s="124">
        <v>57.180538521245303</v>
      </c>
      <c r="V11" s="124">
        <v>59.735582632914685</v>
      </c>
      <c r="W11" s="124">
        <v>64.881578255548106</v>
      </c>
      <c r="X11" s="124">
        <v>59.932161255730819</v>
      </c>
      <c r="Y11" s="124">
        <v>54.775406094542099</v>
      </c>
      <c r="Z11" s="124">
        <v>57.744336390583541</v>
      </c>
      <c r="AA11" s="124">
        <v>60.927520997439466</v>
      </c>
      <c r="AB11" s="124">
        <v>58.521891076206501</v>
      </c>
      <c r="AC11" s="124">
        <v>60.877508165007029</v>
      </c>
      <c r="AD11" s="124">
        <v>57.158287834532153</v>
      </c>
      <c r="AE11" s="124">
        <v>54.984654630582611</v>
      </c>
      <c r="AF11" s="124">
        <v>50.860805533288911</v>
      </c>
    </row>
    <row r="12" spans="1:32" ht="15" customHeight="1" x14ac:dyDescent="0.2">
      <c r="A12" s="70" t="s">
        <v>19</v>
      </c>
      <c r="B12" s="116">
        <v>100</v>
      </c>
      <c r="C12" s="116">
        <v>110.20214851064894</v>
      </c>
      <c r="D12" s="116">
        <v>116.94246086240044</v>
      </c>
      <c r="E12" s="116">
        <v>119.398548101171</v>
      </c>
      <c r="F12" s="116">
        <v>123.7629834461062</v>
      </c>
      <c r="G12" s="116">
        <v>123.94010137075229</v>
      </c>
      <c r="H12" s="116">
        <v>128.83682679583529</v>
      </c>
      <c r="I12" s="116">
        <v>130.09412998427007</v>
      </c>
      <c r="J12" s="116">
        <v>135.85459788769322</v>
      </c>
      <c r="K12" s="116">
        <v>140.49883273825873</v>
      </c>
      <c r="L12" s="116">
        <v>144.93489550822702</v>
      </c>
      <c r="M12" s="116">
        <v>146.31204589148837</v>
      </c>
      <c r="N12" s="116">
        <v>149.38718758582806</v>
      </c>
      <c r="O12" s="116">
        <v>156.51903198422013</v>
      </c>
      <c r="P12" s="116">
        <v>158.47669221742279</v>
      </c>
      <c r="Q12" s="116">
        <v>159.59838705650296</v>
      </c>
      <c r="R12" s="116">
        <v>162.99234101520562</v>
      </c>
      <c r="S12" s="116">
        <v>168.14623854585403</v>
      </c>
      <c r="T12" s="116">
        <v>170.99744700506855</v>
      </c>
      <c r="U12" s="116">
        <v>166.42343512022174</v>
      </c>
      <c r="V12" s="116">
        <v>161.51968739856684</v>
      </c>
      <c r="W12" s="116">
        <v>156.64980275149188</v>
      </c>
      <c r="X12" s="116">
        <v>147.72680457416794</v>
      </c>
      <c r="Y12" s="116">
        <v>135.68278569823477</v>
      </c>
      <c r="Z12" s="116">
        <v>141.55607849991262</v>
      </c>
      <c r="AA12" s="116">
        <v>142.01159147087463</v>
      </c>
      <c r="AB12" s="116">
        <v>151.00059923597416</v>
      </c>
      <c r="AC12" s="116">
        <v>155.75297745374647</v>
      </c>
      <c r="AD12" s="116">
        <v>153.80873760954782</v>
      </c>
      <c r="AE12" s="116">
        <v>136.81260673778482</v>
      </c>
      <c r="AF12" s="116">
        <v>129.15110076046889</v>
      </c>
    </row>
    <row r="13" spans="1:32" ht="15" customHeight="1" x14ac:dyDescent="0.2">
      <c r="A13" s="68" t="s">
        <v>20</v>
      </c>
      <c r="B13" s="124">
        <v>100</v>
      </c>
      <c r="C13" s="124">
        <v>77.616087376442749</v>
      </c>
      <c r="D13" s="124">
        <v>71.380088576071245</v>
      </c>
      <c r="E13" s="124">
        <v>71.636816487417349</v>
      </c>
      <c r="F13" s="124">
        <v>69.131402870398432</v>
      </c>
      <c r="G13" s="124">
        <v>70.997622054632515</v>
      </c>
      <c r="H13" s="124">
        <v>72.624131744165339</v>
      </c>
      <c r="I13" s="124">
        <v>76.512268548761469</v>
      </c>
      <c r="J13" s="124">
        <v>77.772866837221471</v>
      </c>
      <c r="K13" s="124">
        <v>81.232794334442474</v>
      </c>
      <c r="L13" s="124">
        <v>80.031930379541578</v>
      </c>
      <c r="M13" s="124">
        <v>83.692990234641044</v>
      </c>
      <c r="N13" s="124">
        <v>87.093430489651666</v>
      </c>
      <c r="O13" s="124">
        <v>91.584377525929924</v>
      </c>
      <c r="P13" s="124">
        <v>91.664311577248938</v>
      </c>
      <c r="Q13" s="124">
        <v>93.216168793042158</v>
      </c>
      <c r="R13" s="124">
        <v>94.407859481620875</v>
      </c>
      <c r="S13" s="124">
        <v>98.854391847962219</v>
      </c>
      <c r="T13" s="124">
        <v>96.189604311002768</v>
      </c>
      <c r="U13" s="124">
        <v>88.770748337770172</v>
      </c>
      <c r="V13" s="124">
        <v>87.506474565497598</v>
      </c>
      <c r="W13" s="124">
        <v>86.549119134784945</v>
      </c>
      <c r="X13" s="124">
        <v>80.985116143744165</v>
      </c>
      <c r="Y13" s="124">
        <v>76.701386089807201</v>
      </c>
      <c r="Z13" s="124">
        <v>74.33891481803731</v>
      </c>
      <c r="AA13" s="124">
        <v>75.617272797188349</v>
      </c>
      <c r="AB13" s="124">
        <v>76.148148559967069</v>
      </c>
      <c r="AC13" s="124">
        <v>78.713759806823987</v>
      </c>
      <c r="AD13" s="124">
        <v>75.230482177146584</v>
      </c>
      <c r="AE13" s="124">
        <v>75.253275414862131</v>
      </c>
      <c r="AF13" s="124">
        <v>73.973969732809479</v>
      </c>
    </row>
    <row r="14" spans="1:32" ht="15" customHeight="1" x14ac:dyDescent="0.2">
      <c r="A14" s="68" t="s">
        <v>21</v>
      </c>
      <c r="B14" s="124">
        <v>100</v>
      </c>
      <c r="C14" s="124">
        <v>114.57323692407924</v>
      </c>
      <c r="D14" s="124">
        <v>106.39563804805161</v>
      </c>
      <c r="E14" s="124">
        <v>109.52200308717595</v>
      </c>
      <c r="F14" s="124">
        <v>115.08733907868111</v>
      </c>
      <c r="G14" s="124">
        <v>110.99170497158792</v>
      </c>
      <c r="H14" s="124">
        <v>129.17193850230905</v>
      </c>
      <c r="I14" s="124">
        <v>116.07464561000664</v>
      </c>
      <c r="J14" s="124">
        <v>110.71939301524381</v>
      </c>
      <c r="K14" s="124">
        <v>107.40772025478987</v>
      </c>
      <c r="L14" s="124">
        <v>101.37105390872796</v>
      </c>
      <c r="M14" s="124">
        <v>103.59343750508123</v>
      </c>
      <c r="N14" s="124">
        <v>102.46749467212742</v>
      </c>
      <c r="O14" s="124">
        <v>109.45227843890648</v>
      </c>
      <c r="P14" s="124">
        <v>101.41874501696128</v>
      </c>
      <c r="Q14" s="124">
        <v>95.475366392003011</v>
      </c>
      <c r="R14" s="124">
        <v>106.06811133565695</v>
      </c>
      <c r="S14" s="124">
        <v>99.774621275277596</v>
      </c>
      <c r="T14" s="124">
        <v>94.843972497071164</v>
      </c>
      <c r="U14" s="124">
        <v>90.579827970276924</v>
      </c>
      <c r="V14" s="124">
        <v>90.885100669439311</v>
      </c>
      <c r="W14" s="124">
        <v>83.777871601371231</v>
      </c>
      <c r="X14" s="124">
        <v>77.519367881299445</v>
      </c>
      <c r="Y14" s="124">
        <v>79.880539354603314</v>
      </c>
      <c r="Z14" s="124">
        <v>74.345490868413606</v>
      </c>
      <c r="AA14" s="124">
        <v>70.663423138496583</v>
      </c>
      <c r="AB14" s="124">
        <v>73.740760450636202</v>
      </c>
      <c r="AC14" s="124">
        <v>70.67374403998943</v>
      </c>
      <c r="AD14" s="124">
        <v>70.688874013072407</v>
      </c>
      <c r="AE14" s="124">
        <v>61.158537566705128</v>
      </c>
      <c r="AF14" s="124">
        <v>56.449330174068834</v>
      </c>
    </row>
    <row r="15" spans="1:32" ht="15" customHeight="1" x14ac:dyDescent="0.2">
      <c r="A15" s="68" t="s">
        <v>22</v>
      </c>
      <c r="B15" s="124">
        <v>100</v>
      </c>
      <c r="C15" s="124">
        <v>87.19135592750456</v>
      </c>
      <c r="D15" s="124">
        <v>79.464769607184977</v>
      </c>
      <c r="E15" s="124">
        <v>74.890085936272683</v>
      </c>
      <c r="F15" s="124">
        <v>71.685550105755595</v>
      </c>
      <c r="G15" s="124">
        <v>72.502213773612908</v>
      </c>
      <c r="H15" s="124">
        <v>72.360839391200045</v>
      </c>
      <c r="I15" s="124">
        <v>72.271867163798603</v>
      </c>
      <c r="J15" s="124">
        <v>71.444236551155441</v>
      </c>
      <c r="K15" s="124">
        <v>69.639949902670068</v>
      </c>
      <c r="L15" s="124">
        <v>67.05100349583256</v>
      </c>
      <c r="M15" s="124">
        <v>70.13560960177081</v>
      </c>
      <c r="N15" s="124">
        <v>68.27894797781498</v>
      </c>
      <c r="O15" s="124">
        <v>68.59277654775255</v>
      </c>
      <c r="P15" s="124">
        <v>69.788893787246167</v>
      </c>
      <c r="Q15" s="124">
        <v>69.868081379894434</v>
      </c>
      <c r="R15" s="124">
        <v>69.764839893477955</v>
      </c>
      <c r="S15" s="124">
        <v>67.39501494602959</v>
      </c>
      <c r="T15" s="124">
        <v>68.12765306294402</v>
      </c>
      <c r="U15" s="124">
        <v>62.238566790188621</v>
      </c>
      <c r="V15" s="124">
        <v>63.245161090421455</v>
      </c>
      <c r="W15" s="124">
        <v>62.2958069034947</v>
      </c>
      <c r="X15" s="124">
        <v>58.853259832606639</v>
      </c>
      <c r="Y15" s="124">
        <v>58.393545076453336</v>
      </c>
      <c r="Z15" s="124">
        <v>55.597178002619032</v>
      </c>
      <c r="AA15" s="124">
        <v>57.04478753481019</v>
      </c>
      <c r="AB15" s="124">
        <v>57.718541176189206</v>
      </c>
      <c r="AC15" s="124">
        <v>59.308041502071909</v>
      </c>
      <c r="AD15" s="124">
        <v>59.162223264708615</v>
      </c>
      <c r="AE15" s="124">
        <v>56.644157899447187</v>
      </c>
      <c r="AF15" s="124">
        <v>53.358796741279257</v>
      </c>
    </row>
    <row r="16" spans="1:32" ht="15" customHeight="1" x14ac:dyDescent="0.2">
      <c r="A16" s="68" t="s">
        <v>23</v>
      </c>
      <c r="B16" s="124">
        <v>100</v>
      </c>
      <c r="C16" s="124">
        <v>92.77625452331543</v>
      </c>
      <c r="D16" s="124">
        <v>93.28121516403985</v>
      </c>
      <c r="E16" s="124">
        <v>94.343979917336938</v>
      </c>
      <c r="F16" s="124">
        <v>96.46061285564835</v>
      </c>
      <c r="G16" s="124">
        <v>100.17702027131317</v>
      </c>
      <c r="H16" s="124">
        <v>103.62342219897442</v>
      </c>
      <c r="I16" s="124">
        <v>105.60044332778816</v>
      </c>
      <c r="J16" s="124">
        <v>104.30063326416163</v>
      </c>
      <c r="K16" s="124">
        <v>101.0176387864652</v>
      </c>
      <c r="L16" s="124">
        <v>102.4014303109297</v>
      </c>
      <c r="M16" s="124">
        <v>107.35462149925397</v>
      </c>
      <c r="N16" s="124">
        <v>108.27214709564561</v>
      </c>
      <c r="O16" s="124">
        <v>106.7656793976916</v>
      </c>
      <c r="P16" s="124">
        <v>108.33313682278893</v>
      </c>
      <c r="Q16" s="124">
        <v>109.96458522698038</v>
      </c>
      <c r="R16" s="124">
        <v>110.91957287897236</v>
      </c>
      <c r="S16" s="124">
        <v>111.91963290401139</v>
      </c>
      <c r="T16" s="124">
        <v>115.86177734140526</v>
      </c>
      <c r="U16" s="124">
        <v>105.08712205662934</v>
      </c>
      <c r="V16" s="124">
        <v>105.19698931554306</v>
      </c>
      <c r="W16" s="124">
        <v>105.22855605481143</v>
      </c>
      <c r="X16" s="124">
        <v>102.20993971771082</v>
      </c>
      <c r="Y16" s="124">
        <v>98.509556843711934</v>
      </c>
      <c r="Z16" s="124">
        <v>89.218538304549895</v>
      </c>
      <c r="AA16" s="124">
        <v>90.175240957656612</v>
      </c>
      <c r="AB16" s="124">
        <v>94.693357800682577</v>
      </c>
      <c r="AC16" s="124">
        <v>93.473295288891933</v>
      </c>
      <c r="AD16" s="124">
        <v>94.348642576617678</v>
      </c>
      <c r="AE16" s="124">
        <v>91.508033307565029</v>
      </c>
      <c r="AF16" s="124">
        <v>85.834535242495988</v>
      </c>
    </row>
    <row r="17" spans="1:32" ht="15" customHeight="1" x14ac:dyDescent="0.2">
      <c r="A17" s="70" t="s">
        <v>24</v>
      </c>
      <c r="B17" s="116">
        <v>100</v>
      </c>
      <c r="C17" s="116">
        <v>102.75513958884378</v>
      </c>
      <c r="D17" s="116">
        <v>106.25445090168452</v>
      </c>
      <c r="E17" s="116">
        <v>102.64532291737916</v>
      </c>
      <c r="F17" s="116">
        <v>108.46082329425673</v>
      </c>
      <c r="G17" s="116">
        <v>114.08175544038377</v>
      </c>
      <c r="H17" s="116">
        <v>111.65939745550865</v>
      </c>
      <c r="I17" s="116">
        <v>116.73398630675888</v>
      </c>
      <c r="J17" s="116">
        <v>120.31467679433634</v>
      </c>
      <c r="K17" s="116">
        <v>129.91183050177682</v>
      </c>
      <c r="L17" s="116">
        <v>135.43850925916735</v>
      </c>
      <c r="M17" s="116">
        <v>134.75401378353396</v>
      </c>
      <c r="N17" s="116">
        <v>140.8574858845989</v>
      </c>
      <c r="O17" s="116">
        <v>143.72197300270184</v>
      </c>
      <c r="P17" s="116">
        <v>149.52337871592923</v>
      </c>
      <c r="Q17" s="116">
        <v>154.68039721250659</v>
      </c>
      <c r="R17" s="116">
        <v>152.43233915527478</v>
      </c>
      <c r="S17" s="116">
        <v>156.39746108397415</v>
      </c>
      <c r="T17" s="116">
        <v>144.77467031881409</v>
      </c>
      <c r="U17" s="116">
        <v>130.95562091514822</v>
      </c>
      <c r="V17" s="116">
        <v>126.21430660714046</v>
      </c>
      <c r="W17" s="116">
        <v>126.38324199565207</v>
      </c>
      <c r="X17" s="116">
        <v>123.76557807090629</v>
      </c>
      <c r="Y17" s="116">
        <v>114.8711925880427</v>
      </c>
      <c r="Z17" s="116">
        <v>115.77056539250816</v>
      </c>
      <c r="AA17" s="116">
        <v>119.82607538612102</v>
      </c>
      <c r="AB17" s="116">
        <v>116.51349286978639</v>
      </c>
      <c r="AC17" s="116">
        <v>121.48882754835665</v>
      </c>
      <c r="AD17" s="116">
        <v>119.73615646341295</v>
      </c>
      <c r="AE17" s="116">
        <v>106.57178236955886</v>
      </c>
      <c r="AF17" s="116">
        <v>91.971448184929287</v>
      </c>
    </row>
    <row r="18" spans="1:32" ht="15" customHeight="1" x14ac:dyDescent="0.2">
      <c r="A18" s="68" t="s">
        <v>25</v>
      </c>
      <c r="B18" s="124">
        <v>100</v>
      </c>
      <c r="C18" s="124">
        <v>92.277574484375123</v>
      </c>
      <c r="D18" s="124">
        <v>67.337163470181224</v>
      </c>
      <c r="E18" s="124">
        <v>52.643631369880573</v>
      </c>
      <c r="F18" s="124">
        <v>54.339657961945257</v>
      </c>
      <c r="G18" s="124">
        <v>49.919598821145875</v>
      </c>
      <c r="H18" s="124">
        <v>51.614313044106986</v>
      </c>
      <c r="I18" s="124">
        <v>50.736387637185899</v>
      </c>
      <c r="J18" s="124">
        <v>46.956021768489173</v>
      </c>
      <c r="K18" s="124">
        <v>43.707883475490142</v>
      </c>
      <c r="L18" s="124">
        <v>42.864153950305287</v>
      </c>
      <c r="M18" s="124">
        <v>43.755376380030391</v>
      </c>
      <c r="N18" s="124">
        <v>42.397074357842932</v>
      </c>
      <c r="O18" s="124">
        <v>47.133191597470145</v>
      </c>
      <c r="P18" s="124">
        <v>48.036671059388901</v>
      </c>
      <c r="Q18" s="124">
        <v>47.418743305060438</v>
      </c>
      <c r="R18" s="124">
        <v>45.669404813373689</v>
      </c>
      <c r="S18" s="124">
        <v>54.976701734159583</v>
      </c>
      <c r="T18" s="124">
        <v>49.715314951251678</v>
      </c>
      <c r="U18" s="124">
        <v>41.181028194145448</v>
      </c>
      <c r="V18" s="124">
        <v>52.29971637970354</v>
      </c>
      <c r="W18" s="124">
        <v>52.484958516755484</v>
      </c>
      <c r="X18" s="124">
        <v>49.889711471938327</v>
      </c>
      <c r="Y18" s="124">
        <v>54.457152139235923</v>
      </c>
      <c r="Z18" s="124">
        <v>52.498082207791107</v>
      </c>
      <c r="AA18" s="124">
        <v>45.218073650154089</v>
      </c>
      <c r="AB18" s="124">
        <v>48.977342566469019</v>
      </c>
      <c r="AC18" s="124">
        <v>52.257943423520324</v>
      </c>
      <c r="AD18" s="124">
        <v>49.980264940084155</v>
      </c>
      <c r="AE18" s="124">
        <v>37.194503688511546</v>
      </c>
      <c r="AF18" s="124">
        <v>29.309268906547096</v>
      </c>
    </row>
    <row r="19" spans="1:32" ht="15" customHeight="1" x14ac:dyDescent="0.2">
      <c r="A19" s="68" t="s">
        <v>26</v>
      </c>
      <c r="B19" s="124">
        <v>100</v>
      </c>
      <c r="C19" s="124">
        <v>96.841909589777529</v>
      </c>
      <c r="D19" s="124">
        <v>94.690239641320062</v>
      </c>
      <c r="E19" s="124">
        <v>97.749378037663504</v>
      </c>
      <c r="F19" s="124">
        <v>105.46274911366736</v>
      </c>
      <c r="G19" s="124">
        <v>100.61840510226425</v>
      </c>
      <c r="H19" s="124">
        <v>108.95982872124765</v>
      </c>
      <c r="I19" s="124">
        <v>107.19420865656413</v>
      </c>
      <c r="J19" s="124">
        <v>102.10997971684415</v>
      </c>
      <c r="K19" s="124">
        <v>101.36037218912747</v>
      </c>
      <c r="L19" s="124">
        <v>98.723963329205844</v>
      </c>
      <c r="M19" s="124">
        <v>106.13849904646744</v>
      </c>
      <c r="N19" s="124">
        <v>109.47536469955767</v>
      </c>
      <c r="O19" s="124">
        <v>120.07709924572794</v>
      </c>
      <c r="P19" s="124">
        <v>115.20263639501856</v>
      </c>
      <c r="Q19" s="124">
        <v>98.585826373196227</v>
      </c>
      <c r="R19" s="124">
        <v>114.52724633805573</v>
      </c>
      <c r="S19" s="124">
        <v>112.53325737184889</v>
      </c>
      <c r="T19" s="124">
        <v>101.51020510984934</v>
      </c>
      <c r="U19" s="124">
        <v>96.179530428470954</v>
      </c>
      <c r="V19" s="124">
        <v>107.11311202076649</v>
      </c>
      <c r="W19" s="124">
        <v>96.803679702753627</v>
      </c>
      <c r="X19" s="124">
        <v>89.117839128303217</v>
      </c>
      <c r="Y19" s="124">
        <v>89.804772894816324</v>
      </c>
      <c r="Z19" s="124">
        <v>84.006674866299207</v>
      </c>
      <c r="AA19" s="124">
        <v>79.062119275586554</v>
      </c>
      <c r="AB19" s="124">
        <v>83.156703504111022</v>
      </c>
      <c r="AC19" s="124">
        <v>79.594098811385479</v>
      </c>
      <c r="AD19" s="124">
        <v>81.414004761987812</v>
      </c>
      <c r="AE19" s="124">
        <v>72.985115481250133</v>
      </c>
      <c r="AF19" s="124">
        <v>66.416455087937621</v>
      </c>
    </row>
    <row r="20" spans="1:32" ht="15" customHeight="1" x14ac:dyDescent="0.2">
      <c r="A20" s="68" t="s">
        <v>27</v>
      </c>
      <c r="B20" s="124">
        <v>100</v>
      </c>
      <c r="C20" s="124">
        <v>104.84421635855176</v>
      </c>
      <c r="D20" s="124">
        <v>102.97193052537321</v>
      </c>
      <c r="E20" s="124">
        <v>98.968295213442531</v>
      </c>
      <c r="F20" s="124">
        <v>98.066017212950996</v>
      </c>
      <c r="G20" s="124">
        <v>99.413410312860762</v>
      </c>
      <c r="H20" s="124">
        <v>102.69363708013861</v>
      </c>
      <c r="I20" s="124">
        <v>101.44110380989196</v>
      </c>
      <c r="J20" s="124">
        <v>104.044183077173</v>
      </c>
      <c r="K20" s="124">
        <v>102.86486489009891</v>
      </c>
      <c r="L20" s="124">
        <v>101.84446277290337</v>
      </c>
      <c r="M20" s="124">
        <v>102.69316306827021</v>
      </c>
      <c r="N20" s="124">
        <v>101.45968363873344</v>
      </c>
      <c r="O20" s="124">
        <v>102.3713341466228</v>
      </c>
      <c r="P20" s="124">
        <v>102.20564545262461</v>
      </c>
      <c r="Q20" s="124">
        <v>102.47591481058703</v>
      </c>
      <c r="R20" s="124">
        <v>100.44338962439731</v>
      </c>
      <c r="S20" s="124">
        <v>98.672720085506</v>
      </c>
      <c r="T20" s="124">
        <v>97.318055212615164</v>
      </c>
      <c r="U20" s="124">
        <v>93.638841523612044</v>
      </c>
      <c r="V20" s="124">
        <v>94.779118369525577</v>
      </c>
      <c r="W20" s="124">
        <v>89.763692156008517</v>
      </c>
      <c r="X20" s="124">
        <v>89.780986407206939</v>
      </c>
      <c r="Y20" s="124">
        <v>89.956311547029671</v>
      </c>
      <c r="Z20" s="124">
        <v>84.413843387340535</v>
      </c>
      <c r="AA20" s="124">
        <v>85.279480629505002</v>
      </c>
      <c r="AB20" s="124">
        <v>85.435193528272862</v>
      </c>
      <c r="AC20" s="124">
        <v>86.35120889545037</v>
      </c>
      <c r="AD20" s="124">
        <v>83.095476332371959</v>
      </c>
      <c r="AE20" s="124">
        <v>79.119438620995737</v>
      </c>
      <c r="AF20" s="124">
        <v>71.840450267864142</v>
      </c>
    </row>
    <row r="21" spans="1:32" ht="15" customHeight="1" x14ac:dyDescent="0.2">
      <c r="A21" s="68" t="s">
        <v>28</v>
      </c>
      <c r="B21" s="124">
        <v>100</v>
      </c>
      <c r="C21" s="124">
        <v>99.726714393432601</v>
      </c>
      <c r="D21" s="124">
        <v>100.99118132913492</v>
      </c>
      <c r="E21" s="124">
        <v>100.75280898664016</v>
      </c>
      <c r="F21" s="124">
        <v>103.80685952070723</v>
      </c>
      <c r="G21" s="124">
        <v>105.84704550047039</v>
      </c>
      <c r="H21" s="124">
        <v>108.71498962336963</v>
      </c>
      <c r="I21" s="124">
        <v>113.26809889810563</v>
      </c>
      <c r="J21" s="124">
        <v>118.67285931315573</v>
      </c>
      <c r="K21" s="124">
        <v>119.12238412794247</v>
      </c>
      <c r="L21" s="124">
        <v>121.96018791539838</v>
      </c>
      <c r="M21" s="124">
        <v>122.78751129671871</v>
      </c>
      <c r="N21" s="124">
        <v>122.80200965813923</v>
      </c>
      <c r="O21" s="124">
        <v>127.01061745062098</v>
      </c>
      <c r="P21" s="124">
        <v>127.73600808883809</v>
      </c>
      <c r="Q21" s="124">
        <v>131.43901624364659</v>
      </c>
      <c r="R21" s="124">
        <v>127.91751169556542</v>
      </c>
      <c r="S21" s="124">
        <v>130.56480474563315</v>
      </c>
      <c r="T21" s="124">
        <v>127.40595771128527</v>
      </c>
      <c r="U21" s="124">
        <v>120.39235174574827</v>
      </c>
      <c r="V21" s="124">
        <v>114.48263438440466</v>
      </c>
      <c r="W21" s="124">
        <v>111.82107925651192</v>
      </c>
      <c r="X21" s="124">
        <v>108.43919941068982</v>
      </c>
      <c r="Y21" s="124">
        <v>99.42110519099937</v>
      </c>
      <c r="Z21" s="124">
        <v>96.527443961564785</v>
      </c>
      <c r="AA21" s="124">
        <v>92.978237524745978</v>
      </c>
      <c r="AB21" s="124">
        <v>89.736785745407644</v>
      </c>
      <c r="AC21" s="124">
        <v>93.615305354961293</v>
      </c>
      <c r="AD21" s="124">
        <v>90.839880436720136</v>
      </c>
      <c r="AE21" s="124">
        <v>80.51120108650052</v>
      </c>
      <c r="AF21" s="124">
        <v>69.481166537649941</v>
      </c>
    </row>
    <row r="22" spans="1:32" ht="15" customHeight="1" x14ac:dyDescent="0.2">
      <c r="A22" s="70" t="s">
        <v>29</v>
      </c>
      <c r="B22" s="116">
        <v>100</v>
      </c>
      <c r="C22" s="116">
        <v>92.830359820669287</v>
      </c>
      <c r="D22" s="116">
        <v>82.214090159327583</v>
      </c>
      <c r="E22" s="116">
        <v>83.111643634545857</v>
      </c>
      <c r="F22" s="116">
        <v>82.107590177483374</v>
      </c>
      <c r="G22" s="116">
        <v>80.367966965103051</v>
      </c>
      <c r="H22" s="116">
        <v>82.751692751575234</v>
      </c>
      <c r="I22" s="116">
        <v>81.09073766693686</v>
      </c>
      <c r="J22" s="116">
        <v>80.63129505142436</v>
      </c>
      <c r="K22" s="116">
        <v>81.261052946053098</v>
      </c>
      <c r="L22" s="116">
        <v>78.297315131223115</v>
      </c>
      <c r="M22" s="116">
        <v>80.350594552557681</v>
      </c>
      <c r="N22" s="116">
        <v>78.527983928877489</v>
      </c>
      <c r="O22" s="116">
        <v>81.640758199413483</v>
      </c>
      <c r="P22" s="116">
        <v>80.827706002036209</v>
      </c>
      <c r="Q22" s="116">
        <v>80.68722342161152</v>
      </c>
      <c r="R22" s="116">
        <v>79.376649042648793</v>
      </c>
      <c r="S22" s="116">
        <v>77.629329459811132</v>
      </c>
      <c r="T22" s="116">
        <v>75.564150835733727</v>
      </c>
      <c r="U22" s="116">
        <v>69.038210944281133</v>
      </c>
      <c r="V22" s="116">
        <v>69.429603670798173</v>
      </c>
      <c r="W22" s="116">
        <v>67.724630005194783</v>
      </c>
      <c r="X22" s="116">
        <v>63.621659979011248</v>
      </c>
      <c r="Y22" s="116">
        <v>60.636886829795131</v>
      </c>
      <c r="Z22" s="116">
        <v>61.332058580071525</v>
      </c>
      <c r="AA22" s="116">
        <v>64.951956968925828</v>
      </c>
      <c r="AB22" s="116">
        <v>65.475288987065539</v>
      </c>
      <c r="AC22" s="116">
        <v>68.248279617713763</v>
      </c>
      <c r="AD22" s="116">
        <v>67.824968656081381</v>
      </c>
      <c r="AE22" s="116">
        <v>66.706957620278942</v>
      </c>
      <c r="AF22" s="116">
        <v>65.773060213595031</v>
      </c>
    </row>
    <row r="23" spans="1:32" ht="15" customHeight="1" x14ac:dyDescent="0.2">
      <c r="A23" s="68" t="s">
        <v>30</v>
      </c>
      <c r="B23" s="124">
        <v>100</v>
      </c>
      <c r="C23" s="124">
        <v>101.14098946702779</v>
      </c>
      <c r="D23" s="124">
        <v>100.66450881378685</v>
      </c>
      <c r="E23" s="124">
        <v>102.15533004043851</v>
      </c>
      <c r="F23" s="124">
        <v>104.2601915047275</v>
      </c>
      <c r="G23" s="124">
        <v>106.68038431095717</v>
      </c>
      <c r="H23" s="124">
        <v>110.17201756179129</v>
      </c>
      <c r="I23" s="124">
        <v>112.92060978206204</v>
      </c>
      <c r="J23" s="124">
        <v>117.3499258355962</v>
      </c>
      <c r="K23" s="124">
        <v>119.80380562065032</v>
      </c>
      <c r="L23" s="124">
        <v>124.03952322580143</v>
      </c>
      <c r="M23" s="124">
        <v>128.08645228190821</v>
      </c>
      <c r="N23" s="124">
        <v>124.83755979659786</v>
      </c>
      <c r="O23" s="124">
        <v>125.27946929834177</v>
      </c>
      <c r="P23" s="124">
        <v>124.07665847804881</v>
      </c>
      <c r="Q23" s="124">
        <v>127.69184601814605</v>
      </c>
      <c r="R23" s="124">
        <v>126.81856635291504</v>
      </c>
      <c r="S23" s="124">
        <v>125.74068913125438</v>
      </c>
      <c r="T23" s="124">
        <v>124.3838907983089</v>
      </c>
      <c r="U23" s="124">
        <v>113.14762995746774</v>
      </c>
      <c r="V23" s="124">
        <v>112.47229887016879</v>
      </c>
      <c r="W23" s="124">
        <v>104.76180034532247</v>
      </c>
      <c r="X23" s="124">
        <v>105.22584953078724</v>
      </c>
      <c r="Y23" s="124">
        <v>105.41426672730911</v>
      </c>
      <c r="Z23" s="124">
        <v>105.33603512924128</v>
      </c>
      <c r="AA23" s="124">
        <v>109.55613824499505</v>
      </c>
      <c r="AB23" s="124">
        <v>113.34115767203701</v>
      </c>
      <c r="AC23" s="124">
        <v>113.29364223261381</v>
      </c>
      <c r="AD23" s="124">
        <v>113.60124590539635</v>
      </c>
      <c r="AE23" s="124">
        <v>103.88069065416691</v>
      </c>
      <c r="AF23" s="124">
        <v>100.03710509996273</v>
      </c>
    </row>
    <row r="24" spans="1:32" ht="15" customHeight="1" x14ac:dyDescent="0.2">
      <c r="A24" s="68" t="s">
        <v>31</v>
      </c>
      <c r="B24" s="124">
        <v>100</v>
      </c>
      <c r="C24" s="124">
        <v>100.36556087838306</v>
      </c>
      <c r="D24" s="124">
        <v>100.16446472998011</v>
      </c>
      <c r="E24" s="124">
        <v>98.847198001079889</v>
      </c>
      <c r="F24" s="124">
        <v>97.778422272778698</v>
      </c>
      <c r="G24" s="124">
        <v>102.86586753343474</v>
      </c>
      <c r="H24" s="124">
        <v>101.80091598531722</v>
      </c>
      <c r="I24" s="124">
        <v>103.29905682841289</v>
      </c>
      <c r="J24" s="124">
        <v>105.75296022773819</v>
      </c>
      <c r="K24" s="124">
        <v>106.90157292374354</v>
      </c>
      <c r="L24" s="124">
        <v>107.71206659715627</v>
      </c>
      <c r="M24" s="124">
        <v>107.99252889711011</v>
      </c>
      <c r="N24" s="124">
        <v>108.97740710859752</v>
      </c>
      <c r="O24" s="124">
        <v>112.88222945169501</v>
      </c>
      <c r="P24" s="124">
        <v>114.0347431958274</v>
      </c>
      <c r="Q24" s="124">
        <v>114.35857631114084</v>
      </c>
      <c r="R24" s="124">
        <v>112.59102677835094</v>
      </c>
      <c r="S24" s="124">
        <v>111.37134006018799</v>
      </c>
      <c r="T24" s="124">
        <v>108.87764212656934</v>
      </c>
      <c r="U24" s="124">
        <v>98.189283351900471</v>
      </c>
      <c r="V24" s="124">
        <v>100.4372498440878</v>
      </c>
      <c r="W24" s="124">
        <v>98.119026051641384</v>
      </c>
      <c r="X24" s="124">
        <v>94.426697451253091</v>
      </c>
      <c r="Y24" s="124">
        <v>87.634071385375762</v>
      </c>
      <c r="Z24" s="124">
        <v>83.708658041942499</v>
      </c>
      <c r="AA24" s="124">
        <v>86.300318404316826</v>
      </c>
      <c r="AB24" s="124">
        <v>85.798466818904913</v>
      </c>
      <c r="AC24" s="124">
        <v>85.049715399322139</v>
      </c>
      <c r="AD24" s="124">
        <v>84.413291105416192</v>
      </c>
      <c r="AE24" s="124">
        <v>79.870073009630588</v>
      </c>
      <c r="AF24" s="124">
        <v>73.00124673080235</v>
      </c>
    </row>
    <row r="25" spans="1:32" ht="15" customHeight="1" x14ac:dyDescent="0.2">
      <c r="A25" s="68" t="s">
        <v>32</v>
      </c>
      <c r="B25" s="124">
        <v>100</v>
      </c>
      <c r="C25" s="124">
        <v>93.208740410822955</v>
      </c>
      <c r="D25" s="124">
        <v>74.469146849944281</v>
      </c>
      <c r="E25" s="124">
        <v>61.606345569290831</v>
      </c>
      <c r="F25" s="124">
        <v>54.323146933553581</v>
      </c>
      <c r="G25" s="124">
        <v>49.150480546337818</v>
      </c>
      <c r="H25" s="124">
        <v>49.373024400734103</v>
      </c>
      <c r="I25" s="124">
        <v>47.257445464703885</v>
      </c>
      <c r="J25" s="124">
        <v>45.327690082166853</v>
      </c>
      <c r="K25" s="124">
        <v>42.368937713707446</v>
      </c>
      <c r="L25" s="124">
        <v>39.986750562197223</v>
      </c>
      <c r="M25" s="124">
        <v>42.157089823881904</v>
      </c>
      <c r="N25" s="124">
        <v>42.066701390889676</v>
      </c>
      <c r="O25" s="124">
        <v>42.887127067682485</v>
      </c>
      <c r="P25" s="124">
        <v>42.891495841943772</v>
      </c>
      <c r="Q25" s="124">
        <v>43.699907389518025</v>
      </c>
      <c r="R25" s="124">
        <v>45.597800849425305</v>
      </c>
      <c r="S25" s="124">
        <v>47.475545221144714</v>
      </c>
      <c r="T25" s="124">
        <v>45.891035990790932</v>
      </c>
      <c r="U25" s="124">
        <v>43.3824556804799</v>
      </c>
      <c r="V25" s="124">
        <v>47.597946224155031</v>
      </c>
      <c r="W25" s="124">
        <v>44.61945904782565</v>
      </c>
      <c r="X25" s="124">
        <v>43.971336321424275</v>
      </c>
      <c r="Y25" s="124">
        <v>43.759337784210423</v>
      </c>
      <c r="Z25" s="124">
        <v>43.25922611683383</v>
      </c>
      <c r="AA25" s="124">
        <v>43.412773467379381</v>
      </c>
      <c r="AB25" s="124">
        <v>43.553967732082661</v>
      </c>
      <c r="AC25" s="124">
        <v>43.94052893051277</v>
      </c>
      <c r="AD25" s="124">
        <v>45.946587215234068</v>
      </c>
      <c r="AE25" s="124">
        <v>43.383661252653624</v>
      </c>
      <c r="AF25" s="124">
        <v>40.737257916241752</v>
      </c>
    </row>
    <row r="26" spans="1:32" ht="15" customHeight="1" x14ac:dyDescent="0.2">
      <c r="A26" s="68" t="s">
        <v>33</v>
      </c>
      <c r="B26" s="124">
        <v>100</v>
      </c>
      <c r="C26" s="124">
        <v>104.29617069438049</v>
      </c>
      <c r="D26" s="124">
        <v>64.025448845177593</v>
      </c>
      <c r="E26" s="124">
        <v>51.305198198216807</v>
      </c>
      <c r="F26" s="124">
        <v>48.386429210201847</v>
      </c>
      <c r="G26" s="124">
        <v>46.367973530887866</v>
      </c>
      <c r="H26" s="124">
        <v>48.494837738311851</v>
      </c>
      <c r="I26" s="124">
        <v>47.556316051442941</v>
      </c>
      <c r="J26" s="124">
        <v>49.567419199606775</v>
      </c>
      <c r="K26" s="124">
        <v>43.649974080262382</v>
      </c>
      <c r="L26" s="124">
        <v>40.467815121017296</v>
      </c>
      <c r="M26" s="124">
        <v>42.157121112297524</v>
      </c>
      <c r="N26" s="124">
        <v>42.885063002517626</v>
      </c>
      <c r="O26" s="124">
        <v>43.246183809148128</v>
      </c>
      <c r="P26" s="124">
        <v>45.039767693060739</v>
      </c>
      <c r="Q26" s="124">
        <v>47.382354338303173</v>
      </c>
      <c r="R26" s="124">
        <v>48.029294466807251</v>
      </c>
      <c r="S26" s="124">
        <v>52.629934302242731</v>
      </c>
      <c r="T26" s="124">
        <v>50.822595402189648</v>
      </c>
      <c r="U26" s="124">
        <v>41.67674885942828</v>
      </c>
      <c r="V26" s="124">
        <v>43.442244422093118</v>
      </c>
      <c r="W26" s="124">
        <v>44.674991274032557</v>
      </c>
      <c r="X26" s="124">
        <v>44.586822859762862</v>
      </c>
      <c r="Y26" s="124">
        <v>42.092208175766807</v>
      </c>
      <c r="Z26" s="124">
        <v>42.02260696796899</v>
      </c>
      <c r="AA26" s="124">
        <v>42.64379258427013</v>
      </c>
      <c r="AB26" s="124">
        <v>42.77204881585007</v>
      </c>
      <c r="AC26" s="124">
        <v>43.243519549265059</v>
      </c>
      <c r="AD26" s="124">
        <v>42.644742630429974</v>
      </c>
      <c r="AE26" s="124">
        <v>41.759094008823126</v>
      </c>
      <c r="AF26" s="124">
        <v>41.090948504681961</v>
      </c>
    </row>
    <row r="27" spans="1:32" ht="15" customHeight="1" x14ac:dyDescent="0.2">
      <c r="A27" s="70" t="s">
        <v>34</v>
      </c>
      <c r="B27" s="116">
        <v>100</v>
      </c>
      <c r="C27" s="116">
        <v>105.02127866984705</v>
      </c>
      <c r="D27" s="116">
        <v>103.12104928060732</v>
      </c>
      <c r="E27" s="116">
        <v>104.20501244429011</v>
      </c>
      <c r="F27" s="116">
        <v>98.7188626193022</v>
      </c>
      <c r="G27" s="116">
        <v>81.120321205862382</v>
      </c>
      <c r="H27" s="116">
        <v>81.972610376435966</v>
      </c>
      <c r="I27" s="116">
        <v>77.915649951410899</v>
      </c>
      <c r="J27" s="116">
        <v>72.382586523610641</v>
      </c>
      <c r="K27" s="116">
        <v>76.791627445066908</v>
      </c>
      <c r="L27" s="116">
        <v>80.861839439717542</v>
      </c>
      <c r="M27" s="116">
        <v>85.175910778857201</v>
      </c>
      <c r="N27" s="116">
        <v>91.742977429682909</v>
      </c>
      <c r="O27" s="116">
        <v>95.458214906949607</v>
      </c>
      <c r="P27" s="116">
        <v>106.82615768453954</v>
      </c>
      <c r="Q27" s="116">
        <v>108.82447915238696</v>
      </c>
      <c r="R27" s="116">
        <v>106.89637577186583</v>
      </c>
      <c r="S27" s="116">
        <v>103.13094987860343</v>
      </c>
      <c r="T27" s="116">
        <v>102.29069374251742</v>
      </c>
      <c r="U27" s="116">
        <v>97.706716870314352</v>
      </c>
      <c r="V27" s="116">
        <v>102.38360704678871</v>
      </c>
      <c r="W27" s="116">
        <v>100.82296816881586</v>
      </c>
      <c r="X27" s="116">
        <v>98.041433241029296</v>
      </c>
      <c r="Y27" s="116">
        <v>93.980207943021298</v>
      </c>
      <c r="Z27" s="116">
        <v>91.207735870323475</v>
      </c>
      <c r="AA27" s="116">
        <v>88.670974188379432</v>
      </c>
      <c r="AB27" s="116">
        <v>87.977475377974372</v>
      </c>
      <c r="AC27" s="116">
        <v>90.880635344220934</v>
      </c>
      <c r="AD27" s="116">
        <v>94.159941875873926</v>
      </c>
      <c r="AE27" s="116">
        <v>81.671065474292647</v>
      </c>
      <c r="AF27" s="116">
        <v>70.237116307891682</v>
      </c>
    </row>
    <row r="28" spans="1:32" ht="15" customHeight="1" x14ac:dyDescent="0.2">
      <c r="A28" s="68" t="s">
        <v>35</v>
      </c>
      <c r="B28" s="124">
        <v>100</v>
      </c>
      <c r="C28" s="124">
        <v>94.32871833585574</v>
      </c>
      <c r="D28" s="124">
        <v>98.93047162553141</v>
      </c>
      <c r="E28" s="124">
        <v>120.33584852501886</v>
      </c>
      <c r="F28" s="124">
        <v>114.65445311738081</v>
      </c>
      <c r="G28" s="124">
        <v>108.0881051540359</v>
      </c>
      <c r="H28" s="124">
        <v>112.39944952338983</v>
      </c>
      <c r="I28" s="124">
        <v>113.55422230730609</v>
      </c>
      <c r="J28" s="124">
        <v>111.88400981033118</v>
      </c>
      <c r="K28" s="124">
        <v>115.34363249545785</v>
      </c>
      <c r="L28" s="124">
        <v>112.58799859852411</v>
      </c>
      <c r="M28" s="124">
        <v>115.35988672607287</v>
      </c>
      <c r="N28" s="124">
        <v>116.49876648449889</v>
      </c>
      <c r="O28" s="124">
        <v>126.67608208025254</v>
      </c>
      <c r="P28" s="124">
        <v>122.87512055221039</v>
      </c>
      <c r="Q28" s="124">
        <v>117.04274140241502</v>
      </c>
      <c r="R28" s="124">
        <v>119.32158453464137</v>
      </c>
      <c r="S28" s="124">
        <v>123.35118890666818</v>
      </c>
      <c r="T28" s="124">
        <v>121.73407356303569</v>
      </c>
      <c r="U28" s="124">
        <v>114.58690775904728</v>
      </c>
      <c r="V28" s="124">
        <v>118.83865328281276</v>
      </c>
      <c r="W28" s="124">
        <v>119.43319691819786</v>
      </c>
      <c r="X28" s="124">
        <v>126.67391484950387</v>
      </c>
      <c r="Y28" s="124">
        <v>115.90855731061112</v>
      </c>
      <c r="Z28" s="124">
        <v>118.00210221382621</v>
      </c>
      <c r="AA28" s="124">
        <v>94.177012183448866</v>
      </c>
      <c r="AB28" s="124">
        <v>83.84040512766795</v>
      </c>
      <c r="AC28" s="124">
        <v>93.454601933892235</v>
      </c>
      <c r="AD28" s="124">
        <v>96.139800831494185</v>
      </c>
      <c r="AE28" s="124">
        <v>76.68078607082866</v>
      </c>
      <c r="AF28" s="124">
        <v>74.68708563298712</v>
      </c>
    </row>
    <row r="29" spans="1:32" ht="15" customHeight="1" x14ac:dyDescent="0.2">
      <c r="A29" s="68" t="s">
        <v>36</v>
      </c>
      <c r="B29" s="124">
        <v>100</v>
      </c>
      <c r="C29" s="124">
        <v>103.49567126348201</v>
      </c>
      <c r="D29" s="124">
        <v>104.14384608858268</v>
      </c>
      <c r="E29" s="124">
        <v>104.70469497343369</v>
      </c>
      <c r="F29" s="124">
        <v>105.2181027443023</v>
      </c>
      <c r="G29" s="124">
        <v>105.72288485808319</v>
      </c>
      <c r="H29" s="124">
        <v>110.74626958006482</v>
      </c>
      <c r="I29" s="124">
        <v>107.41221449605305</v>
      </c>
      <c r="J29" s="124">
        <v>107.88505251399019</v>
      </c>
      <c r="K29" s="124">
        <v>102.23040844607371</v>
      </c>
      <c r="L29" s="124">
        <v>101.51625529823916</v>
      </c>
      <c r="M29" s="124">
        <v>101.58936127716287</v>
      </c>
      <c r="N29" s="124">
        <v>100.83648546894939</v>
      </c>
      <c r="O29" s="124">
        <v>101.06911749629697</v>
      </c>
      <c r="P29" s="124">
        <v>102.0798217953386</v>
      </c>
      <c r="Q29" s="124">
        <v>99.722883090530516</v>
      </c>
      <c r="R29" s="124">
        <v>97.552217925105253</v>
      </c>
      <c r="S29" s="124">
        <v>96.925160935671684</v>
      </c>
      <c r="T29" s="124">
        <v>96.70618325279186</v>
      </c>
      <c r="U29" s="124">
        <v>93.839667947553181</v>
      </c>
      <c r="V29" s="124">
        <v>98.997656225143785</v>
      </c>
      <c r="W29" s="124">
        <v>92.950107290447775</v>
      </c>
      <c r="X29" s="124">
        <v>91.039320976961719</v>
      </c>
      <c r="Y29" s="124">
        <v>90.962198234568376</v>
      </c>
      <c r="Z29" s="124">
        <v>87.729278096133655</v>
      </c>
      <c r="AA29" s="124">
        <v>91.625998225377103</v>
      </c>
      <c r="AB29" s="124">
        <v>91.566913358102639</v>
      </c>
      <c r="AC29" s="124">
        <v>90.784143815156398</v>
      </c>
      <c r="AD29" s="124">
        <v>88.580248659311295</v>
      </c>
      <c r="AE29" s="124">
        <v>81.085571253083216</v>
      </c>
      <c r="AF29" s="124">
        <v>73.787869840305717</v>
      </c>
    </row>
    <row r="30" spans="1:32" ht="15" customHeight="1" x14ac:dyDescent="0.2">
      <c r="A30" s="68" t="s">
        <v>37</v>
      </c>
      <c r="B30" s="124">
        <v>100</v>
      </c>
      <c r="C30" s="124">
        <v>97.491676358925446</v>
      </c>
      <c r="D30" s="124">
        <v>94.846434891879383</v>
      </c>
      <c r="E30" s="124">
        <v>94.812469769716984</v>
      </c>
      <c r="F30" s="124">
        <v>93.620747606854664</v>
      </c>
      <c r="G30" s="124">
        <v>94.068564646717959</v>
      </c>
      <c r="H30" s="124">
        <v>97.005254945469346</v>
      </c>
      <c r="I30" s="124">
        <v>94.860619608078906</v>
      </c>
      <c r="J30" s="124">
        <v>88.473806096947541</v>
      </c>
      <c r="K30" s="124">
        <v>86.027203208251521</v>
      </c>
      <c r="L30" s="124">
        <v>83.398977935282971</v>
      </c>
      <c r="M30" s="124">
        <v>83.174910709649922</v>
      </c>
      <c r="N30" s="124">
        <v>81.128269311173113</v>
      </c>
      <c r="O30" s="124">
        <v>83.953310674503442</v>
      </c>
      <c r="P30" s="124">
        <v>85.116909346252328</v>
      </c>
      <c r="Q30" s="124">
        <v>85.213055572430434</v>
      </c>
      <c r="R30" s="124">
        <v>88.492110855196714</v>
      </c>
      <c r="S30" s="124">
        <v>88.452819107241538</v>
      </c>
      <c r="T30" s="124">
        <v>87.170464427535933</v>
      </c>
      <c r="U30" s="124">
        <v>83.129064731536175</v>
      </c>
      <c r="V30" s="124">
        <v>87.103417049364623</v>
      </c>
      <c r="W30" s="124">
        <v>86.902117260180447</v>
      </c>
      <c r="X30" s="124">
        <v>85.3536078640672</v>
      </c>
      <c r="Y30" s="124">
        <v>84.643552249805708</v>
      </c>
      <c r="Z30" s="124">
        <v>82.017630837085349</v>
      </c>
      <c r="AA30" s="124">
        <v>82.729704431126237</v>
      </c>
      <c r="AB30" s="124">
        <v>84.563234552522445</v>
      </c>
      <c r="AC30" s="124">
        <v>87.697091986034735</v>
      </c>
      <c r="AD30" s="124">
        <v>87.415983198636695</v>
      </c>
      <c r="AE30" s="124">
        <v>82.121476115879972</v>
      </c>
      <c r="AF30" s="124">
        <v>78.508131166781254</v>
      </c>
    </row>
    <row r="31" spans="1:32" ht="15" customHeight="1" x14ac:dyDescent="0.2">
      <c r="A31" s="68" t="s">
        <v>38</v>
      </c>
      <c r="B31" s="124">
        <v>100</v>
      </c>
      <c r="C31" s="124">
        <v>103.28549124964323</v>
      </c>
      <c r="D31" s="124">
        <v>110.00050502315297</v>
      </c>
      <c r="E31" s="124">
        <v>107.32130735875216</v>
      </c>
      <c r="F31" s="124">
        <v>109.038203340263</v>
      </c>
      <c r="G31" s="124">
        <v>116.92713014280525</v>
      </c>
      <c r="H31" s="124">
        <v>112.99092320558128</v>
      </c>
      <c r="I31" s="124">
        <v>118.43515585778681</v>
      </c>
      <c r="J31" s="124">
        <v>126.61824203433956</v>
      </c>
      <c r="K31" s="124">
        <v>140.30018310411816</v>
      </c>
      <c r="L31" s="124">
        <v>139.11090341664774</v>
      </c>
      <c r="M31" s="124">
        <v>138.36699102221667</v>
      </c>
      <c r="N31" s="124">
        <v>145.59873983433243</v>
      </c>
      <c r="O31" s="124">
        <v>137.05951265930241</v>
      </c>
      <c r="P31" s="124">
        <v>142.51552364754301</v>
      </c>
      <c r="Q31" s="124">
        <v>146.21598112542415</v>
      </c>
      <c r="R31" s="124">
        <v>138.5141786911461</v>
      </c>
      <c r="S31" s="124">
        <v>134.94863216804777</v>
      </c>
      <c r="T31" s="124">
        <v>131.09811304079423</v>
      </c>
      <c r="U31" s="124">
        <v>125.57450536803063</v>
      </c>
      <c r="V31" s="124">
        <v>118.9637356828428</v>
      </c>
      <c r="W31" s="124">
        <v>116.77663656573623</v>
      </c>
      <c r="X31" s="124">
        <v>113.68702452651587</v>
      </c>
      <c r="Y31" s="124">
        <v>110.69148966214281</v>
      </c>
      <c r="Z31" s="124">
        <v>110.81952299898697</v>
      </c>
      <c r="AA31" s="124">
        <v>118.00758066332797</v>
      </c>
      <c r="AB31" s="124">
        <v>115.32388098331994</v>
      </c>
      <c r="AC31" s="124">
        <v>123.77856661803604</v>
      </c>
      <c r="AD31" s="124">
        <v>118.90273420199532</v>
      </c>
      <c r="AE31" s="124">
        <v>105.51026909368228</v>
      </c>
      <c r="AF31" s="124">
        <v>96.541896220719295</v>
      </c>
    </row>
    <row r="32" spans="1:32" ht="15" customHeight="1" x14ac:dyDescent="0.2">
      <c r="A32" s="70" t="s">
        <v>39</v>
      </c>
      <c r="B32" s="116">
        <v>100</v>
      </c>
      <c r="C32" s="116">
        <v>101.13217562973146</v>
      </c>
      <c r="D32" s="116">
        <v>98.763513008095543</v>
      </c>
      <c r="E32" s="116">
        <v>96.517230529073686</v>
      </c>
      <c r="F32" s="116">
        <v>95.517471606691757</v>
      </c>
      <c r="G32" s="116">
        <v>94.855385600013122</v>
      </c>
      <c r="H32" s="116">
        <v>97.69442312173571</v>
      </c>
      <c r="I32" s="116">
        <v>94.733778545811077</v>
      </c>
      <c r="J32" s="116">
        <v>94.867101717848143</v>
      </c>
      <c r="K32" s="116">
        <v>91.397308029581524</v>
      </c>
      <c r="L32" s="116">
        <v>91.701221927983454</v>
      </c>
      <c r="M32" s="116">
        <v>91.979856082305815</v>
      </c>
      <c r="N32" s="116">
        <v>89.498526321826517</v>
      </c>
      <c r="O32" s="116">
        <v>90.473294482059231</v>
      </c>
      <c r="P32" s="116">
        <v>90.40035371388278</v>
      </c>
      <c r="Q32" s="116">
        <v>89.729043749777176</v>
      </c>
      <c r="R32" s="116">
        <v>88.885992071447305</v>
      </c>
      <c r="S32" s="116">
        <v>87.384742057878114</v>
      </c>
      <c r="T32" s="116">
        <v>84.796264219439237</v>
      </c>
      <c r="U32" s="116">
        <v>77.670177290784764</v>
      </c>
      <c r="V32" s="116">
        <v>79.328248165233362</v>
      </c>
      <c r="W32" s="116">
        <v>73.678493350964203</v>
      </c>
      <c r="X32" s="116">
        <v>75.628949720737864</v>
      </c>
      <c r="Y32" s="116">
        <v>73.969215347741397</v>
      </c>
      <c r="Z32" s="116">
        <v>69.029655856729477</v>
      </c>
      <c r="AA32" s="116">
        <v>66.903943060877594</v>
      </c>
      <c r="AB32" s="116">
        <v>63.764370506400446</v>
      </c>
      <c r="AC32" s="116">
        <v>62.698417432447172</v>
      </c>
      <c r="AD32" s="116">
        <v>61.593382639825492</v>
      </c>
      <c r="AE32" s="116">
        <v>55.196105381967364</v>
      </c>
      <c r="AF32" s="116">
        <v>0</v>
      </c>
    </row>
    <row r="33" spans="1:32" ht="15" customHeight="1" x14ac:dyDescent="0.2">
      <c r="A33" s="68" t="s">
        <v>40</v>
      </c>
      <c r="B33" s="124">
        <v>100</v>
      </c>
      <c r="C33" s="124">
        <v>90.724234198206389</v>
      </c>
      <c r="D33" s="124">
        <v>87.479479735452799</v>
      </c>
      <c r="E33" s="124">
        <v>83.595822708922412</v>
      </c>
      <c r="F33" s="124">
        <v>79.864604080515292</v>
      </c>
      <c r="G33" s="124">
        <v>79.42379728428584</v>
      </c>
      <c r="H33" s="124">
        <v>80.856641070549827</v>
      </c>
      <c r="I33" s="124">
        <v>78.588206801179467</v>
      </c>
      <c r="J33" s="124">
        <v>75.529348424798201</v>
      </c>
      <c r="K33" s="124">
        <v>70.675092780203627</v>
      </c>
      <c r="L33" s="124">
        <v>75.766518243057519</v>
      </c>
      <c r="M33" s="124">
        <v>75.782911408069666</v>
      </c>
      <c r="N33" s="124">
        <v>73.848051993989031</v>
      </c>
      <c r="O33" s="124">
        <v>75.532880570682551</v>
      </c>
      <c r="P33" s="124">
        <v>76.15863653757917</v>
      </c>
      <c r="Q33" s="124">
        <v>75.127630709688759</v>
      </c>
      <c r="R33" s="124">
        <v>75.756347666965041</v>
      </c>
      <c r="S33" s="124">
        <v>76.677751759584808</v>
      </c>
      <c r="T33" s="124">
        <v>74.276548886051359</v>
      </c>
      <c r="U33" s="124">
        <v>69.751118487812704</v>
      </c>
      <c r="V33" s="124">
        <v>71.065557729843249</v>
      </c>
      <c r="W33" s="124">
        <v>70.279297045853468</v>
      </c>
      <c r="X33" s="124">
        <v>68.14259929262893</v>
      </c>
      <c r="Y33" s="124">
        <v>65.462176529336503</v>
      </c>
      <c r="Z33" s="124">
        <v>64.40549375441455</v>
      </c>
      <c r="AA33" s="124">
        <v>65.125705815435197</v>
      </c>
      <c r="AB33" s="124">
        <v>66.059114193925723</v>
      </c>
      <c r="AC33" s="124">
        <v>65.562589675171836</v>
      </c>
      <c r="AD33" s="124">
        <v>64.824987432073826</v>
      </c>
      <c r="AE33" s="124">
        <v>64.958732235716553</v>
      </c>
      <c r="AF33" s="124">
        <v>62.685176607466474</v>
      </c>
    </row>
    <row r="34" spans="1:32" ht="15" customHeight="1" x14ac:dyDescent="0.2">
      <c r="A34" s="72" t="s">
        <v>41</v>
      </c>
      <c r="B34" s="121">
        <v>100</v>
      </c>
      <c r="C34" s="121">
        <v>82.413986701618612</v>
      </c>
      <c r="D34" s="121">
        <v>77.222862160949603</v>
      </c>
      <c r="E34" s="121">
        <v>73.535609260746298</v>
      </c>
      <c r="F34" s="121">
        <v>72.629150277755031</v>
      </c>
      <c r="G34" s="121">
        <v>75.507592351143643</v>
      </c>
      <c r="H34" s="121">
        <v>76.324060201812628</v>
      </c>
      <c r="I34" s="121">
        <v>74.183349265034238</v>
      </c>
      <c r="J34" s="121">
        <v>67.209641435038009</v>
      </c>
      <c r="K34" s="121">
        <v>59.626868605229497</v>
      </c>
      <c r="L34" s="121">
        <v>57.713822491617265</v>
      </c>
      <c r="M34" s="121">
        <v>58.914331287789224</v>
      </c>
      <c r="N34" s="121">
        <v>59.981266216913319</v>
      </c>
      <c r="O34" s="121">
        <v>61.971730669873438</v>
      </c>
      <c r="P34" s="121">
        <v>61.505717365060931</v>
      </c>
      <c r="Q34" s="121">
        <v>61.002689082466667</v>
      </c>
      <c r="R34" s="121">
        <v>61.329175736856911</v>
      </c>
      <c r="S34" s="121">
        <v>62.319403766644776</v>
      </c>
      <c r="T34" s="121">
        <v>60.422447451714319</v>
      </c>
      <c r="U34" s="121">
        <v>51.642321082282741</v>
      </c>
      <c r="V34" s="121">
        <v>50.112829562527097</v>
      </c>
      <c r="W34" s="121">
        <v>52.031635526629195</v>
      </c>
      <c r="X34" s="121">
        <v>50.661599016492467</v>
      </c>
      <c r="Y34" s="121">
        <v>46.82688510099112</v>
      </c>
      <c r="Z34" s="121">
        <v>46.963007289888658</v>
      </c>
      <c r="AA34" s="121">
        <v>47.084502754478677</v>
      </c>
      <c r="AB34" s="121">
        <v>46.290314632536408</v>
      </c>
      <c r="AC34" s="121">
        <v>47.385506190372183</v>
      </c>
      <c r="AD34" s="121">
        <v>46.838911250792734</v>
      </c>
      <c r="AE34" s="121">
        <v>45.085100371224087</v>
      </c>
      <c r="AF34" s="121">
        <v>42.96610065377655</v>
      </c>
    </row>
    <row r="35" spans="1:32" ht="15" customHeight="1" x14ac:dyDescent="0.2">
      <c r="A35" s="74" t="s">
        <v>42</v>
      </c>
      <c r="B35" s="118">
        <v>100</v>
      </c>
      <c r="C35" s="118">
        <v>99.991149576296309</v>
      </c>
      <c r="D35" s="118">
        <v>99.098580210066615</v>
      </c>
      <c r="E35" s="118">
        <v>99.980217510880379</v>
      </c>
      <c r="F35" s="118">
        <v>103.61182758492342</v>
      </c>
      <c r="G35" s="118">
        <v>102.81153973936743</v>
      </c>
      <c r="H35" s="118">
        <v>108.33521048706281</v>
      </c>
      <c r="I35" s="118">
        <v>101.55607542987282</v>
      </c>
      <c r="J35" s="118">
        <v>102.35535691883942</v>
      </c>
      <c r="K35" s="118">
        <v>98.376994964081348</v>
      </c>
      <c r="L35" s="118">
        <v>96.595509443898393</v>
      </c>
      <c r="M35" s="118">
        <v>97.647689722342093</v>
      </c>
      <c r="N35" s="118">
        <v>98.260933099343944</v>
      </c>
      <c r="O35" s="118">
        <v>98.715282420880385</v>
      </c>
      <c r="P35" s="118">
        <v>98.226620475358743</v>
      </c>
      <c r="Q35" s="118">
        <v>94.553212138590467</v>
      </c>
      <c r="R35" s="118">
        <v>94.132789441251532</v>
      </c>
      <c r="S35" s="118">
        <v>92.853020930838497</v>
      </c>
      <c r="T35" s="118">
        <v>89.943464816808643</v>
      </c>
      <c r="U35" s="118">
        <v>83.560324184678848</v>
      </c>
      <c r="V35" s="118">
        <v>91.822553140452939</v>
      </c>
      <c r="W35" s="118">
        <v>86.074065087835635</v>
      </c>
      <c r="X35" s="118">
        <v>82.01101753679751</v>
      </c>
      <c r="Y35" s="118">
        <v>79.790429686692249</v>
      </c>
      <c r="Z35" s="118">
        <v>77.402579857152517</v>
      </c>
      <c r="AA35" s="118">
        <v>77.114375872807557</v>
      </c>
      <c r="AB35" s="118">
        <v>76.991352226184844</v>
      </c>
      <c r="AC35" s="118">
        <v>76.519081485933754</v>
      </c>
      <c r="AD35" s="118">
        <v>75.277637240156665</v>
      </c>
      <c r="AE35" s="118">
        <v>68.592588885583396</v>
      </c>
      <c r="AF35" s="118">
        <v>63.928292841363735</v>
      </c>
    </row>
    <row r="36" spans="1:32" ht="15" customHeight="1" x14ac:dyDescent="0.2">
      <c r="A36" s="48" t="s">
        <v>3</v>
      </c>
      <c r="B36" s="140" t="s">
        <v>3</v>
      </c>
      <c r="C36" s="140" t="s">
        <v>3</v>
      </c>
      <c r="D36" s="140" t="s">
        <v>3</v>
      </c>
      <c r="E36" s="140" t="s">
        <v>3</v>
      </c>
      <c r="F36" s="140" t="s">
        <v>3</v>
      </c>
      <c r="G36" s="140" t="s">
        <v>3</v>
      </c>
      <c r="H36" s="140" t="s">
        <v>3</v>
      </c>
      <c r="I36" s="140" t="s">
        <v>3</v>
      </c>
      <c r="J36" s="140" t="s">
        <v>3</v>
      </c>
      <c r="K36" s="140" t="s">
        <v>3</v>
      </c>
      <c r="L36" s="140" t="s">
        <v>3</v>
      </c>
      <c r="M36" s="140" t="s">
        <v>3</v>
      </c>
      <c r="N36" s="140" t="s">
        <v>3</v>
      </c>
      <c r="O36" s="140" t="s">
        <v>3</v>
      </c>
      <c r="P36" s="140" t="s">
        <v>3</v>
      </c>
      <c r="Q36" s="140" t="s">
        <v>3</v>
      </c>
      <c r="R36" s="140" t="s">
        <v>3</v>
      </c>
      <c r="S36" s="140" t="s">
        <v>3</v>
      </c>
      <c r="T36" s="140" t="s">
        <v>3</v>
      </c>
      <c r="U36" s="140" t="s">
        <v>3</v>
      </c>
      <c r="V36" s="140" t="s">
        <v>3</v>
      </c>
      <c r="W36" s="140" t="s">
        <v>3</v>
      </c>
      <c r="X36" s="140" t="s">
        <v>3</v>
      </c>
      <c r="Y36" s="140" t="s">
        <v>3</v>
      </c>
      <c r="Z36" s="140" t="s">
        <v>3</v>
      </c>
      <c r="AA36" s="140" t="s">
        <v>3</v>
      </c>
      <c r="AB36" s="140" t="s">
        <v>3</v>
      </c>
      <c r="AC36" s="140" t="s">
        <v>3</v>
      </c>
      <c r="AD36" s="140" t="s">
        <v>3</v>
      </c>
      <c r="AE36" s="140" t="s">
        <v>3</v>
      </c>
      <c r="AF36" s="140" t="s">
        <v>3</v>
      </c>
    </row>
    <row r="37" spans="1:32" ht="15" customHeight="1" x14ac:dyDescent="0.2">
      <c r="A37" s="74" t="s">
        <v>43</v>
      </c>
      <c r="B37" s="21">
        <v>100</v>
      </c>
      <c r="C37" s="21">
        <v>99.009780550138984</v>
      </c>
      <c r="D37" s="21">
        <v>100.66935616169847</v>
      </c>
      <c r="E37" s="21">
        <v>102.48212551872986</v>
      </c>
      <c r="F37" s="21">
        <v>103.86407231410774</v>
      </c>
      <c r="G37" s="21">
        <v>105.18899336335767</v>
      </c>
      <c r="H37" s="21">
        <v>108.34871683304395</v>
      </c>
      <c r="I37" s="21">
        <v>109.19379357769181</v>
      </c>
      <c r="J37" s="21">
        <v>109.95417306144488</v>
      </c>
      <c r="K37" s="21">
        <v>110.69766721963265</v>
      </c>
      <c r="L37" s="21">
        <v>113.02465156357073</v>
      </c>
      <c r="M37" s="21">
        <v>111.42574072485547</v>
      </c>
      <c r="N37" s="21">
        <v>112.07799371652405</v>
      </c>
      <c r="O37" s="21">
        <v>112.70952714885938</v>
      </c>
      <c r="P37" s="21">
        <v>114.6756025149005</v>
      </c>
      <c r="Q37" s="21">
        <v>114.83254590336863</v>
      </c>
      <c r="R37" s="21">
        <v>113.63039835496365</v>
      </c>
      <c r="S37" s="21">
        <v>115.21600618875392</v>
      </c>
      <c r="T37" s="21">
        <v>112.01070616062141</v>
      </c>
      <c r="U37" s="21">
        <v>104.92319323983637</v>
      </c>
      <c r="V37" s="21">
        <v>108.46066340163243</v>
      </c>
      <c r="W37" s="21">
        <v>105.95826209133645</v>
      </c>
      <c r="X37" s="21">
        <v>102.2320130817109</v>
      </c>
      <c r="Y37" s="21">
        <v>105.1662403527415</v>
      </c>
      <c r="Z37" s="21">
        <v>106.09004997027942</v>
      </c>
      <c r="AA37" s="21">
        <v>103.71867782290063</v>
      </c>
      <c r="AB37" s="21">
        <v>101.35280883929407</v>
      </c>
      <c r="AC37" s="21">
        <v>100.79593767022625</v>
      </c>
      <c r="AD37" s="21">
        <v>103.72299955610194</v>
      </c>
      <c r="AE37" s="21" t="s">
        <v>44</v>
      </c>
      <c r="AF37" s="21" t="s">
        <v>44</v>
      </c>
    </row>
    <row r="38" spans="1:32" ht="15" customHeight="1" x14ac:dyDescent="0.2">
      <c r="A38" s="77" t="s">
        <v>45</v>
      </c>
      <c r="B38" s="21">
        <v>100</v>
      </c>
      <c r="C38" s="21">
        <v>101.09927327586776</v>
      </c>
      <c r="D38" s="21">
        <v>102.09635543070739</v>
      </c>
      <c r="E38" s="21">
        <v>101.50118406820951</v>
      </c>
      <c r="F38" s="21">
        <v>106.56679062070909</v>
      </c>
      <c r="G38" s="21">
        <v>108.22534227904461</v>
      </c>
      <c r="H38" s="21">
        <v>109.20676181866381</v>
      </c>
      <c r="I38" s="21">
        <v>108.60301168371842</v>
      </c>
      <c r="J38" s="21">
        <v>104.78252609927206</v>
      </c>
      <c r="K38" s="21">
        <v>106.63995135801237</v>
      </c>
      <c r="L38" s="21">
        <v>108.24651720096286</v>
      </c>
      <c r="M38" s="21">
        <v>106.24337118332853</v>
      </c>
      <c r="N38" s="21">
        <v>108.12001984748107</v>
      </c>
      <c r="O38" s="21">
        <v>108.58846653822019</v>
      </c>
      <c r="P38" s="21">
        <v>108.00359816066658</v>
      </c>
      <c r="Q38" s="21">
        <v>108.56121409999481</v>
      </c>
      <c r="R38" s="21">
        <v>106.85980345699582</v>
      </c>
      <c r="S38" s="21">
        <v>109.69658465551049</v>
      </c>
      <c r="T38" s="21">
        <v>104.02855977228252</v>
      </c>
      <c r="U38" s="21">
        <v>98.297873974231436</v>
      </c>
      <c r="V38" s="21">
        <v>102.5597621532296</v>
      </c>
      <c r="W38" s="21">
        <v>106.57963224349099</v>
      </c>
      <c r="X38" s="21">
        <v>109.94329389618673</v>
      </c>
      <c r="Y38" s="21">
        <v>110.8476192116767</v>
      </c>
      <c r="Z38" s="21">
        <v>106.95289768036338</v>
      </c>
      <c r="AA38" s="139">
        <v>103.91800460963887</v>
      </c>
      <c r="AB38" s="139">
        <v>102.58276250779865</v>
      </c>
      <c r="AC38" s="139">
        <v>101.51172930091855</v>
      </c>
      <c r="AD38" s="139">
        <v>97.504231537743195</v>
      </c>
      <c r="AE38" s="139" t="s">
        <v>44</v>
      </c>
      <c r="AF38" s="139" t="s">
        <v>44</v>
      </c>
    </row>
    <row r="39" spans="1:32" ht="13.7" customHeight="1" thickBot="1" x14ac:dyDescent="0.25">
      <c r="A39" s="12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15"/>
      <c r="AB39" s="15"/>
    </row>
    <row r="40" spans="1:32" ht="13.5" thickTop="1" x14ac:dyDescent="0.2">
      <c r="A40" s="108" t="s">
        <v>0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</row>
    <row r="41" spans="1:32" x14ac:dyDescent="0.2">
      <c r="A41" s="104" t="s">
        <v>46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</row>
    <row r="42" spans="1:32" x14ac:dyDescent="0.2">
      <c r="A42" s="104" t="s">
        <v>63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</row>
    <row r="43" spans="1:32" x14ac:dyDescent="0.2">
      <c r="A43" s="109" t="s">
        <v>47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</row>
    <row r="44" spans="1:32" ht="13.5" thickBot="1" x14ac:dyDescent="0.25">
      <c r="A44" s="110" t="s">
        <v>7</v>
      </c>
      <c r="B44" s="25"/>
      <c r="C44" s="25"/>
      <c r="D44" s="25"/>
      <c r="E44" s="25"/>
      <c r="F44" s="25"/>
      <c r="G44" s="25"/>
      <c r="H44" s="25"/>
      <c r="I44" s="25"/>
      <c r="J44" s="25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</row>
    <row r="45" spans="1:32" ht="13.5" thickTop="1" x14ac:dyDescent="0.2">
      <c r="A45" s="102" t="s">
        <v>101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</row>
    <row r="46" spans="1:32" ht="13.5" thickBot="1" x14ac:dyDescent="0.25">
      <c r="A46" s="103" t="s">
        <v>1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</row>
    <row r="47" spans="1:32" ht="13.5" thickTop="1" x14ac:dyDescent="0.2">
      <c r="A47" s="102" t="s">
        <v>48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32" ht="13.5" thickBot="1" x14ac:dyDescent="0.25">
      <c r="A48" s="136" t="s">
        <v>49</v>
      </c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32" ht="13.5" thickTop="1" x14ac:dyDescent="0.2">
      <c r="A49" s="102" t="s">
        <v>50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32" ht="13.5" thickBot="1" x14ac:dyDescent="0.25">
      <c r="A50" s="136" t="s">
        <v>51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32" ht="13.5" thickTop="1" x14ac:dyDescent="0.2">
      <c r="A51" s="102" t="s">
        <v>52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</row>
    <row r="52" spans="1:32" ht="13.5" thickBot="1" x14ac:dyDescent="0.25">
      <c r="A52" s="103" t="s">
        <v>53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</row>
    <row r="53" spans="1:32" ht="13.5" thickTop="1" x14ac:dyDescent="0.2"/>
  </sheetData>
  <phoneticPr fontId="35" type="noConversion"/>
  <hyperlinks>
    <hyperlink ref="A50" r:id="rId1"/>
    <hyperlink ref="A48" r:id="rId2"/>
  </hyperlinks>
  <pageMargins left="0.74803149606299213" right="0.74803149606299213" top="0.98425196850393704" bottom="0.98425196850393704" header="0" footer="0"/>
  <pageSetup paperSize="9" orientation="landscape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AG54"/>
  <sheetViews>
    <sheetView zoomScaleNormal="100" workbookViewId="0"/>
  </sheetViews>
  <sheetFormatPr defaultColWidth="11.42578125" defaultRowHeight="12.75" x14ac:dyDescent="0.2"/>
  <cols>
    <col min="1" max="1" width="26.7109375" style="2" customWidth="1"/>
    <col min="2" max="2" width="6.7109375" style="82" bestFit="1" customWidth="1"/>
    <col min="3" max="28" width="5.7109375" style="82" customWidth="1"/>
    <col min="29" max="32" width="5.7109375" style="82" bestFit="1" customWidth="1"/>
    <col min="33" max="33" width="17.28515625" style="82" customWidth="1"/>
    <col min="34" max="262" width="11.42578125" style="2"/>
    <col min="263" max="263" width="26.7109375" style="2" customWidth="1"/>
    <col min="264" max="264" width="9.7109375" style="2" customWidth="1"/>
    <col min="265" max="288" width="5.7109375" style="2" customWidth="1"/>
    <col min="289" max="289" width="14" style="2" customWidth="1"/>
    <col min="290" max="518" width="11.42578125" style="2"/>
    <col min="519" max="519" width="26.7109375" style="2" customWidth="1"/>
    <col min="520" max="520" width="9.7109375" style="2" customWidth="1"/>
    <col min="521" max="544" width="5.7109375" style="2" customWidth="1"/>
    <col min="545" max="545" width="14" style="2" customWidth="1"/>
    <col min="546" max="774" width="11.42578125" style="2"/>
    <col min="775" max="775" width="26.7109375" style="2" customWidth="1"/>
    <col min="776" max="776" width="9.7109375" style="2" customWidth="1"/>
    <col min="777" max="800" width="5.7109375" style="2" customWidth="1"/>
    <col min="801" max="801" width="14" style="2" customWidth="1"/>
    <col min="802" max="1030" width="11.42578125" style="2"/>
    <col min="1031" max="1031" width="26.7109375" style="2" customWidth="1"/>
    <col min="1032" max="1032" width="9.7109375" style="2" customWidth="1"/>
    <col min="1033" max="1056" width="5.7109375" style="2" customWidth="1"/>
    <col min="1057" max="1057" width="14" style="2" customWidth="1"/>
    <col min="1058" max="1286" width="11.42578125" style="2"/>
    <col min="1287" max="1287" width="26.7109375" style="2" customWidth="1"/>
    <col min="1288" max="1288" width="9.7109375" style="2" customWidth="1"/>
    <col min="1289" max="1312" width="5.7109375" style="2" customWidth="1"/>
    <col min="1313" max="1313" width="14" style="2" customWidth="1"/>
    <col min="1314" max="1542" width="11.42578125" style="2"/>
    <col min="1543" max="1543" width="26.7109375" style="2" customWidth="1"/>
    <col min="1544" max="1544" width="9.7109375" style="2" customWidth="1"/>
    <col min="1545" max="1568" width="5.7109375" style="2" customWidth="1"/>
    <col min="1569" max="1569" width="14" style="2" customWidth="1"/>
    <col min="1570" max="1798" width="11.42578125" style="2"/>
    <col min="1799" max="1799" width="26.7109375" style="2" customWidth="1"/>
    <col min="1800" max="1800" width="9.7109375" style="2" customWidth="1"/>
    <col min="1801" max="1824" width="5.7109375" style="2" customWidth="1"/>
    <col min="1825" max="1825" width="14" style="2" customWidth="1"/>
    <col min="1826" max="2054" width="11.42578125" style="2"/>
    <col min="2055" max="2055" width="26.7109375" style="2" customWidth="1"/>
    <col min="2056" max="2056" width="9.7109375" style="2" customWidth="1"/>
    <col min="2057" max="2080" width="5.7109375" style="2" customWidth="1"/>
    <col min="2081" max="2081" width="14" style="2" customWidth="1"/>
    <col min="2082" max="2310" width="11.42578125" style="2"/>
    <col min="2311" max="2311" width="26.7109375" style="2" customWidth="1"/>
    <col min="2312" max="2312" width="9.7109375" style="2" customWidth="1"/>
    <col min="2313" max="2336" width="5.7109375" style="2" customWidth="1"/>
    <col min="2337" max="2337" width="14" style="2" customWidth="1"/>
    <col min="2338" max="2566" width="11.42578125" style="2"/>
    <col min="2567" max="2567" width="26.7109375" style="2" customWidth="1"/>
    <col min="2568" max="2568" width="9.7109375" style="2" customWidth="1"/>
    <col min="2569" max="2592" width="5.7109375" style="2" customWidth="1"/>
    <col min="2593" max="2593" width="14" style="2" customWidth="1"/>
    <col min="2594" max="2822" width="11.42578125" style="2"/>
    <col min="2823" max="2823" width="26.7109375" style="2" customWidth="1"/>
    <col min="2824" max="2824" width="9.7109375" style="2" customWidth="1"/>
    <col min="2825" max="2848" width="5.7109375" style="2" customWidth="1"/>
    <col min="2849" max="2849" width="14" style="2" customWidth="1"/>
    <col min="2850" max="3078" width="11.42578125" style="2"/>
    <col min="3079" max="3079" width="26.7109375" style="2" customWidth="1"/>
    <col min="3080" max="3080" width="9.7109375" style="2" customWidth="1"/>
    <col min="3081" max="3104" width="5.7109375" style="2" customWidth="1"/>
    <col min="3105" max="3105" width="14" style="2" customWidth="1"/>
    <col min="3106" max="3334" width="11.42578125" style="2"/>
    <col min="3335" max="3335" width="26.7109375" style="2" customWidth="1"/>
    <col min="3336" max="3336" width="9.7109375" style="2" customWidth="1"/>
    <col min="3337" max="3360" width="5.7109375" style="2" customWidth="1"/>
    <col min="3361" max="3361" width="14" style="2" customWidth="1"/>
    <col min="3362" max="3590" width="11.42578125" style="2"/>
    <col min="3591" max="3591" width="26.7109375" style="2" customWidth="1"/>
    <col min="3592" max="3592" width="9.7109375" style="2" customWidth="1"/>
    <col min="3593" max="3616" width="5.7109375" style="2" customWidth="1"/>
    <col min="3617" max="3617" width="14" style="2" customWidth="1"/>
    <col min="3618" max="3846" width="11.42578125" style="2"/>
    <col min="3847" max="3847" width="26.7109375" style="2" customWidth="1"/>
    <col min="3848" max="3848" width="9.7109375" style="2" customWidth="1"/>
    <col min="3849" max="3872" width="5.7109375" style="2" customWidth="1"/>
    <col min="3873" max="3873" width="14" style="2" customWidth="1"/>
    <col min="3874" max="4102" width="11.42578125" style="2"/>
    <col min="4103" max="4103" width="26.7109375" style="2" customWidth="1"/>
    <col min="4104" max="4104" width="9.7109375" style="2" customWidth="1"/>
    <col min="4105" max="4128" width="5.7109375" style="2" customWidth="1"/>
    <col min="4129" max="4129" width="14" style="2" customWidth="1"/>
    <col min="4130" max="4358" width="11.42578125" style="2"/>
    <col min="4359" max="4359" width="26.7109375" style="2" customWidth="1"/>
    <col min="4360" max="4360" width="9.7109375" style="2" customWidth="1"/>
    <col min="4361" max="4384" width="5.7109375" style="2" customWidth="1"/>
    <col min="4385" max="4385" width="14" style="2" customWidth="1"/>
    <col min="4386" max="4614" width="11.42578125" style="2"/>
    <col min="4615" max="4615" width="26.7109375" style="2" customWidth="1"/>
    <col min="4616" max="4616" width="9.7109375" style="2" customWidth="1"/>
    <col min="4617" max="4640" width="5.7109375" style="2" customWidth="1"/>
    <col min="4641" max="4641" width="14" style="2" customWidth="1"/>
    <col min="4642" max="4870" width="11.42578125" style="2"/>
    <col min="4871" max="4871" width="26.7109375" style="2" customWidth="1"/>
    <col min="4872" max="4872" width="9.7109375" style="2" customWidth="1"/>
    <col min="4873" max="4896" width="5.7109375" style="2" customWidth="1"/>
    <col min="4897" max="4897" width="14" style="2" customWidth="1"/>
    <col min="4898" max="5126" width="11.42578125" style="2"/>
    <col min="5127" max="5127" width="26.7109375" style="2" customWidth="1"/>
    <col min="5128" max="5128" width="9.7109375" style="2" customWidth="1"/>
    <col min="5129" max="5152" width="5.7109375" style="2" customWidth="1"/>
    <col min="5153" max="5153" width="14" style="2" customWidth="1"/>
    <col min="5154" max="5382" width="11.42578125" style="2"/>
    <col min="5383" max="5383" width="26.7109375" style="2" customWidth="1"/>
    <col min="5384" max="5384" width="9.7109375" style="2" customWidth="1"/>
    <col min="5385" max="5408" width="5.7109375" style="2" customWidth="1"/>
    <col min="5409" max="5409" width="14" style="2" customWidth="1"/>
    <col min="5410" max="5638" width="11.42578125" style="2"/>
    <col min="5639" max="5639" width="26.7109375" style="2" customWidth="1"/>
    <col min="5640" max="5640" width="9.7109375" style="2" customWidth="1"/>
    <col min="5641" max="5664" width="5.7109375" style="2" customWidth="1"/>
    <col min="5665" max="5665" width="14" style="2" customWidth="1"/>
    <col min="5666" max="5894" width="11.42578125" style="2"/>
    <col min="5895" max="5895" width="26.7109375" style="2" customWidth="1"/>
    <col min="5896" max="5896" width="9.7109375" style="2" customWidth="1"/>
    <col min="5897" max="5920" width="5.7109375" style="2" customWidth="1"/>
    <col min="5921" max="5921" width="14" style="2" customWidth="1"/>
    <col min="5922" max="6150" width="11.42578125" style="2"/>
    <col min="6151" max="6151" width="26.7109375" style="2" customWidth="1"/>
    <col min="6152" max="6152" width="9.7109375" style="2" customWidth="1"/>
    <col min="6153" max="6176" width="5.7109375" style="2" customWidth="1"/>
    <col min="6177" max="6177" width="14" style="2" customWidth="1"/>
    <col min="6178" max="6406" width="11.42578125" style="2"/>
    <col min="6407" max="6407" width="26.7109375" style="2" customWidth="1"/>
    <col min="6408" max="6408" width="9.7109375" style="2" customWidth="1"/>
    <col min="6409" max="6432" width="5.7109375" style="2" customWidth="1"/>
    <col min="6433" max="6433" width="14" style="2" customWidth="1"/>
    <col min="6434" max="6662" width="11.42578125" style="2"/>
    <col min="6663" max="6663" width="26.7109375" style="2" customWidth="1"/>
    <col min="6664" max="6664" width="9.7109375" style="2" customWidth="1"/>
    <col min="6665" max="6688" width="5.7109375" style="2" customWidth="1"/>
    <col min="6689" max="6689" width="14" style="2" customWidth="1"/>
    <col min="6690" max="6918" width="11.42578125" style="2"/>
    <col min="6919" max="6919" width="26.7109375" style="2" customWidth="1"/>
    <col min="6920" max="6920" width="9.7109375" style="2" customWidth="1"/>
    <col min="6921" max="6944" width="5.7109375" style="2" customWidth="1"/>
    <col min="6945" max="6945" width="14" style="2" customWidth="1"/>
    <col min="6946" max="7174" width="11.42578125" style="2"/>
    <col min="7175" max="7175" width="26.7109375" style="2" customWidth="1"/>
    <col min="7176" max="7176" width="9.7109375" style="2" customWidth="1"/>
    <col min="7177" max="7200" width="5.7109375" style="2" customWidth="1"/>
    <col min="7201" max="7201" width="14" style="2" customWidth="1"/>
    <col min="7202" max="7430" width="11.42578125" style="2"/>
    <col min="7431" max="7431" width="26.7109375" style="2" customWidth="1"/>
    <col min="7432" max="7432" width="9.7109375" style="2" customWidth="1"/>
    <col min="7433" max="7456" width="5.7109375" style="2" customWidth="1"/>
    <col min="7457" max="7457" width="14" style="2" customWidth="1"/>
    <col min="7458" max="7686" width="11.42578125" style="2"/>
    <col min="7687" max="7687" width="26.7109375" style="2" customWidth="1"/>
    <col min="7688" max="7688" width="9.7109375" style="2" customWidth="1"/>
    <col min="7689" max="7712" width="5.7109375" style="2" customWidth="1"/>
    <col min="7713" max="7713" width="14" style="2" customWidth="1"/>
    <col min="7714" max="7942" width="11.42578125" style="2"/>
    <col min="7943" max="7943" width="26.7109375" style="2" customWidth="1"/>
    <col min="7944" max="7944" width="9.7109375" style="2" customWidth="1"/>
    <col min="7945" max="7968" width="5.7109375" style="2" customWidth="1"/>
    <col min="7969" max="7969" width="14" style="2" customWidth="1"/>
    <col min="7970" max="8198" width="11.42578125" style="2"/>
    <col min="8199" max="8199" width="26.7109375" style="2" customWidth="1"/>
    <col min="8200" max="8200" width="9.7109375" style="2" customWidth="1"/>
    <col min="8201" max="8224" width="5.7109375" style="2" customWidth="1"/>
    <col min="8225" max="8225" width="14" style="2" customWidth="1"/>
    <col min="8226" max="8454" width="11.42578125" style="2"/>
    <col min="8455" max="8455" width="26.7109375" style="2" customWidth="1"/>
    <col min="8456" max="8456" width="9.7109375" style="2" customWidth="1"/>
    <col min="8457" max="8480" width="5.7109375" style="2" customWidth="1"/>
    <col min="8481" max="8481" width="14" style="2" customWidth="1"/>
    <col min="8482" max="8710" width="11.42578125" style="2"/>
    <col min="8711" max="8711" width="26.7109375" style="2" customWidth="1"/>
    <col min="8712" max="8712" width="9.7109375" style="2" customWidth="1"/>
    <col min="8713" max="8736" width="5.7109375" style="2" customWidth="1"/>
    <col min="8737" max="8737" width="14" style="2" customWidth="1"/>
    <col min="8738" max="8966" width="11.42578125" style="2"/>
    <col min="8967" max="8967" width="26.7109375" style="2" customWidth="1"/>
    <col min="8968" max="8968" width="9.7109375" style="2" customWidth="1"/>
    <col min="8969" max="8992" width="5.7109375" style="2" customWidth="1"/>
    <col min="8993" max="8993" width="14" style="2" customWidth="1"/>
    <col min="8994" max="9222" width="11.42578125" style="2"/>
    <col min="9223" max="9223" width="26.7109375" style="2" customWidth="1"/>
    <col min="9224" max="9224" width="9.7109375" style="2" customWidth="1"/>
    <col min="9225" max="9248" width="5.7109375" style="2" customWidth="1"/>
    <col min="9249" max="9249" width="14" style="2" customWidth="1"/>
    <col min="9250" max="9478" width="11.42578125" style="2"/>
    <col min="9479" max="9479" width="26.7109375" style="2" customWidth="1"/>
    <col min="9480" max="9480" width="9.7109375" style="2" customWidth="1"/>
    <col min="9481" max="9504" width="5.7109375" style="2" customWidth="1"/>
    <col min="9505" max="9505" width="14" style="2" customWidth="1"/>
    <col min="9506" max="9734" width="11.42578125" style="2"/>
    <col min="9735" max="9735" width="26.7109375" style="2" customWidth="1"/>
    <col min="9736" max="9736" width="9.7109375" style="2" customWidth="1"/>
    <col min="9737" max="9760" width="5.7109375" style="2" customWidth="1"/>
    <col min="9761" max="9761" width="14" style="2" customWidth="1"/>
    <col min="9762" max="9990" width="11.42578125" style="2"/>
    <col min="9991" max="9991" width="26.7109375" style="2" customWidth="1"/>
    <col min="9992" max="9992" width="9.7109375" style="2" customWidth="1"/>
    <col min="9993" max="10016" width="5.7109375" style="2" customWidth="1"/>
    <col min="10017" max="10017" width="14" style="2" customWidth="1"/>
    <col min="10018" max="10246" width="11.42578125" style="2"/>
    <col min="10247" max="10247" width="26.7109375" style="2" customWidth="1"/>
    <col min="10248" max="10248" width="9.7109375" style="2" customWidth="1"/>
    <col min="10249" max="10272" width="5.7109375" style="2" customWidth="1"/>
    <col min="10273" max="10273" width="14" style="2" customWidth="1"/>
    <col min="10274" max="10502" width="11.42578125" style="2"/>
    <col min="10503" max="10503" width="26.7109375" style="2" customWidth="1"/>
    <col min="10504" max="10504" width="9.7109375" style="2" customWidth="1"/>
    <col min="10505" max="10528" width="5.7109375" style="2" customWidth="1"/>
    <col min="10529" max="10529" width="14" style="2" customWidth="1"/>
    <col min="10530" max="10758" width="11.42578125" style="2"/>
    <col min="10759" max="10759" width="26.7109375" style="2" customWidth="1"/>
    <col min="10760" max="10760" width="9.7109375" style="2" customWidth="1"/>
    <col min="10761" max="10784" width="5.7109375" style="2" customWidth="1"/>
    <col min="10785" max="10785" width="14" style="2" customWidth="1"/>
    <col min="10786" max="11014" width="11.42578125" style="2"/>
    <col min="11015" max="11015" width="26.7109375" style="2" customWidth="1"/>
    <col min="11016" max="11016" width="9.7109375" style="2" customWidth="1"/>
    <col min="11017" max="11040" width="5.7109375" style="2" customWidth="1"/>
    <col min="11041" max="11041" width="14" style="2" customWidth="1"/>
    <col min="11042" max="11270" width="11.42578125" style="2"/>
    <col min="11271" max="11271" width="26.7109375" style="2" customWidth="1"/>
    <col min="11272" max="11272" width="9.7109375" style="2" customWidth="1"/>
    <col min="11273" max="11296" width="5.7109375" style="2" customWidth="1"/>
    <col min="11297" max="11297" width="14" style="2" customWidth="1"/>
    <col min="11298" max="11526" width="11.42578125" style="2"/>
    <col min="11527" max="11527" width="26.7109375" style="2" customWidth="1"/>
    <col min="11528" max="11528" width="9.7109375" style="2" customWidth="1"/>
    <col min="11529" max="11552" width="5.7109375" style="2" customWidth="1"/>
    <col min="11553" max="11553" width="14" style="2" customWidth="1"/>
    <col min="11554" max="11782" width="11.42578125" style="2"/>
    <col min="11783" max="11783" width="26.7109375" style="2" customWidth="1"/>
    <col min="11784" max="11784" width="9.7109375" style="2" customWidth="1"/>
    <col min="11785" max="11808" width="5.7109375" style="2" customWidth="1"/>
    <col min="11809" max="11809" width="14" style="2" customWidth="1"/>
    <col min="11810" max="12038" width="11.42578125" style="2"/>
    <col min="12039" max="12039" width="26.7109375" style="2" customWidth="1"/>
    <col min="12040" max="12040" width="9.7109375" style="2" customWidth="1"/>
    <col min="12041" max="12064" width="5.7109375" style="2" customWidth="1"/>
    <col min="12065" max="12065" width="14" style="2" customWidth="1"/>
    <col min="12066" max="12294" width="11.42578125" style="2"/>
    <col min="12295" max="12295" width="26.7109375" style="2" customWidth="1"/>
    <col min="12296" max="12296" width="9.7109375" style="2" customWidth="1"/>
    <col min="12297" max="12320" width="5.7109375" style="2" customWidth="1"/>
    <col min="12321" max="12321" width="14" style="2" customWidth="1"/>
    <col min="12322" max="12550" width="11.42578125" style="2"/>
    <col min="12551" max="12551" width="26.7109375" style="2" customWidth="1"/>
    <col min="12552" max="12552" width="9.7109375" style="2" customWidth="1"/>
    <col min="12553" max="12576" width="5.7109375" style="2" customWidth="1"/>
    <col min="12577" max="12577" width="14" style="2" customWidth="1"/>
    <col min="12578" max="12806" width="11.42578125" style="2"/>
    <col min="12807" max="12807" width="26.7109375" style="2" customWidth="1"/>
    <col min="12808" max="12808" width="9.7109375" style="2" customWidth="1"/>
    <col min="12809" max="12832" width="5.7109375" style="2" customWidth="1"/>
    <col min="12833" max="12833" width="14" style="2" customWidth="1"/>
    <col min="12834" max="13062" width="11.42578125" style="2"/>
    <col min="13063" max="13063" width="26.7109375" style="2" customWidth="1"/>
    <col min="13064" max="13064" width="9.7109375" style="2" customWidth="1"/>
    <col min="13065" max="13088" width="5.7109375" style="2" customWidth="1"/>
    <col min="13089" max="13089" width="14" style="2" customWidth="1"/>
    <col min="13090" max="13318" width="11.42578125" style="2"/>
    <col min="13319" max="13319" width="26.7109375" style="2" customWidth="1"/>
    <col min="13320" max="13320" width="9.7109375" style="2" customWidth="1"/>
    <col min="13321" max="13344" width="5.7109375" style="2" customWidth="1"/>
    <col min="13345" max="13345" width="14" style="2" customWidth="1"/>
    <col min="13346" max="13574" width="11.42578125" style="2"/>
    <col min="13575" max="13575" width="26.7109375" style="2" customWidth="1"/>
    <col min="13576" max="13576" width="9.7109375" style="2" customWidth="1"/>
    <col min="13577" max="13600" width="5.7109375" style="2" customWidth="1"/>
    <col min="13601" max="13601" width="14" style="2" customWidth="1"/>
    <col min="13602" max="13830" width="11.42578125" style="2"/>
    <col min="13831" max="13831" width="26.7109375" style="2" customWidth="1"/>
    <col min="13832" max="13832" width="9.7109375" style="2" customWidth="1"/>
    <col min="13833" max="13856" width="5.7109375" style="2" customWidth="1"/>
    <col min="13857" max="13857" width="14" style="2" customWidth="1"/>
    <col min="13858" max="14086" width="11.42578125" style="2"/>
    <col min="14087" max="14087" width="26.7109375" style="2" customWidth="1"/>
    <col min="14088" max="14088" width="9.7109375" style="2" customWidth="1"/>
    <col min="14089" max="14112" width="5.7109375" style="2" customWidth="1"/>
    <col min="14113" max="14113" width="14" style="2" customWidth="1"/>
    <col min="14114" max="14342" width="11.42578125" style="2"/>
    <col min="14343" max="14343" width="26.7109375" style="2" customWidth="1"/>
    <col min="14344" max="14344" width="9.7109375" style="2" customWidth="1"/>
    <col min="14345" max="14368" width="5.7109375" style="2" customWidth="1"/>
    <col min="14369" max="14369" width="14" style="2" customWidth="1"/>
    <col min="14370" max="14598" width="11.42578125" style="2"/>
    <col min="14599" max="14599" width="26.7109375" style="2" customWidth="1"/>
    <col min="14600" max="14600" width="9.7109375" style="2" customWidth="1"/>
    <col min="14601" max="14624" width="5.7109375" style="2" customWidth="1"/>
    <col min="14625" max="14625" width="14" style="2" customWidth="1"/>
    <col min="14626" max="14854" width="11.42578125" style="2"/>
    <col min="14855" max="14855" width="26.7109375" style="2" customWidth="1"/>
    <col min="14856" max="14856" width="9.7109375" style="2" customWidth="1"/>
    <col min="14857" max="14880" width="5.7109375" style="2" customWidth="1"/>
    <col min="14881" max="14881" width="14" style="2" customWidth="1"/>
    <col min="14882" max="15110" width="11.42578125" style="2"/>
    <col min="15111" max="15111" width="26.7109375" style="2" customWidth="1"/>
    <col min="15112" max="15112" width="9.7109375" style="2" customWidth="1"/>
    <col min="15113" max="15136" width="5.7109375" style="2" customWidth="1"/>
    <col min="15137" max="15137" width="14" style="2" customWidth="1"/>
    <col min="15138" max="15366" width="11.42578125" style="2"/>
    <col min="15367" max="15367" width="26.7109375" style="2" customWidth="1"/>
    <col min="15368" max="15368" width="9.7109375" style="2" customWidth="1"/>
    <col min="15369" max="15392" width="5.7109375" style="2" customWidth="1"/>
    <col min="15393" max="15393" width="14" style="2" customWidth="1"/>
    <col min="15394" max="15622" width="11.42578125" style="2"/>
    <col min="15623" max="15623" width="26.7109375" style="2" customWidth="1"/>
    <col min="15624" max="15624" width="9.7109375" style="2" customWidth="1"/>
    <col min="15625" max="15648" width="5.7109375" style="2" customWidth="1"/>
    <col min="15649" max="15649" width="14" style="2" customWidth="1"/>
    <col min="15650" max="15878" width="11.42578125" style="2"/>
    <col min="15879" max="15879" width="26.7109375" style="2" customWidth="1"/>
    <col min="15880" max="15880" width="9.7109375" style="2" customWidth="1"/>
    <col min="15881" max="15904" width="5.7109375" style="2" customWidth="1"/>
    <col min="15905" max="15905" width="14" style="2" customWidth="1"/>
    <col min="15906" max="16134" width="11.42578125" style="2"/>
    <col min="16135" max="16135" width="26.7109375" style="2" customWidth="1"/>
    <col min="16136" max="16136" width="9.7109375" style="2" customWidth="1"/>
    <col min="16137" max="16160" width="5.7109375" style="2" customWidth="1"/>
    <col min="16161" max="16161" width="14" style="2" customWidth="1"/>
    <col min="16162" max="16384" width="11.42578125" style="2"/>
  </cols>
  <sheetData>
    <row r="1" spans="1:33" ht="38.25" customHeight="1" thickTop="1" x14ac:dyDescent="0.3">
      <c r="A1" s="129" t="s">
        <v>64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</row>
    <row r="2" spans="1:33" s="15" customFormat="1" ht="26.45" customHeight="1" x14ac:dyDescent="0.2">
      <c r="A2" s="130" t="s">
        <v>65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</row>
    <row r="3" spans="1:33" ht="42" customHeight="1" x14ac:dyDescent="0.3">
      <c r="A3" s="10" t="s">
        <v>10</v>
      </c>
      <c r="B3" s="16"/>
      <c r="C3" s="16"/>
      <c r="D3" s="16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141"/>
      <c r="AB3" s="135"/>
      <c r="AC3" s="135"/>
      <c r="AD3" s="135"/>
      <c r="AE3" s="135"/>
      <c r="AF3" s="135"/>
      <c r="AG3" s="83" t="s">
        <v>66</v>
      </c>
    </row>
    <row r="4" spans="1:33" ht="39.75" customHeight="1" x14ac:dyDescent="0.2">
      <c r="A4" s="11" t="s">
        <v>11</v>
      </c>
      <c r="B4" s="11">
        <v>1990</v>
      </c>
      <c r="C4" s="11">
        <v>1991</v>
      </c>
      <c r="D4" s="11">
        <v>1992</v>
      </c>
      <c r="E4" s="11">
        <v>1993</v>
      </c>
      <c r="F4" s="11">
        <v>1994</v>
      </c>
      <c r="G4" s="11">
        <v>1995</v>
      </c>
      <c r="H4" s="11">
        <v>1996</v>
      </c>
      <c r="I4" s="11">
        <v>1997</v>
      </c>
      <c r="J4" s="11">
        <v>1998</v>
      </c>
      <c r="K4" s="11">
        <v>1999</v>
      </c>
      <c r="L4" s="11">
        <v>2000</v>
      </c>
      <c r="M4" s="11">
        <v>2001</v>
      </c>
      <c r="N4" s="11">
        <v>2002</v>
      </c>
      <c r="O4" s="11">
        <v>2003</v>
      </c>
      <c r="P4" s="11">
        <v>2004</v>
      </c>
      <c r="Q4" s="11">
        <v>2005</v>
      </c>
      <c r="R4" s="11">
        <v>2006</v>
      </c>
      <c r="S4" s="11">
        <v>2007</v>
      </c>
      <c r="T4" s="11">
        <v>2008</v>
      </c>
      <c r="U4" s="11">
        <v>2009</v>
      </c>
      <c r="V4" s="11">
        <v>2010</v>
      </c>
      <c r="W4" s="11">
        <v>2011</v>
      </c>
      <c r="X4" s="11">
        <v>2012</v>
      </c>
      <c r="Y4" s="11">
        <v>2013</v>
      </c>
      <c r="Z4" s="11">
        <v>2014</v>
      </c>
      <c r="AA4" s="11">
        <v>2015</v>
      </c>
      <c r="AB4" s="11">
        <v>2016</v>
      </c>
      <c r="AC4" s="11">
        <v>2017</v>
      </c>
      <c r="AD4" s="11">
        <v>2018</v>
      </c>
      <c r="AE4" s="11">
        <v>2019</v>
      </c>
      <c r="AF4" s="11">
        <v>2020</v>
      </c>
      <c r="AG4" s="11">
        <v>2030</v>
      </c>
    </row>
    <row r="5" spans="1:33" ht="30.2" customHeight="1" x14ac:dyDescent="0.2">
      <c r="A5" s="64" t="s">
        <v>62</v>
      </c>
      <c r="B5" s="65">
        <f>'5.1'!B5/'5.1'!$Q5*100</f>
        <v>82.19922016765257</v>
      </c>
      <c r="C5" s="65">
        <f>'5.1'!C5/'5.1'!$Q5*100</f>
        <v>84.181145044305666</v>
      </c>
      <c r="D5" s="65">
        <f>'5.1'!D5/'5.1'!$Q5*100</f>
        <v>84.116874118129218</v>
      </c>
      <c r="E5" s="65">
        <f>'5.1'!E5/'5.1'!$Q5*100</f>
        <v>81.127224471960062</v>
      </c>
      <c r="F5" s="65">
        <f>'5.1'!F5/'5.1'!$Q5*100</f>
        <v>83.757778735397054</v>
      </c>
      <c r="G5" s="65">
        <f>'5.1'!G5/'5.1'!$Q5*100</f>
        <v>89.584814241709154</v>
      </c>
      <c r="H5" s="65">
        <f>'5.1'!H5/'5.1'!$Q5*100</f>
        <v>79.464818366537571</v>
      </c>
      <c r="I5" s="65">
        <f>'5.1'!I5/'5.1'!$Q5*100</f>
        <v>85.442945074490794</v>
      </c>
      <c r="J5" s="65">
        <f>'5.1'!J5/'5.1'!$Q5*100</f>
        <v>90.185367149498134</v>
      </c>
      <c r="K5" s="65">
        <f>'5.1'!K5/'5.1'!$Q5*100</f>
        <v>98.416148797078989</v>
      </c>
      <c r="L5" s="65">
        <f>'5.1'!L5/'5.1'!$Q5*100</f>
        <v>103.36774854696691</v>
      </c>
      <c r="M5" s="65">
        <f>'5.1'!M5/'5.1'!$Q5*100</f>
        <v>96.119963215336782</v>
      </c>
      <c r="N5" s="65">
        <f>'5.1'!N5/'5.1'!$Q5*100</f>
        <v>103.57514501856757</v>
      </c>
      <c r="O5" s="65">
        <f>'5.1'!O5/'5.1'!$Q5*100</f>
        <v>101.33761285786551</v>
      </c>
      <c r="P5" s="65">
        <f>'5.1'!P5/'5.1'!$Q5*100</f>
        <v>101.15546560124946</v>
      </c>
      <c r="Q5" s="65">
        <f>'5.1'!Q5/'5.1'!$Q5*100</f>
        <v>100</v>
      </c>
      <c r="R5" s="65">
        <f>'5.1'!R5/'5.1'!$Q5*100</f>
        <v>101.00136909147666</v>
      </c>
      <c r="S5" s="65">
        <f>'5.1'!S5/'5.1'!$Q5*100</f>
        <v>101.09235704755879</v>
      </c>
      <c r="T5" s="65">
        <f>'5.1'!T5/'5.1'!$Q5*100</f>
        <v>98.443993600549845</v>
      </c>
      <c r="U5" s="65">
        <f>'5.1'!U5/'5.1'!$Q5*100</f>
        <v>88.989546151749096</v>
      </c>
      <c r="V5" s="65">
        <f>'5.1'!V5/'5.1'!$Q5*100</f>
        <v>85.449714323751408</v>
      </c>
      <c r="W5" s="65">
        <f>'5.1'!W5/'5.1'!$Q5*100</f>
        <v>79.591051407266718</v>
      </c>
      <c r="X5" s="65">
        <f>'5.1'!X5/'5.1'!$Q5*100</f>
        <v>80.3764373120963</v>
      </c>
      <c r="Y5" s="65">
        <f>'5.1'!Y5/'5.1'!$Q5*100</f>
        <v>73.697889472129262</v>
      </c>
      <c r="Z5" s="65">
        <f>'5.1'!Z5/'5.1'!$Q5*100</f>
        <v>73.686175941552946</v>
      </c>
      <c r="AA5" s="65">
        <f>'5.1'!AA5/'5.1'!$Q5*100</f>
        <v>76.160380290883239</v>
      </c>
      <c r="AB5" s="65">
        <f>'5.1'!AB5/'5.1'!$Q5*100</f>
        <v>73.448958600316303</v>
      </c>
      <c r="AC5" s="65">
        <f>'5.1'!AC5/'5.1'!$Q5*100</f>
        <v>77.379541737748411</v>
      </c>
      <c r="AD5" s="65">
        <f>'5.1'!AD5/'5.1'!$Q5*100</f>
        <v>74.835567624426773</v>
      </c>
      <c r="AE5" s="65">
        <f>'5.1'!AE5/'5.1'!$Q5*100</f>
        <v>73.100111397870833</v>
      </c>
      <c r="AF5" s="65">
        <f>'5.1'!AF5/'5.1'!$Q5*100</f>
        <v>64.53364697916669</v>
      </c>
      <c r="AG5" s="65">
        <v>60</v>
      </c>
    </row>
    <row r="6" spans="1:33" ht="22.7" customHeight="1" x14ac:dyDescent="0.2">
      <c r="A6" s="66" t="s">
        <v>13</v>
      </c>
      <c r="B6" s="126">
        <f>'5.1'!B6/'5.1'!$Q6*100</f>
        <v>106.46950105939692</v>
      </c>
      <c r="C6" s="126">
        <f>'5.1'!C6/'5.1'!$Q6*100</f>
        <v>104.6845494938346</v>
      </c>
      <c r="D6" s="126">
        <f>'5.1'!D6/'5.1'!$Q6*100</f>
        <v>101.57184230999255</v>
      </c>
      <c r="E6" s="126">
        <f>'5.1'!E6/'5.1'!$Q6*100</f>
        <v>99.788006359396107</v>
      </c>
      <c r="F6" s="126">
        <f>'5.1'!F6/'5.1'!$Q6*100</f>
        <v>99.371303234419955</v>
      </c>
      <c r="G6" s="126">
        <f>'5.1'!G6/'5.1'!$Q6*100</f>
        <v>100.38872361328688</v>
      </c>
      <c r="H6" s="126">
        <f>'5.1'!H6/'5.1'!$Q6*100</f>
        <v>102.55719699311341</v>
      </c>
      <c r="I6" s="126">
        <f>'5.1'!I6/'5.1'!$Q6*100</f>
        <v>100.88723192721434</v>
      </c>
      <c r="J6" s="126">
        <f>'5.1'!J6/'5.1'!$Q6*100</f>
        <v>100.25728556121796</v>
      </c>
      <c r="K6" s="126">
        <f>'5.1'!K6/'5.1'!$Q6*100</f>
        <v>98.386361114831914</v>
      </c>
      <c r="L6" s="126">
        <f>'5.1'!L6/'5.1'!$Q6*100</f>
        <v>98.367443299683501</v>
      </c>
      <c r="M6" s="126">
        <f>'5.1'!M6/'5.1'!$Q6*100</f>
        <v>99.250147635218212</v>
      </c>
      <c r="N6" s="126">
        <f>'5.1'!N6/'5.1'!$Q6*100</f>
        <v>98.580915990787616</v>
      </c>
      <c r="O6" s="126">
        <f>'5.1'!O6/'5.1'!$Q6*100</f>
        <v>100.31647382004319</v>
      </c>
      <c r="P6" s="126">
        <f>'5.1'!P6/'5.1'!$Q6*100</f>
        <v>100.50969461031242</v>
      </c>
      <c r="Q6" s="126">
        <f>'5.1'!Q6/'5.1'!$Q6*100</f>
        <v>100</v>
      </c>
      <c r="R6" s="126">
        <f>'5.1'!R6/'5.1'!$Q6*100</f>
        <v>99.856536753753616</v>
      </c>
      <c r="S6" s="126">
        <f>'5.1'!S6/'5.1'!$Q6*100</f>
        <v>99.038123661797059</v>
      </c>
      <c r="T6" s="126">
        <f>'5.1'!T6/'5.1'!$Q6*100</f>
        <v>96.891259902036538</v>
      </c>
      <c r="U6" s="126">
        <f>'5.1'!U6/'5.1'!$Q6*100</f>
        <v>89.792893106519287</v>
      </c>
      <c r="V6" s="125">
        <f>'5.1'!V6/'5.1'!$Q6*100</f>
        <v>91.754878717300713</v>
      </c>
      <c r="W6" s="125">
        <f>'5.1'!W6/'5.1'!$Q6*100</f>
        <v>88.843088485219681</v>
      </c>
      <c r="X6" s="125">
        <f>'5.1'!X6/'5.1'!$Q6*100</f>
        <v>87.654017112696152</v>
      </c>
      <c r="Y6" s="125">
        <f>'5.1'!Y6/'5.1'!$Q6*100</f>
        <v>85.857859339022241</v>
      </c>
      <c r="Z6" s="126">
        <f>'5.1'!Z6/'5.1'!$Q6*100</f>
        <v>82.613914150832414</v>
      </c>
      <c r="AA6" s="126">
        <f>'5.1'!AA6/'5.1'!$Q6*100</f>
        <v>83.33991896634393</v>
      </c>
      <c r="AB6" s="126">
        <f>'5.1'!AB6/'5.1'!$Q6*100</f>
        <v>82.963134387146269</v>
      </c>
      <c r="AC6" s="126">
        <f>'5.1'!AC6/'5.1'!$Q6*100</f>
        <v>83.451284509208875</v>
      </c>
      <c r="AD6" s="126">
        <f>'5.1'!AD6/'5.1'!$Q6*100</f>
        <v>81.728165740299957</v>
      </c>
      <c r="AE6" s="126">
        <f>'5.1'!AE6/'5.1'!$Q6*100</f>
        <v>75.586187538456002</v>
      </c>
      <c r="AF6" s="126" t="s">
        <v>3</v>
      </c>
      <c r="AG6" s="67" t="s">
        <v>5</v>
      </c>
    </row>
    <row r="7" spans="1:33" ht="22.7" customHeight="1" x14ac:dyDescent="0.2">
      <c r="A7" s="66" t="s">
        <v>14</v>
      </c>
      <c r="B7" s="126">
        <f>'5.1'!B7/'5.1'!$Q7*100</f>
        <v>105.69133720495934</v>
      </c>
      <c r="C7" s="126">
        <f>'5.1'!C7/'5.1'!$Q7*100</f>
        <v>103.43003709110494</v>
      </c>
      <c r="D7" s="126">
        <f>'5.1'!D7/'5.1'!$Q7*100</f>
        <v>100.24339107671005</v>
      </c>
      <c r="E7" s="126">
        <f>'5.1'!E7/'5.1'!$Q7*100</f>
        <v>98.57205815592809</v>
      </c>
      <c r="F7" s="126">
        <f>'5.1'!F7/'5.1'!$Q7*100</f>
        <v>98.264407216218316</v>
      </c>
      <c r="G7" s="126">
        <f>'5.1'!G7/'5.1'!$Q7*100</f>
        <v>99.5562638315253</v>
      </c>
      <c r="H7" s="126">
        <f>'5.1'!H7/'5.1'!$Q7*100</f>
        <v>101.56908673682581</v>
      </c>
      <c r="I7" s="126">
        <f>'5.1'!I7/'5.1'!$Q7*100</f>
        <v>100.15390196841092</v>
      </c>
      <c r="J7" s="126">
        <f>'5.1'!J7/'5.1'!$Q7*100</f>
        <v>99.402234042742293</v>
      </c>
      <c r="K7" s="126">
        <f>'5.1'!K7/'5.1'!$Q7*100</f>
        <v>97.843386707577324</v>
      </c>
      <c r="L7" s="126">
        <f>'5.1'!L7/'5.1'!$Q7*100</f>
        <v>97.768555841581005</v>
      </c>
      <c r="M7" s="126">
        <f>'5.1'!M7/'5.1'!$Q7*100</f>
        <v>98.740718428044232</v>
      </c>
      <c r="N7" s="126">
        <f>'5.1'!N7/'5.1'!$Q7*100</f>
        <v>98.399211874218196</v>
      </c>
      <c r="O7" s="126">
        <f>'5.1'!O7/'5.1'!$Q7*100</f>
        <v>100.23627251487532</v>
      </c>
      <c r="P7" s="126">
        <f>'5.1'!P7/'5.1'!$Q7*100</f>
        <v>100.47241247529071</v>
      </c>
      <c r="Q7" s="126">
        <f>'5.1'!Q7/'5.1'!$Q7*100</f>
        <v>100</v>
      </c>
      <c r="R7" s="126">
        <f>'5.1'!R7/'5.1'!$Q7*100</f>
        <v>99.981003826920414</v>
      </c>
      <c r="S7" s="126">
        <f>'5.1'!S7/'5.1'!$Q7*100</f>
        <v>99.296218233737889</v>
      </c>
      <c r="T7" s="126">
        <f>'5.1'!T7/'5.1'!$Q7*100</f>
        <v>97.264724516305009</v>
      </c>
      <c r="U7" s="126">
        <f>'5.1'!U7/'5.1'!$Q7*100</f>
        <v>90.29822438093376</v>
      </c>
      <c r="V7" s="125">
        <f>'5.1'!V7/'5.1'!$Q7*100</f>
        <v>92.278052200178735</v>
      </c>
      <c r="W7" s="125">
        <f>'5.1'!W7/'5.1'!$Q7*100</f>
        <v>89.895448186146496</v>
      </c>
      <c r="X7" s="125">
        <f>'5.1'!X7/'5.1'!$Q7*100</f>
        <v>88.180612010569391</v>
      </c>
      <c r="Y7" s="125">
        <f>'5.1'!Y7/'5.1'!$Q7*100</f>
        <v>86.392828275219401</v>
      </c>
      <c r="Z7" s="126">
        <f>'5.1'!Z7/'5.1'!$Q7*100</f>
        <v>83.502389834257301</v>
      </c>
      <c r="AA7" s="126">
        <f>'5.1'!AA7/'5.1'!$Q7*100</f>
        <v>84.712297667290684</v>
      </c>
      <c r="AB7" s="126">
        <f>'5.1'!AB7/'5.1'!$Q7*100</f>
        <v>84.823656324812163</v>
      </c>
      <c r="AC7" s="126">
        <f>'5.1'!AC7/'5.1'!$Q7*100</f>
        <v>85.573863999563045</v>
      </c>
      <c r="AD7" s="126">
        <f>'5.1'!AD7/'5.1'!$Q7*100</f>
        <v>83.773885469081861</v>
      </c>
      <c r="AE7" s="126">
        <f>'5.1'!AE7/'5.1'!$Q7*100</f>
        <v>77.786311994041</v>
      </c>
      <c r="AF7" s="126">
        <f>'5.1'!AF7/'5.1'!$Q7*100</f>
        <v>72.704838567988219</v>
      </c>
      <c r="AG7" s="155"/>
    </row>
    <row r="8" spans="1:33" ht="15" customHeight="1" x14ac:dyDescent="0.2">
      <c r="A8" s="68" t="s">
        <v>15</v>
      </c>
      <c r="B8" s="124">
        <f>'5.1'!B8/'5.1'!$Q8*100</f>
        <v>124.12479334457953</v>
      </c>
      <c r="C8" s="124">
        <f>'5.1'!C8/'5.1'!$Q8*100</f>
        <v>119.47603404154994</v>
      </c>
      <c r="D8" s="124">
        <f>'5.1'!D8/'5.1'!$Q8*100</f>
        <v>114.63880052839957</v>
      </c>
      <c r="E8" s="124">
        <f>'5.1'!E8/'5.1'!$Q8*100</f>
        <v>113.85579269708161</v>
      </c>
      <c r="F8" s="124">
        <f>'5.1'!F8/'5.1'!$Q8*100</f>
        <v>112.04515282030545</v>
      </c>
      <c r="G8" s="124">
        <f>'5.1'!G8/'5.1'!$Q8*100</f>
        <v>111.80861581237909</v>
      </c>
      <c r="H8" s="124">
        <f>'5.1'!H8/'5.1'!$Q8*100</f>
        <v>113.66187979158975</v>
      </c>
      <c r="I8" s="124">
        <f>'5.1'!I8/'5.1'!$Q8*100</f>
        <v>110.2651508618635</v>
      </c>
      <c r="J8" s="124">
        <f>'5.1'!J8/'5.1'!$Q8*100</f>
        <v>107.82888097376811</v>
      </c>
      <c r="K8" s="124">
        <f>'5.1'!K8/'5.1'!$Q8*100</f>
        <v>104.64355771431271</v>
      </c>
      <c r="L8" s="124">
        <f>'5.1'!L8/'5.1'!$Q8*100</f>
        <v>104.58752872323291</v>
      </c>
      <c r="M8" s="124">
        <f>'5.1'!M8/'5.1'!$Q8*100</f>
        <v>106.03352709735027</v>
      </c>
      <c r="N8" s="124">
        <f>'5.1'!N8/'5.1'!$Q8*100</f>
        <v>103.92686103856865</v>
      </c>
      <c r="O8" s="124">
        <f>'5.1'!O8/'5.1'!$Q8*100</f>
        <v>103.72906784824619</v>
      </c>
      <c r="P8" s="124">
        <f>'5.1'!P8/'5.1'!$Q8*100</f>
        <v>102.19315292455366</v>
      </c>
      <c r="Q8" s="124">
        <f>'5.1'!Q8/'5.1'!$Q8*100</f>
        <v>100</v>
      </c>
      <c r="R8" s="124">
        <f>'5.1'!R8/'5.1'!$Q8*100</f>
        <v>100.8415879325818</v>
      </c>
      <c r="S8" s="124">
        <f>'5.1'!S8/'5.1'!$Q8*100</f>
        <v>98.305606333710998</v>
      </c>
      <c r="T8" s="124">
        <f>'5.1'!T8/'5.1'!$Q8*100</f>
        <v>98.610405461921985</v>
      </c>
      <c r="U8" s="123">
        <f>'5.1'!U8/'5.1'!$Q8*100</f>
        <v>91.911004171965374</v>
      </c>
      <c r="V8" s="122">
        <f>'5.1'!V8/'5.1'!$Q8*100</f>
        <v>95.126335688930553</v>
      </c>
      <c r="W8" s="122">
        <f>'5.1'!W8/'5.1'!$Q8*100</f>
        <v>92.757023342599155</v>
      </c>
      <c r="X8" s="122">
        <f>'5.1'!X8/'5.1'!$Q8*100</f>
        <v>93.408796084273135</v>
      </c>
      <c r="Y8" s="122">
        <f>'5.1'!Y8/'5.1'!$Q8*100</f>
        <v>95.172943379924675</v>
      </c>
      <c r="Z8" s="124">
        <f>'5.1'!Z8/'5.1'!$Q8*100</f>
        <v>91.216849353736293</v>
      </c>
      <c r="AA8" s="124">
        <f>'5.1'!AA8/'5.1'!$Q8*100</f>
        <v>91.600373794213056</v>
      </c>
      <c r="AB8" s="124">
        <f>'5.1'!AB8/'5.1'!$Q8*100</f>
        <v>92.067163991806822</v>
      </c>
      <c r="AC8" s="124">
        <f>'5.1'!AC8/'5.1'!$Q8*100</f>
        <v>90.884454356049176</v>
      </c>
      <c r="AD8" s="124">
        <f>'5.1'!AD8/'5.1'!$Q8*100</f>
        <v>87.436134560210405</v>
      </c>
      <c r="AE8" s="124">
        <f>'5.1'!AE8/'5.1'!$Q8*100</f>
        <v>79.162084952786003</v>
      </c>
      <c r="AF8" s="124">
        <f>'5.1'!AF8/'5.1'!$Q8*100</f>
        <v>72.27498356189362</v>
      </c>
      <c r="AG8" s="69" t="s">
        <v>5</v>
      </c>
    </row>
    <row r="9" spans="1:33" ht="15" customHeight="1" x14ac:dyDescent="0.2">
      <c r="A9" s="68" t="s">
        <v>16</v>
      </c>
      <c r="B9" s="124">
        <f>'5.1'!B9/'5.1'!$Q9*100</f>
        <v>84.090864314073073</v>
      </c>
      <c r="C9" s="124">
        <f>'5.1'!C9/'5.1'!$Q9*100</f>
        <v>88.087979799927069</v>
      </c>
      <c r="D9" s="124">
        <f>'5.1'!D9/'5.1'!$Q9*100</f>
        <v>81.151502877205402</v>
      </c>
      <c r="E9" s="124">
        <f>'5.1'!E9/'5.1'!$Q9*100</f>
        <v>81.48022648181427</v>
      </c>
      <c r="F9" s="124">
        <f>'5.1'!F9/'5.1'!$Q9*100</f>
        <v>81.78947071834699</v>
      </c>
      <c r="G9" s="124">
        <f>'5.1'!G9/'5.1'!$Q9*100</f>
        <v>85.506841717582432</v>
      </c>
      <c r="H9" s="124">
        <f>'5.1'!H9/'5.1'!$Q9*100</f>
        <v>89.069023906766802</v>
      </c>
      <c r="I9" s="124">
        <f>'5.1'!I9/'5.1'!$Q9*100</f>
        <v>88.677296886542365</v>
      </c>
      <c r="J9" s="124">
        <f>'5.1'!J9/'5.1'!$Q9*100</f>
        <v>88.030367900543567</v>
      </c>
      <c r="K9" s="124">
        <f>'5.1'!K9/'5.1'!$Q9*100</f>
        <v>86.316734313071038</v>
      </c>
      <c r="L9" s="124">
        <f>'5.1'!L9/'5.1'!$Q9*100</f>
        <v>86.831173937516454</v>
      </c>
      <c r="M9" s="124">
        <f>'5.1'!M9/'5.1'!$Q9*100</f>
        <v>90.903887166687255</v>
      </c>
      <c r="N9" s="124">
        <f>'5.1'!N9/'5.1'!$Q9*100</f>
        <v>92.644933807221832</v>
      </c>
      <c r="O9" s="124">
        <f>'5.1'!O9/'5.1'!$Q9*100</f>
        <v>98.523296540383726</v>
      </c>
      <c r="P9" s="124">
        <f>'5.1'!P9/'5.1'!$Q9*100</f>
        <v>98.384748343300402</v>
      </c>
      <c r="Q9" s="124">
        <f>'5.1'!Q9/'5.1'!$Q9*100</f>
        <v>100</v>
      </c>
      <c r="R9" s="124">
        <f>'5.1'!R9/'5.1'!$Q9*100</f>
        <v>97.548448969881449</v>
      </c>
      <c r="S9" s="124">
        <f>'5.1'!S9/'5.1'!$Q9*100</f>
        <v>94.840191857475858</v>
      </c>
      <c r="T9" s="124">
        <f>'5.1'!T9/'5.1'!$Q9*100</f>
        <v>94.221883454697178</v>
      </c>
      <c r="U9" s="123">
        <f>'5.1'!U9/'5.1'!$Q9*100</f>
        <v>86.938442866557949</v>
      </c>
      <c r="V9" s="122">
        <f>'5.1'!V9/'5.1'!$Q9*100</f>
        <v>91.818750146969137</v>
      </c>
      <c r="W9" s="122">
        <f>'5.1'!W9/'5.1'!$Q9*100</f>
        <v>89.482422915617576</v>
      </c>
      <c r="X9" s="122">
        <f>'5.1'!X9/'5.1'!$Q9*100</f>
        <v>86.458460221096644</v>
      </c>
      <c r="Y9" s="122">
        <f>'5.1'!Y9/'5.1'!$Q9*100</f>
        <v>86.823812240500175</v>
      </c>
      <c r="Z9" s="124">
        <f>'5.1'!Z9/'5.1'!$Q9*100</f>
        <v>82.984417141081252</v>
      </c>
      <c r="AA9" s="124">
        <f>'5.1'!AA9/'5.1'!$Q9*100</f>
        <v>85.436889707373069</v>
      </c>
      <c r="AB9" s="124">
        <f>'5.1'!AB9/'5.1'!$Q9*100</f>
        <v>86.657829805615179</v>
      </c>
      <c r="AC9" s="124">
        <f>'5.1'!AC9/'5.1'!$Q9*100</f>
        <v>89.281083150314828</v>
      </c>
      <c r="AD9" s="124">
        <f>'5.1'!AD9/'5.1'!$Q9*100</f>
        <v>86.329371010251506</v>
      </c>
      <c r="AE9" s="124">
        <f>'5.1'!AE9/'5.1'!$Q9*100</f>
        <v>85.121584840406612</v>
      </c>
      <c r="AF9" s="124">
        <f>'5.1'!AF9/'5.1'!$Q9*100</f>
        <v>78.567222807695316</v>
      </c>
      <c r="AG9" s="69" t="s">
        <v>5</v>
      </c>
    </row>
    <row r="10" spans="1:33" ht="15" customHeight="1" x14ac:dyDescent="0.2">
      <c r="A10" s="68" t="s">
        <v>17</v>
      </c>
      <c r="B10" s="124">
        <f>'5.1'!B10/'5.1'!$Q10*100</f>
        <v>99.806802828041967</v>
      </c>
      <c r="C10" s="124">
        <f>'5.1'!C10/'5.1'!$Q10*100</f>
        <v>101.20640292704626</v>
      </c>
      <c r="D10" s="124">
        <f>'5.1'!D10/'5.1'!$Q10*100</f>
        <v>100.94711391746354</v>
      </c>
      <c r="E10" s="124">
        <f>'5.1'!E10/'5.1'!$Q10*100</f>
        <v>100.29254847229691</v>
      </c>
      <c r="F10" s="124">
        <f>'5.1'!F10/'5.1'!$Q10*100</f>
        <v>103.38635250265777</v>
      </c>
      <c r="G10" s="124">
        <f>'5.1'!G10/'5.1'!$Q10*100</f>
        <v>105.05514470969339</v>
      </c>
      <c r="H10" s="124">
        <f>'5.1'!H10/'5.1'!$Q10*100</f>
        <v>107.82480244352948</v>
      </c>
      <c r="I10" s="124">
        <f>'5.1'!I10/'5.1'!$Q10*100</f>
        <v>102.35301356157262</v>
      </c>
      <c r="J10" s="124">
        <f>'5.1'!J10/'5.1'!$Q10*100</f>
        <v>106.12359160289324</v>
      </c>
      <c r="K10" s="124">
        <f>'5.1'!K10/'5.1'!$Q10*100</f>
        <v>102.30394517687409</v>
      </c>
      <c r="L10" s="124">
        <f>'5.1'!L10/'5.1'!$Q10*100</f>
        <v>103.059016394099</v>
      </c>
      <c r="M10" s="124">
        <f>'5.1'!M10/'5.1'!$Q10*100</f>
        <v>101.69637940985675</v>
      </c>
      <c r="N10" s="124">
        <f>'5.1'!N10/'5.1'!$Q10*100</f>
        <v>101.24722985178252</v>
      </c>
      <c r="O10" s="124">
        <f>'5.1'!O10/'5.1'!$Q10*100</f>
        <v>101.6337309676495</v>
      </c>
      <c r="P10" s="124">
        <f>'5.1'!P10/'5.1'!$Q10*100</f>
        <v>102.13801489188441</v>
      </c>
      <c r="Q10" s="124">
        <f>'5.1'!Q10/'5.1'!$Q10*100</f>
        <v>100</v>
      </c>
      <c r="R10" s="124">
        <f>'5.1'!R10/'5.1'!$Q10*100</f>
        <v>98.189134365760268</v>
      </c>
      <c r="S10" s="124">
        <f>'5.1'!S10/'5.1'!$Q10*100</f>
        <v>95.988604496607294</v>
      </c>
      <c r="T10" s="124">
        <f>'5.1'!T10/'5.1'!$Q10*100</f>
        <v>96.143670735590007</v>
      </c>
      <c r="U10" s="123">
        <f>'5.1'!U10/'5.1'!$Q10*100</f>
        <v>87.44520013034186</v>
      </c>
      <c r="V10" s="122">
        <f>'5.1'!V10/'5.1'!$Q10*100</f>
        <v>92.446378292087886</v>
      </c>
      <c r="W10" s="122">
        <f>'5.1'!W10/'5.1'!$Q10*100</f>
        <v>85.592786860697117</v>
      </c>
      <c r="X10" s="122">
        <f>'5.1'!X10/'5.1'!$Q10*100</f>
        <v>83.447371337964</v>
      </c>
      <c r="Y10" s="122">
        <f>'5.1'!Y10/'5.1'!$Q10*100</f>
        <v>83.315834967667129</v>
      </c>
      <c r="Z10" s="124">
        <f>'5.1'!Z10/'5.1'!$Q10*100</f>
        <v>79.612856917778061</v>
      </c>
      <c r="AA10" s="124">
        <f>'5.1'!AA10/'5.1'!$Q10*100</f>
        <v>82.647402515373656</v>
      </c>
      <c r="AB10" s="124">
        <f>'5.1'!AB10/'5.1'!$Q10*100</f>
        <v>81.804611467214102</v>
      </c>
      <c r="AC10" s="124">
        <f>'5.1'!AC10/'5.1'!$Q10*100</f>
        <v>81.976928049518691</v>
      </c>
      <c r="AD10" s="124">
        <f>'5.1'!AD10/'5.1'!$Q10*100</f>
        <v>82.509960321541058</v>
      </c>
      <c r="AE10" s="124">
        <f>'5.1'!AE10/'5.1'!$Q10*100</f>
        <v>79.363112432369505</v>
      </c>
      <c r="AF10" s="124">
        <f>'5.1'!AF10/'5.1'!$Q10*100</f>
        <v>73.490242112374148</v>
      </c>
      <c r="AG10" s="69" t="s">
        <v>5</v>
      </c>
    </row>
    <row r="11" spans="1:33" ht="15" customHeight="1" x14ac:dyDescent="0.2">
      <c r="A11" s="68" t="s">
        <v>18</v>
      </c>
      <c r="B11" s="124">
        <f>'5.1'!B11/'5.1'!$Q11*100</f>
        <v>158.46647505862092</v>
      </c>
      <c r="C11" s="124">
        <f>'5.1'!C11/'5.1'!$Q11*100</f>
        <v>129.79603528090192</v>
      </c>
      <c r="D11" s="124">
        <f>'5.1'!D11/'5.1'!$Q11*100</f>
        <v>121.45824100351379</v>
      </c>
      <c r="E11" s="124">
        <f>'5.1'!E11/'5.1'!$Q11*100</f>
        <v>120.38098291433954</v>
      </c>
      <c r="F11" s="124">
        <f>'5.1'!F11/'5.1'!$Q11*100</f>
        <v>114.43081265132493</v>
      </c>
      <c r="G11" s="124">
        <f>'5.1'!G11/'5.1'!$Q11*100</f>
        <v>116.75026653593254</v>
      </c>
      <c r="H11" s="124">
        <f>'5.1'!H11/'5.1'!$Q11*100</f>
        <v>116.52573793392568</v>
      </c>
      <c r="I11" s="124">
        <f>'5.1'!I11/'5.1'!$Q11*100</f>
        <v>111.93377635158102</v>
      </c>
      <c r="J11" s="124">
        <f>'5.1'!J11/'5.1'!$Q11*100</f>
        <v>105.65464270272768</v>
      </c>
      <c r="K11" s="124">
        <f>'5.1'!K11/'5.1'!$Q11*100</f>
        <v>94.174483688557416</v>
      </c>
      <c r="L11" s="124">
        <f>'5.1'!L11/'5.1'!$Q11*100</f>
        <v>92.478222271413273</v>
      </c>
      <c r="M11" s="124">
        <f>'5.1'!M11/'5.1'!$Q11*100</f>
        <v>97.319986415439914</v>
      </c>
      <c r="N11" s="124">
        <f>'5.1'!N11/'5.1'!$Q11*100</f>
        <v>93.278595243950917</v>
      </c>
      <c r="O11" s="124">
        <f>'5.1'!O11/'5.1'!$Q11*100</f>
        <v>100.46958553334007</v>
      </c>
      <c r="P11" s="124">
        <f>'5.1'!P11/'5.1'!$Q11*100</f>
        <v>99.024255117667678</v>
      </c>
      <c r="Q11" s="124">
        <f>'5.1'!Q11/'5.1'!$Q11*100</f>
        <v>100</v>
      </c>
      <c r="R11" s="124">
        <f>'5.1'!R11/'5.1'!$Q11*100</f>
        <v>100.82846030264756</v>
      </c>
      <c r="S11" s="124">
        <f>'5.1'!S11/'5.1'!$Q11*100</f>
        <v>106.83055425407117</v>
      </c>
      <c r="T11" s="124">
        <f>'5.1'!T11/'5.1'!$Q11*100</f>
        <v>104.78546581917232</v>
      </c>
      <c r="U11" s="123">
        <f>'5.1'!U11/'5.1'!$Q11*100</f>
        <v>90.611983814154314</v>
      </c>
      <c r="V11" s="122">
        <f>'5.1'!V11/'5.1'!$Q11*100</f>
        <v>94.66087215410964</v>
      </c>
      <c r="W11" s="122">
        <f>'5.1'!W11/'5.1'!$Q11*100</f>
        <v>102.81555002396776</v>
      </c>
      <c r="X11" s="122">
        <f>'5.1'!X11/'5.1'!$Q11*100</f>
        <v>94.972383368405147</v>
      </c>
      <c r="Y11" s="122">
        <f>'5.1'!Y11/'5.1'!$Q11*100</f>
        <v>86.800655237065882</v>
      </c>
      <c r="Z11" s="124">
        <f>'5.1'!Z11/'5.1'!$Q11*100</f>
        <v>91.505414424150217</v>
      </c>
      <c r="AA11" s="124">
        <f>'5.1'!AA11/'5.1'!$Q11*100</f>
        <v>96.549694865243424</v>
      </c>
      <c r="AB11" s="124">
        <f>'5.1'!AB11/'5.1'!$Q11*100</f>
        <v>92.737577926110077</v>
      </c>
      <c r="AC11" s="124">
        <f>'5.1'!AC11/'5.1'!$Q11*100</f>
        <v>96.470441292610772</v>
      </c>
      <c r="AD11" s="124">
        <f>'5.1'!AD11/'5.1'!$Q11*100</f>
        <v>90.576723935243635</v>
      </c>
      <c r="AE11" s="124">
        <f>'5.1'!AE11/'5.1'!$Q11*100</f>
        <v>87.132244016241032</v>
      </c>
      <c r="AF11" s="124">
        <f>'5.1'!AF11/'5.1'!$Q11*100</f>
        <v>80.597325715022947</v>
      </c>
      <c r="AG11" s="69" t="s">
        <v>5</v>
      </c>
    </row>
    <row r="12" spans="1:33" ht="15" customHeight="1" x14ac:dyDescent="0.2">
      <c r="A12" s="70" t="s">
        <v>19</v>
      </c>
      <c r="B12" s="116">
        <f>'5.1'!B12/'5.1'!$Q12*100</f>
        <v>62.657274828596343</v>
      </c>
      <c r="C12" s="116">
        <f>'5.1'!C12/'5.1'!$Q12*100</f>
        <v>69.049663059335202</v>
      </c>
      <c r="D12" s="116">
        <f>'5.1'!D12/'5.1'!$Q12*100</f>
        <v>73.272959093877972</v>
      </c>
      <c r="E12" s="116">
        <f>'5.1'!E12/'5.1'!$Q12*100</f>
        <v>74.811876425104529</v>
      </c>
      <c r="F12" s="116">
        <f>'5.1'!F12/'5.1'!$Q12*100</f>
        <v>77.546512673896984</v>
      </c>
      <c r="G12" s="116">
        <f>'5.1'!G12/'5.1'!$Q12*100</f>
        <v>77.657489938713169</v>
      </c>
      <c r="H12" s="116">
        <f>'5.1'!H12/'5.1'!$Q12*100</f>
        <v>80.725644645909185</v>
      </c>
      <c r="I12" s="116">
        <f>'5.1'!I12/'5.1'!$Q12*100</f>
        <v>81.513436560115451</v>
      </c>
      <c r="J12" s="116">
        <f>'5.1'!J12/'5.1'!$Q12*100</f>
        <v>85.122788765776377</v>
      </c>
      <c r="K12" s="116">
        <f>'5.1'!K12/'5.1'!$Q12*100</f>
        <v>88.032739759780668</v>
      </c>
      <c r="L12" s="116">
        <f>'5.1'!L12/'5.1'!$Q12*100</f>
        <v>90.812255801128742</v>
      </c>
      <c r="M12" s="116">
        <f>'5.1'!M12/'5.1'!$Q12*100</f>
        <v>91.675140701571863</v>
      </c>
      <c r="N12" s="116">
        <f>'5.1'!N12/'5.1'!$Q12*100</f>
        <v>93.601940684363043</v>
      </c>
      <c r="O12" s="116">
        <f>'5.1'!O12/'5.1'!$Q12*100</f>
        <v>98.070560029411425</v>
      </c>
      <c r="P12" s="116">
        <f>'5.1'!P12/'5.1'!$Q12*100</f>
        <v>99.297176581939368</v>
      </c>
      <c r="Q12" s="116">
        <f>'5.1'!Q12/'5.1'!$Q12*100</f>
        <v>100</v>
      </c>
      <c r="R12" s="116">
        <f>'5.1'!R12/'5.1'!$Q12*100</f>
        <v>102.12655905946035</v>
      </c>
      <c r="S12" s="116">
        <f>'5.1'!S12/'5.1'!$Q12*100</f>
        <v>105.35585079962297</v>
      </c>
      <c r="T12" s="116">
        <f>'5.1'!T12/'5.1'!$Q12*100</f>
        <v>107.1423403198492</v>
      </c>
      <c r="U12" s="115">
        <f>'5.1'!U12/'5.1'!$Q12*100</f>
        <v>104.27638912246806</v>
      </c>
      <c r="V12" s="114">
        <f>'5.1'!V12/'5.1'!$Q12*100</f>
        <v>101.20383443560972</v>
      </c>
      <c r="W12" s="114">
        <f>'5.1'!W12/'5.1'!$Q12*100</f>
        <v>98.152497428456343</v>
      </c>
      <c r="X12" s="114">
        <f>'5.1'!X12/'5.1'!$Q12*100</f>
        <v>92.56158993753985</v>
      </c>
      <c r="Y12" s="114">
        <f>'5.1'!Y12/'5.1'!$Q12*100</f>
        <v>85.015135930038383</v>
      </c>
      <c r="Z12" s="116">
        <f>'5.1'!Z12/'5.1'!$Q12*100</f>
        <v>88.695181142273825</v>
      </c>
      <c r="AA12" s="116">
        <f>'5.1'!AA12/'5.1'!$Q12*100</f>
        <v>88.980593156369409</v>
      </c>
      <c r="AB12" s="116">
        <f>'5.1'!AB12/'5.1'!$Q12*100</f>
        <v>94.612860456111676</v>
      </c>
      <c r="AC12" s="116">
        <f>'5.1'!AC12/'5.1'!$Q12*100</f>
        <v>97.590571136915642</v>
      </c>
      <c r="AD12" s="116">
        <f>'5.1'!AD12/'5.1'!$Q12*100</f>
        <v>96.37236343440901</v>
      </c>
      <c r="AE12" s="116">
        <f>'5.1'!AE12/'5.1'!$Q12*100</f>
        <v>85.723051003860562</v>
      </c>
      <c r="AF12" s="116">
        <f>'5.1'!AF12/'5.1'!$Q12*100</f>
        <v>80.92256014764439</v>
      </c>
      <c r="AG12" s="71" t="s">
        <v>5</v>
      </c>
    </row>
    <row r="13" spans="1:33" ht="15" customHeight="1" x14ac:dyDescent="0.2">
      <c r="A13" s="68" t="s">
        <v>20</v>
      </c>
      <c r="B13" s="124">
        <f>'5.1'!B13/'5.1'!$Q13*100</f>
        <v>107.27752630771519</v>
      </c>
      <c r="C13" s="124">
        <f>'5.1'!C13/'5.1'!$Q13*100</f>
        <v>83.264618554282578</v>
      </c>
      <c r="D13" s="124">
        <f>'5.1'!D13/'5.1'!$Q13*100</f>
        <v>76.57479330066522</v>
      </c>
      <c r="E13" s="124">
        <f>'5.1'!E13/'5.1'!$Q13*100</f>
        <v>76.850204653298789</v>
      </c>
      <c r="F13" s="124">
        <f>'5.1'!F13/'5.1'!$Q13*100</f>
        <v>74.162458901184252</v>
      </c>
      <c r="G13" s="124">
        <f>'5.1'!G13/'5.1'!$Q13*100</f>
        <v>76.164492677510594</v>
      </c>
      <c r="H13" s="124">
        <f>'5.1'!H13/'5.1'!$Q13*100</f>
        <v>77.909372037596697</v>
      </c>
      <c r="I13" s="124">
        <f>'5.1'!I13/'5.1'!$Q13*100</f>
        <v>82.080469021027284</v>
      </c>
      <c r="J13" s="124">
        <f>'5.1'!J13/'5.1'!$Q13*100</f>
        <v>83.432807681564555</v>
      </c>
      <c r="K13" s="124">
        <f>'5.1'!K13/'5.1'!$Q13*100</f>
        <v>87.144532312623696</v>
      </c>
      <c r="L13" s="124">
        <f>'5.1'!L13/'5.1'!$Q13*100</f>
        <v>85.856275167485023</v>
      </c>
      <c r="M13" s="124">
        <f>'5.1'!M13/'5.1'!$Q13*100</f>
        <v>89.783769616680544</v>
      </c>
      <c r="N13" s="124">
        <f>'5.1'!N13/'5.1'!$Q13*100</f>
        <v>93.431677805827704</v>
      </c>
      <c r="O13" s="124">
        <f>'5.1'!O13/'5.1'!$Q13*100</f>
        <v>98.249454694136674</v>
      </c>
      <c r="P13" s="124">
        <f>'5.1'!P13/'5.1'!$Q13*100</f>
        <v>98.335205967069257</v>
      </c>
      <c r="Q13" s="124">
        <f>'5.1'!Q13/'5.1'!$Q13*100</f>
        <v>100</v>
      </c>
      <c r="R13" s="124">
        <f>'5.1'!R13/'5.1'!$Q13*100</f>
        <v>101.27841629194663</v>
      </c>
      <c r="S13" s="124">
        <f>'5.1'!S13/'5.1'!$Q13*100</f>
        <v>106.04854622102953</v>
      </c>
      <c r="T13" s="124">
        <f>'5.1'!T13/'5.1'!$Q13*100</f>
        <v>103.18982807002313</v>
      </c>
      <c r="U13" s="123">
        <f>'5.1'!U13/'5.1'!$Q13*100</f>
        <v>95.231062901607032</v>
      </c>
      <c r="V13" s="122">
        <f>'5.1'!V13/'5.1'!$Q13*100</f>
        <v>93.874781272955772</v>
      </c>
      <c r="W13" s="122">
        <f>'5.1'!W13/'5.1'!$Q13*100</f>
        <v>92.84775404891468</v>
      </c>
      <c r="X13" s="122">
        <f>'5.1'!X13/'5.1'!$Q13*100</f>
        <v>86.878829276438836</v>
      </c>
      <c r="Y13" s="122">
        <f>'5.1'!Y13/'5.1'!$Q13*100</f>
        <v>82.28334964087513</v>
      </c>
      <c r="Z13" s="124">
        <f>'5.1'!Z13/'5.1'!$Q13*100</f>
        <v>79.748948900789955</v>
      </c>
      <c r="AA13" s="124">
        <f>'5.1'!AA13/'5.1'!$Q13*100</f>
        <v>81.120339718180489</v>
      </c>
      <c r="AB13" s="124">
        <f>'5.1'!AB13/'5.1'!$Q13*100</f>
        <v>81.689850104256706</v>
      </c>
      <c r="AC13" s="124">
        <f>'5.1'!AC13/'5.1'!$Q13*100</f>
        <v>84.442174384557347</v>
      </c>
      <c r="AD13" s="124">
        <f>'5.1'!AD13/'5.1'!$Q13*100</f>
        <v>80.705400309009406</v>
      </c>
      <c r="AE13" s="124">
        <f>'5.1'!AE13/'5.1'!$Q13*100</f>
        <v>80.729852330596088</v>
      </c>
      <c r="AF13" s="124">
        <f>'5.1'!AF13/'5.1'!$Q13*100</f>
        <v>79.357444840975958</v>
      </c>
      <c r="AG13" s="69" t="s">
        <v>5</v>
      </c>
    </row>
    <row r="14" spans="1:33" ht="15" customHeight="1" x14ac:dyDescent="0.2">
      <c r="A14" s="68" t="s">
        <v>21</v>
      </c>
      <c r="B14" s="124">
        <f>'5.1'!B14/'5.1'!$Q14*100</f>
        <v>104.73905864830068</v>
      </c>
      <c r="C14" s="124">
        <f>'5.1'!C14/'5.1'!$Q14*100</f>
        <v>120.00292981716785</v>
      </c>
      <c r="D14" s="124">
        <f>'5.1'!D14/'5.1'!$Q14*100</f>
        <v>111.43778973438249</v>
      </c>
      <c r="E14" s="124">
        <f>'5.1'!E14/'5.1'!$Q14*100</f>
        <v>114.7123150462709</v>
      </c>
      <c r="F14" s="124">
        <f>'5.1'!F14/'5.1'!$Q14*100</f>
        <v>120.5413955743885</v>
      </c>
      <c r="G14" s="124">
        <f>'5.1'!G14/'5.1'!$Q14*100</f>
        <v>116.25166696494034</v>
      </c>
      <c r="H14" s="124">
        <f>'5.1'!H14/'5.1'!$Q14*100</f>
        <v>135.29347242508038</v>
      </c>
      <c r="I14" s="124">
        <f>'5.1'!I14/'5.1'!$Q14*100</f>
        <v>121.57549114127202</v>
      </c>
      <c r="J14" s="124">
        <f>'5.1'!J14/'5.1'!$Q14*100</f>
        <v>115.96644998527874</v>
      </c>
      <c r="K14" s="124">
        <f>'5.1'!K14/'5.1'!$Q14*100</f>
        <v>112.49783511046709</v>
      </c>
      <c r="L14" s="124">
        <f>'5.1'!L14/'5.1'!$Q14*100</f>
        <v>106.1750876058631</v>
      </c>
      <c r="M14" s="124">
        <f>'5.1'!M14/'5.1'!$Q14*100</f>
        <v>108.50279126423774</v>
      </c>
      <c r="N14" s="124">
        <f>'5.1'!N14/'5.1'!$Q14*100</f>
        <v>107.32348934008394</v>
      </c>
      <c r="O14" s="124">
        <f>'5.1'!O14/'5.1'!$Q14*100</f>
        <v>114.63928610602763</v>
      </c>
      <c r="P14" s="124">
        <f>'5.1'!P14/'5.1'!$Q14*100</f>
        <v>106.22503882368561</v>
      </c>
      <c r="Q14" s="124">
        <f>'5.1'!Q14/'5.1'!$Q14*100</f>
        <v>100</v>
      </c>
      <c r="R14" s="124">
        <f>'5.1'!R14/'5.1'!$Q14*100</f>
        <v>111.09474133899862</v>
      </c>
      <c r="S14" s="124">
        <f>'5.1'!S14/'5.1'!$Q14*100</f>
        <v>104.50299909363289</v>
      </c>
      <c r="T14" s="124">
        <f>'5.1'!T14/'5.1'!$Q14*100</f>
        <v>99.338683978085541</v>
      </c>
      <c r="U14" s="123">
        <f>'5.1'!U14/'5.1'!$Q14*100</f>
        <v>94.872459141318217</v>
      </c>
      <c r="V14" s="122">
        <f>'5.1'!V14/'5.1'!$Q14*100</f>
        <v>95.192198892731156</v>
      </c>
      <c r="W14" s="122">
        <f>'5.1'!W14/'5.1'!$Q14*100</f>
        <v>87.748154070858263</v>
      </c>
      <c r="X14" s="122">
        <f>'5.1'!X14/'5.1'!$Q14*100</f>
        <v>81.193056188986191</v>
      </c>
      <c r="Y14" s="122">
        <f>'5.1'!Y14/'5.1'!$Q14*100</f>
        <v>83.666124963196879</v>
      </c>
      <c r="Z14" s="124">
        <f>'5.1'!Z14/'5.1'!$Q14*100</f>
        <v>77.868767283034771</v>
      </c>
      <c r="AA14" s="124">
        <f>'5.1'!AA14/'5.1'!$Q14*100</f>
        <v>74.012204203926814</v>
      </c>
      <c r="AB14" s="124">
        <f>'5.1'!AB14/'5.1'!$Q14*100</f>
        <v>77.235378336094769</v>
      </c>
      <c r="AC14" s="124">
        <f>'5.1'!AC14/'5.1'!$Q14*100</f>
        <v>74.023014218994447</v>
      </c>
      <c r="AD14" s="124">
        <f>'5.1'!AD14/'5.1'!$Q14*100</f>
        <v>74.038861210375302</v>
      </c>
      <c r="AE14" s="124">
        <f>'5.1'!AE14/'5.1'!$Q14*100</f>
        <v>64.056876530434295</v>
      </c>
      <c r="AF14" s="124">
        <f>'5.1'!AF14/'5.1'!$Q14*100</f>
        <v>59.124497037590849</v>
      </c>
      <c r="AG14" s="69" t="s">
        <v>5</v>
      </c>
    </row>
    <row r="15" spans="1:33" ht="15" customHeight="1" x14ac:dyDescent="0.2">
      <c r="A15" s="68" t="s">
        <v>22</v>
      </c>
      <c r="B15" s="124">
        <f>'5.1'!B15/'5.1'!$Q15*100</f>
        <v>143.12687285095032</v>
      </c>
      <c r="C15" s="124">
        <f>'5.1'!C15/'5.1'!$Q15*100</f>
        <v>124.79426113537899</v>
      </c>
      <c r="D15" s="124">
        <f>'5.1'!D15/'5.1'!$Q15*100</f>
        <v>113.73543975697625</v>
      </c>
      <c r="E15" s="124">
        <f>'5.1'!E15/'5.1'!$Q15*100</f>
        <v>107.18783807597643</v>
      </c>
      <c r="F15" s="124">
        <f>'5.1'!F15/'5.1'!$Q15*100</f>
        <v>102.6012861523691</v>
      </c>
      <c r="G15" s="124">
        <f>'5.1'!G15/'5.1'!$Q15*100</f>
        <v>103.77015132188315</v>
      </c>
      <c r="H15" s="124">
        <f>'5.1'!H15/'5.1'!$Q15*100</f>
        <v>103.56780658932325</v>
      </c>
      <c r="I15" s="124">
        <f>'5.1'!I15/'5.1'!$Q15*100</f>
        <v>103.44046342253775</v>
      </c>
      <c r="J15" s="124">
        <f>'5.1'!J15/'5.1'!$Q15*100</f>
        <v>102.25590160790441</v>
      </c>
      <c r="K15" s="124">
        <f>'5.1'!K15/'5.1'!$Q15*100</f>
        <v>99.673482550660083</v>
      </c>
      <c r="L15" s="124">
        <f>'5.1'!L15/'5.1'!$Q15*100</f>
        <v>95.968004518766534</v>
      </c>
      <c r="M15" s="124">
        <f>'5.1'!M15/'5.1'!$Q15*100</f>
        <v>100.38290477796541</v>
      </c>
      <c r="N15" s="124">
        <f>'5.1'!N15/'5.1'!$Q15*100</f>
        <v>97.725523056173756</v>
      </c>
      <c r="O15" s="124">
        <f>'5.1'!O15/'5.1'!$Q15*100</f>
        <v>98.174696074438273</v>
      </c>
      <c r="P15" s="124">
        <f>'5.1'!P15/'5.1'!$Q15*100</f>
        <v>99.886661274956595</v>
      </c>
      <c r="Q15" s="124">
        <f>'5.1'!Q15/'5.1'!$Q15*100</f>
        <v>100</v>
      </c>
      <c r="R15" s="124">
        <f>'5.1'!R15/'5.1'!$Q15*100</f>
        <v>99.852233689007249</v>
      </c>
      <c r="S15" s="124">
        <f>'5.1'!S15/'5.1'!$Q15*100</f>
        <v>96.46037734968273</v>
      </c>
      <c r="T15" s="124">
        <f>'5.1'!T15/'5.1'!$Q15*100</f>
        <v>97.508979375736445</v>
      </c>
      <c r="U15" s="123">
        <f>'5.1'!U15/'5.1'!$Q15*100</f>
        <v>89.080114354047069</v>
      </c>
      <c r="V15" s="122">
        <f>'5.1'!V15/'5.1'!$Q15*100</f>
        <v>90.520821298266213</v>
      </c>
      <c r="W15" s="122">
        <f>'5.1'!W15/'5.1'!$Q15*100</f>
        <v>89.162040338238384</v>
      </c>
      <c r="X15" s="122">
        <f>'5.1'!X15/'5.1'!$Q15*100</f>
        <v>84.234830369254325</v>
      </c>
      <c r="Y15" s="122">
        <f>'5.1'!Y15/'5.1'!$Q15*100</f>
        <v>83.576855014737731</v>
      </c>
      <c r="Z15" s="124">
        <f>'5.1'!Z15/'5.1'!$Q15*100</f>
        <v>79.574502268525066</v>
      </c>
      <c r="AA15" s="124">
        <f>'5.1'!AA15/'5.1'!$Q15*100</f>
        <v>81.646420523042551</v>
      </c>
      <c r="AB15" s="124">
        <f>'5.1'!AB15/'5.1'!$Q15*100</f>
        <v>82.610743040667728</v>
      </c>
      <c r="AC15" s="124">
        <f>'5.1'!AC15/'5.1'!$Q15*100</f>
        <v>84.885745151059297</v>
      </c>
      <c r="AD15" s="124">
        <f>'5.1'!AD15/'5.1'!$Q15*100</f>
        <v>84.677040067874856</v>
      </c>
      <c r="AE15" s="124">
        <f>'5.1'!AE15/'5.1'!$Q15*100</f>
        <v>81.073011854233314</v>
      </c>
      <c r="AF15" s="124">
        <f>'5.1'!AF15/'5.1'!$Q15*100</f>
        <v>76.370777166687787</v>
      </c>
      <c r="AG15" s="69" t="s">
        <v>5</v>
      </c>
    </row>
    <row r="16" spans="1:33" ht="15" customHeight="1" x14ac:dyDescent="0.2">
      <c r="A16" s="68" t="s">
        <v>23</v>
      </c>
      <c r="B16" s="124">
        <f>'5.1'!B16/'5.1'!$Q16*100</f>
        <v>90.938368742616305</v>
      </c>
      <c r="C16" s="124">
        <f>'5.1'!C16/'5.1'!$Q16*100</f>
        <v>84.369212444000823</v>
      </c>
      <c r="D16" s="124">
        <f>'5.1'!D16/'5.1'!$Q16*100</f>
        <v>84.828415413467866</v>
      </c>
      <c r="E16" s="124">
        <f>'5.1'!E16/'5.1'!$Q16*100</f>
        <v>85.794876343687733</v>
      </c>
      <c r="F16" s="124">
        <f>'5.1'!F16/'5.1'!$Q16*100</f>
        <v>87.719707810057045</v>
      </c>
      <c r="G16" s="124">
        <f>'5.1'!G16/'5.1'!$Q16*100</f>
        <v>91.099348089692256</v>
      </c>
      <c r="H16" s="124">
        <f>'5.1'!H16/'5.1'!$Q16*100</f>
        <v>94.233449783021484</v>
      </c>
      <c r="I16" s="124">
        <f>'5.1'!I16/'5.1'!$Q16*100</f>
        <v>96.031320547261558</v>
      </c>
      <c r="J16" s="124">
        <f>'5.1'!J16/'5.1'!$Q16*100</f>
        <v>94.849294478647224</v>
      </c>
      <c r="K16" s="124">
        <f>'5.1'!K16/'5.1'!$Q16*100</f>
        <v>91.863792854719904</v>
      </c>
      <c r="L16" s="124">
        <f>'5.1'!L16/'5.1'!$Q16*100</f>
        <v>93.12219029386651</v>
      </c>
      <c r="M16" s="124">
        <f>'5.1'!M16/'5.1'!$Q16*100</f>
        <v>97.626541561231605</v>
      </c>
      <c r="N16" s="124">
        <f>'5.1'!N16/'5.1'!$Q16*100</f>
        <v>98.460924371386128</v>
      </c>
      <c r="O16" s="124">
        <f>'5.1'!O16/'5.1'!$Q16*100</f>
        <v>97.090967221232304</v>
      </c>
      <c r="P16" s="124">
        <f>'5.1'!P16/'5.1'!$Q16*100</f>
        <v>98.516387434350833</v>
      </c>
      <c r="Q16" s="124">
        <f>'5.1'!Q16/'5.1'!$Q16*100</f>
        <v>100</v>
      </c>
      <c r="R16" s="124">
        <f>'5.1'!R16/'5.1'!$Q16*100</f>
        <v>100.86845019241491</v>
      </c>
      <c r="S16" s="124">
        <f>'5.1'!S16/'5.1'!$Q16*100</f>
        <v>101.7778884656324</v>
      </c>
      <c r="T16" s="124">
        <f>'5.1'!T16/'5.1'!$Q16*100</f>
        <v>105.36281031047619</v>
      </c>
      <c r="U16" s="123">
        <f>'5.1'!U16/'5.1'!$Q16*100</f>
        <v>95.564514556860857</v>
      </c>
      <c r="V16" s="122">
        <f>'5.1'!V16/'5.1'!$Q16*100</f>
        <v>95.66442604989922</v>
      </c>
      <c r="W16" s="122">
        <f>'5.1'!W16/'5.1'!$Q16*100</f>
        <v>95.693132327655121</v>
      </c>
      <c r="X16" s="122">
        <f>'5.1'!X16/'5.1'!$Q16*100</f>
        <v>92.948051872097693</v>
      </c>
      <c r="Y16" s="122">
        <f>'5.1'!Y16/'5.1'!$Q16*100</f>
        <v>89.582984049251976</v>
      </c>
      <c r="Z16" s="124">
        <f>'5.1'!Z16/'5.1'!$Q16*100</f>
        <v>81.133883350163956</v>
      </c>
      <c r="AA16" s="124">
        <f>'5.1'!AA16/'5.1'!$Q16*100</f>
        <v>82.00389313661654</v>
      </c>
      <c r="AB16" s="124">
        <f>'5.1'!AB16/'5.1'!$Q16*100</f>
        <v>86.112594891549733</v>
      </c>
      <c r="AC16" s="124">
        <f>'5.1'!AC16/'5.1'!$Q16*100</f>
        <v>85.003089945687137</v>
      </c>
      <c r="AD16" s="124">
        <f>'5.1'!AD16/'5.1'!$Q16*100</f>
        <v>85.799116489977663</v>
      </c>
      <c r="AE16" s="124">
        <f>'5.1'!AE16/'5.1'!$Q16*100</f>
        <v>83.215912758349631</v>
      </c>
      <c r="AF16" s="124">
        <f>'5.1'!AF16/'5.1'!$Q16*100</f>
        <v>78.056526167331953</v>
      </c>
      <c r="AG16" s="69" t="s">
        <v>5</v>
      </c>
    </row>
    <row r="17" spans="1:33" ht="15" customHeight="1" x14ac:dyDescent="0.2">
      <c r="A17" s="70" t="s">
        <v>24</v>
      </c>
      <c r="B17" s="116">
        <f>'5.1'!B17/'5.1'!$Q17*100</f>
        <v>64.649433155137089</v>
      </c>
      <c r="C17" s="116">
        <f>'5.1'!C17/'5.1'!$Q17*100</f>
        <v>66.430615281957358</v>
      </c>
      <c r="D17" s="116">
        <f>'5.1'!D17/'5.1'!$Q17*100</f>
        <v>68.692900210042509</v>
      </c>
      <c r="E17" s="116">
        <f>'5.1'!E17/'5.1'!$Q17*100</f>
        <v>66.35961942634566</v>
      </c>
      <c r="F17" s="116">
        <f>'5.1'!F17/'5.1'!$Q17*100</f>
        <v>70.11930745513186</v>
      </c>
      <c r="G17" s="116">
        <f>'5.1'!G17/'5.1'!$Q17*100</f>
        <v>73.753208225637891</v>
      </c>
      <c r="H17" s="116">
        <f>'5.1'!H17/'5.1'!$Q17*100</f>
        <v>72.187167519427931</v>
      </c>
      <c r="I17" s="116">
        <f>'5.1'!I17/'5.1'!$Q17*100</f>
        <v>75.46786044671498</v>
      </c>
      <c r="J17" s="116">
        <f>'5.1'!J17/'5.1'!$Q17*100</f>
        <v>77.782756549973726</v>
      </c>
      <c r="K17" s="116">
        <f>'5.1'!K17/'5.1'!$Q17*100</f>
        <v>83.987262020861223</v>
      </c>
      <c r="L17" s="116">
        <f>'5.1'!L17/'5.1'!$Q17*100</f>
        <v>87.560228509819567</v>
      </c>
      <c r="M17" s="116">
        <f>'5.1'!M17/'5.1'!$Q17*100</f>
        <v>87.117706064850026</v>
      </c>
      <c r="N17" s="116">
        <f>'5.1'!N17/'5.1'!$Q17*100</f>
        <v>91.06356618097044</v>
      </c>
      <c r="O17" s="116">
        <f>'5.1'!O17/'5.1'!$Q17*100</f>
        <v>92.915440865625925</v>
      </c>
      <c r="P17" s="116">
        <f>'5.1'!P17/'5.1'!$Q17*100</f>
        <v>96.666016774257159</v>
      </c>
      <c r="Q17" s="116">
        <f>'5.1'!Q17/'5.1'!$Q17*100</f>
        <v>100</v>
      </c>
      <c r="R17" s="116">
        <f>'5.1'!R17/'5.1'!$Q17*100</f>
        <v>98.546643209001246</v>
      </c>
      <c r="S17" s="116">
        <f>'5.1'!S17/'5.1'!$Q17*100</f>
        <v>101.11007205981541</v>
      </c>
      <c r="T17" s="116">
        <f>'5.1'!T17/'5.1'!$Q17*100</f>
        <v>93.596003713331825</v>
      </c>
      <c r="U17" s="115">
        <f>'5.1'!U17/'5.1'!$Q17*100</f>
        <v>84.662066606433484</v>
      </c>
      <c r="V17" s="114">
        <f>'5.1'!V17/'5.1'!$Q17*100</f>
        <v>81.596833782203063</v>
      </c>
      <c r="W17" s="114">
        <f>'5.1'!W17/'5.1'!$Q17*100</f>
        <v>81.706049553274241</v>
      </c>
      <c r="X17" s="114">
        <f>'5.1'!X17/'5.1'!$Q17*100</f>
        <v>80.013744664019583</v>
      </c>
      <c r="Y17" s="114">
        <f>'5.1'!Y17/'5.1'!$Q17*100</f>
        <v>74.263574866715459</v>
      </c>
      <c r="Z17" s="116">
        <f>'5.1'!Z17/'5.1'!$Q17*100</f>
        <v>74.845014286753837</v>
      </c>
      <c r="AA17" s="116">
        <f>'5.1'!AA17/'5.1'!$Q17*100</f>
        <v>77.466878509174492</v>
      </c>
      <c r="AB17" s="116">
        <f>'5.1'!AB17/'5.1'!$Q17*100</f>
        <v>75.32531268956798</v>
      </c>
      <c r="AC17" s="116">
        <f>'5.1'!AC17/'5.1'!$Q17*100</f>
        <v>78.541838356834617</v>
      </c>
      <c r="AD17" s="116">
        <f>'5.1'!AD17/'5.1'!$Q17*100</f>
        <v>77.408746435344526</v>
      </c>
      <c r="AE17" s="116">
        <f>'5.1'!AE17/'5.1'!$Q17*100</f>
        <v>68.898053205246129</v>
      </c>
      <c r="AF17" s="116">
        <f>'5.1'!AF17/'5.1'!$Q17*100</f>
        <v>59.45901991612741</v>
      </c>
      <c r="AG17" s="71" t="s">
        <v>5</v>
      </c>
    </row>
    <row r="18" spans="1:33" ht="15" customHeight="1" x14ac:dyDescent="0.2">
      <c r="A18" s="68" t="s">
        <v>25</v>
      </c>
      <c r="B18" s="124">
        <f>'5.1'!B18/'5.1'!$Q18*100</f>
        <v>210.88707340189714</v>
      </c>
      <c r="C18" s="124">
        <f>'5.1'!C18/'5.1'!$Q18*100</f>
        <v>194.60147623635447</v>
      </c>
      <c r="D18" s="124">
        <f>'5.1'!D18/'5.1'!$Q18*100</f>
        <v>142.00537335411656</v>
      </c>
      <c r="E18" s="124">
        <f>'5.1'!E18/'5.1'!$Q18*100</f>
        <v>111.01861352842421</v>
      </c>
      <c r="F18" s="124">
        <f>'5.1'!F18/'5.1'!$Q18*100</f>
        <v>114.59531437254735</v>
      </c>
      <c r="G18" s="124">
        <f>'5.1'!G18/'5.1'!$Q18*100</f>
        <v>105.2739810078825</v>
      </c>
      <c r="H18" s="124">
        <f>'5.1'!H18/'5.1'!$Q18*100</f>
        <v>108.84791423521088</v>
      </c>
      <c r="I18" s="124">
        <f>'5.1'!I18/'5.1'!$Q18*100</f>
        <v>106.9964830379033</v>
      </c>
      <c r="J18" s="124">
        <f>'5.1'!J18/'5.1'!$Q18*100</f>
        <v>99.024180093524564</v>
      </c>
      <c r="K18" s="124">
        <f>'5.1'!K18/'5.1'!$Q18*100</f>
        <v>92.174276307372565</v>
      </c>
      <c r="L18" s="124">
        <f>'5.1'!L18/'5.1'!$Q18*100</f>
        <v>90.394959804282507</v>
      </c>
      <c r="M18" s="124">
        <f>'5.1'!M18/'5.1'!$Q18*100</f>
        <v>92.274432703831053</v>
      </c>
      <c r="N18" s="124">
        <f>'5.1'!N18/'5.1'!$Q18*100</f>
        <v>89.409949321281147</v>
      </c>
      <c r="O18" s="124">
        <f>'5.1'!O18/'5.1'!$Q18*100</f>
        <v>99.397808360813684</v>
      </c>
      <c r="P18" s="124">
        <f>'5.1'!P18/'5.1'!$Q18*100</f>
        <v>101.30312975684137</v>
      </c>
      <c r="Q18" s="124">
        <f>'5.1'!Q18/'5.1'!$Q18*100</f>
        <v>100</v>
      </c>
      <c r="R18" s="124">
        <f>'5.1'!R18/'5.1'!$Q18*100</f>
        <v>96.31087125098891</v>
      </c>
      <c r="S18" s="124">
        <f>'5.1'!S18/'5.1'!$Q18*100</f>
        <v>115.93875734005918</v>
      </c>
      <c r="T18" s="124">
        <f>'5.1'!T18/'5.1'!$Q18*100</f>
        <v>104.84317273323047</v>
      </c>
      <c r="U18" s="123">
        <f>'5.1'!U18/'5.1'!$Q18*100</f>
        <v>86.845465155443463</v>
      </c>
      <c r="V18" s="122">
        <f>'5.1'!V18/'5.1'!$Q18*100</f>
        <v>110.29334127064942</v>
      </c>
      <c r="W18" s="122">
        <f>'5.1'!W18/'5.1'!$Q18*100</f>
        <v>110.68399299218541</v>
      </c>
      <c r="X18" s="122">
        <f>'5.1'!X18/'5.1'!$Q18*100</f>
        <v>105.21095245182129</v>
      </c>
      <c r="Y18" s="122">
        <f>'5.1'!Y18/'5.1'!$Q18*100</f>
        <v>114.84309440445324</v>
      </c>
      <c r="Z18" s="124">
        <f>'5.1'!Z18/'5.1'!$Q18*100</f>
        <v>110.71166916013276</v>
      </c>
      <c r="AA18" s="124">
        <f>'5.1'!AA18/'5.1'!$Q18*100</f>
        <v>95.359072169524367</v>
      </c>
      <c r="AB18" s="124">
        <f>'5.1'!AB18/'5.1'!$Q18*100</f>
        <v>103.28688436844813</v>
      </c>
      <c r="AC18" s="124">
        <f>'5.1'!AC18/'5.1'!$Q18*100</f>
        <v>110.20524750588119</v>
      </c>
      <c r="AD18" s="124">
        <f>'5.1'!AD18/'5.1'!$Q18*100</f>
        <v>105.40191801065795</v>
      </c>
      <c r="AE18" s="124">
        <f>'5.1'!AE18/'5.1'!$Q18*100</f>
        <v>78.438400295062678</v>
      </c>
      <c r="AF18" s="124">
        <f>'5.1'!AF18/'5.1'!$Q18*100</f>
        <v>61.809459432509392</v>
      </c>
      <c r="AG18" s="69" t="s">
        <v>5</v>
      </c>
    </row>
    <row r="19" spans="1:33" ht="15" customHeight="1" x14ac:dyDescent="0.2">
      <c r="A19" s="68" t="s">
        <v>26</v>
      </c>
      <c r="B19" s="124">
        <f>'5.1'!B19/'5.1'!$Q19*100</f>
        <v>101.43445937294315</v>
      </c>
      <c r="C19" s="124">
        <f>'5.1'!C19/'5.1'!$Q19*100</f>
        <v>98.231067438825221</v>
      </c>
      <c r="D19" s="124">
        <f>'5.1'!D19/'5.1'!$Q19*100</f>
        <v>96.048532659117313</v>
      </c>
      <c r="E19" s="124">
        <f>'5.1'!E19/'5.1'!$Q19*100</f>
        <v>99.15155315291841</v>
      </c>
      <c r="F19" s="124">
        <f>'5.1'!F19/'5.1'!$Q19*100</f>
        <v>106.97556940329187</v>
      </c>
      <c r="G19" s="124">
        <f>'5.1'!G19/'5.1'!$Q19*100</f>
        <v>102.06173524515958</v>
      </c>
      <c r="H19" s="124">
        <f>'5.1'!H19/'5.1'!$Q19*100</f>
        <v>110.5228131970824</v>
      </c>
      <c r="I19" s="124">
        <f>'5.1'!I19/'5.1'!$Q19*100</f>
        <v>108.73186602989044</v>
      </c>
      <c r="J19" s="124">
        <f>'5.1'!J19/'5.1'!$Q19*100</f>
        <v>103.57470589160276</v>
      </c>
      <c r="K19" s="124">
        <f>'5.1'!K19/'5.1'!$Q19*100</f>
        <v>102.81434554844449</v>
      </c>
      <c r="L19" s="124">
        <f>'5.1'!L19/'5.1'!$Q19*100</f>
        <v>100.14011847452259</v>
      </c>
      <c r="M19" s="124">
        <f>'5.1'!M19/'5.1'!$Q19*100</f>
        <v>107.66101269434067</v>
      </c>
      <c r="N19" s="124">
        <f>'5.1'!N19/'5.1'!$Q19*100</f>
        <v>111.04574432955417</v>
      </c>
      <c r="O19" s="124">
        <f>'5.1'!O19/'5.1'!$Q19*100</f>
        <v>121.79955645061654</v>
      </c>
      <c r="P19" s="124">
        <f>'5.1'!P19/'5.1'!$Q19*100</f>
        <v>116.85517141066451</v>
      </c>
      <c r="Q19" s="124">
        <f>'5.1'!Q19/'5.1'!$Q19*100</f>
        <v>100</v>
      </c>
      <c r="R19" s="124">
        <f>'5.1'!R19/'5.1'!$Q19*100</f>
        <v>116.17009315772566</v>
      </c>
      <c r="S19" s="124">
        <f>'5.1'!S19/'5.1'!$Q19*100</f>
        <v>114.14750122989763</v>
      </c>
      <c r="T19" s="124">
        <f>'5.1'!T19/'5.1'!$Q19*100</f>
        <v>102.96632776154138</v>
      </c>
      <c r="U19" s="123">
        <f>'5.1'!U19/'5.1'!$Q19*100</f>
        <v>97.559186717554851</v>
      </c>
      <c r="V19" s="122">
        <f>'5.1'!V19/'5.1'!$Q19*100</f>
        <v>108.64960609579948</v>
      </c>
      <c r="W19" s="122">
        <f>'5.1'!W19/'5.1'!$Q19*100</f>
        <v>98.192289159603646</v>
      </c>
      <c r="X19" s="122">
        <f>'5.1'!X19/'5.1'!$Q19*100</f>
        <v>90.396198324643549</v>
      </c>
      <c r="Y19" s="122">
        <f>'5.1'!Y19/'5.1'!$Q19*100</f>
        <v>91.092985876956305</v>
      </c>
      <c r="Z19" s="124">
        <f>'5.1'!Z19/'5.1'!$Q19*100</f>
        <v>85.211716487816702</v>
      </c>
      <c r="AA19" s="124">
        <f>'5.1'!AA19/'5.1'!$Q19*100</f>
        <v>80.19623325598269</v>
      </c>
      <c r="AB19" s="124">
        <f>'5.1'!AB19/'5.1'!$Q19*100</f>
        <v>84.349552631756282</v>
      </c>
      <c r="AC19" s="124">
        <f>'5.1'!AC19/'5.1'!$Q19*100</f>
        <v>80.735843822095021</v>
      </c>
      <c r="AD19" s="124">
        <f>'5.1'!AD19/'5.1'!$Q19*100</f>
        <v>82.581855584184524</v>
      </c>
      <c r="AE19" s="124">
        <f>'5.1'!AE19/'5.1'!$Q19*100</f>
        <v>74.032057311124305</v>
      </c>
      <c r="AF19" s="124">
        <f>'5.1'!AF19/'5.1'!$Q19*100</f>
        <v>67.369172153123117</v>
      </c>
      <c r="AG19" s="69" t="s">
        <v>5</v>
      </c>
    </row>
    <row r="20" spans="1:33" ht="15" customHeight="1" x14ac:dyDescent="0.2">
      <c r="A20" s="68" t="s">
        <v>27</v>
      </c>
      <c r="B20" s="124">
        <f>'5.1'!B20/'5.1'!$Q20*100</f>
        <v>97.583905627811745</v>
      </c>
      <c r="C20" s="124">
        <f>'5.1'!C20/'5.1'!$Q20*100</f>
        <v>102.31108114754792</v>
      </c>
      <c r="D20" s="124">
        <f>'5.1'!D20/'5.1'!$Q20*100</f>
        <v>100.48403150701606</v>
      </c>
      <c r="E20" s="124">
        <f>'5.1'!E20/'5.1'!$Q20*100</f>
        <v>96.577127802539891</v>
      </c>
      <c r="F20" s="124">
        <f>'5.1'!F20/'5.1'!$Q20*100</f>
        <v>95.69664969003972</v>
      </c>
      <c r="G20" s="124">
        <f>'5.1'!G20/'5.1'!$Q20*100</f>
        <v>97.011488501091321</v>
      </c>
      <c r="H20" s="124">
        <f>'5.1'!H20/'5.1'!$Q20*100</f>
        <v>100.21246189404995</v>
      </c>
      <c r="I20" s="124">
        <f>'5.1'!I20/'5.1'!$Q20*100</f>
        <v>98.990191009655504</v>
      </c>
      <c r="J20" s="124">
        <f>'5.1'!J20/'5.1'!$Q20*100</f>
        <v>101.53037742525619</v>
      </c>
      <c r="K20" s="124">
        <f>'5.1'!K20/'5.1'!$Q20*100</f>
        <v>100.37955267853019</v>
      </c>
      <c r="L20" s="124">
        <f>'5.1'!L20/'5.1'!$Q20*100</f>
        <v>99.383804439461883</v>
      </c>
      <c r="M20" s="124">
        <f>'5.1'!M20/'5.1'!$Q20*100</f>
        <v>100.21199933475562</v>
      </c>
      <c r="N20" s="124">
        <f>'5.1'!N20/'5.1'!$Q20*100</f>
        <v>99.008321932297989</v>
      </c>
      <c r="O20" s="124">
        <f>'5.1'!O20/'5.1'!$Q20*100</f>
        <v>99.897946103572224</v>
      </c>
      <c r="P20" s="124">
        <f>'5.1'!P20/'5.1'!$Q20*100</f>
        <v>99.736260604785059</v>
      </c>
      <c r="Q20" s="124">
        <f>'5.1'!Q20/'5.1'!$Q20*100</f>
        <v>100</v>
      </c>
      <c r="R20" s="124">
        <f>'5.1'!R20/'5.1'!$Q20*100</f>
        <v>98.016582540447132</v>
      </c>
      <c r="S20" s="124">
        <f>'5.1'!S20/'5.1'!$Q20*100</f>
        <v>96.288694048635008</v>
      </c>
      <c r="T20" s="124">
        <f>'5.1'!T20/'5.1'!$Q20*100</f>
        <v>94.966759157500107</v>
      </c>
      <c r="U20" s="123">
        <f>'5.1'!U20/'5.1'!$Q20*100</f>
        <v>91.376438743377776</v>
      </c>
      <c r="V20" s="122">
        <f>'5.1'!V20/'5.1'!$Q20*100</f>
        <v>92.489165424589828</v>
      </c>
      <c r="W20" s="122">
        <f>'5.1'!W20/'5.1'!$Q20*100</f>
        <v>87.594916641558811</v>
      </c>
      <c r="X20" s="122">
        <f>'5.1'!X20/'5.1'!$Q20*100</f>
        <v>87.611793047327311</v>
      </c>
      <c r="Y20" s="122">
        <f>'5.1'!Y20/'5.1'!$Q20*100</f>
        <v>87.782882166313755</v>
      </c>
      <c r="Z20" s="124">
        <f>'5.1'!Z20/'5.1'!$Q20*100</f>
        <v>82.374325267911203</v>
      </c>
      <c r="AA20" s="124">
        <f>'5.1'!AA20/'5.1'!$Q20*100</f>
        <v>83.219047897384158</v>
      </c>
      <c r="AB20" s="124">
        <f>'5.1'!AB20/'5.1'!$Q20*100</f>
        <v>83.37099862556812</v>
      </c>
      <c r="AC20" s="124">
        <f>'5.1'!AC20/'5.1'!$Q20*100</f>
        <v>84.264882197010877</v>
      </c>
      <c r="AD20" s="124">
        <f>'5.1'!AD20/'5.1'!$Q20*100</f>
        <v>81.087811205162495</v>
      </c>
      <c r="AE20" s="124">
        <f>'5.1'!AE20/'5.1'!$Q20*100</f>
        <v>77.207838317166917</v>
      </c>
      <c r="AF20" s="124">
        <f>'5.1'!AF20/'5.1'!$Q20*100</f>
        <v>70.104717191987575</v>
      </c>
      <c r="AG20" s="69" t="s">
        <v>5</v>
      </c>
    </row>
    <row r="21" spans="1:33" ht="15" customHeight="1" x14ac:dyDescent="0.2">
      <c r="A21" s="68" t="s">
        <v>28</v>
      </c>
      <c r="B21" s="124">
        <f>'5.1'!B21/'5.1'!$Q21*100</f>
        <v>76.080910263837836</v>
      </c>
      <c r="C21" s="124">
        <f>'5.1'!C21/'5.1'!$Q21*100</f>
        <v>75.87299208674132</v>
      </c>
      <c r="D21" s="124">
        <f>'5.1'!D21/'5.1'!$Q21*100</f>
        <v>76.835010041408907</v>
      </c>
      <c r="E21" s="124">
        <f>'5.1'!E21/'5.1'!$Q21*100</f>
        <v>76.653654193421644</v>
      </c>
      <c r="F21" s="124">
        <f>'5.1'!F21/'5.1'!$Q21*100</f>
        <v>78.977203639657489</v>
      </c>
      <c r="G21" s="124">
        <f>'5.1'!G21/'5.1'!$Q21*100</f>
        <v>80.529395704136491</v>
      </c>
      <c r="H21" s="124">
        <f>'5.1'!H21/'5.1'!$Q21*100</f>
        <v>82.71135369869647</v>
      </c>
      <c r="I21" s="124">
        <f>'5.1'!I21/'5.1'!$Q21*100</f>
        <v>86.17540068022285</v>
      </c>
      <c r="J21" s="124">
        <f>'5.1'!J21/'5.1'!$Q21*100</f>
        <v>90.287391601572537</v>
      </c>
      <c r="K21" s="124">
        <f>'5.1'!K21/'5.1'!$Q21*100</f>
        <v>90.629394172524115</v>
      </c>
      <c r="L21" s="124">
        <f>'5.1'!L21/'5.1'!$Q21*100</f>
        <v>92.788421125522248</v>
      </c>
      <c r="M21" s="124">
        <f>'5.1'!M21/'5.1'!$Q21*100</f>
        <v>93.417856284856299</v>
      </c>
      <c r="N21" s="124">
        <f>'5.1'!N21/'5.1'!$Q21*100</f>
        <v>93.428886770198389</v>
      </c>
      <c r="O21" s="124">
        <f>'5.1'!O21/'5.1'!$Q21*100</f>
        <v>96.630833888153319</v>
      </c>
      <c r="P21" s="124">
        <f>'5.1'!P21/'5.1'!$Q21*100</f>
        <v>97.18271768867757</v>
      </c>
      <c r="Q21" s="124">
        <f>'5.1'!Q21/'5.1'!$Q21*100</f>
        <v>100</v>
      </c>
      <c r="R21" s="124">
        <f>'5.1'!R21/'5.1'!$Q21*100</f>
        <v>97.3208072848374</v>
      </c>
      <c r="S21" s="124">
        <f>'5.1'!S21/'5.1'!$Q21*100</f>
        <v>99.334891934680257</v>
      </c>
      <c r="T21" s="124">
        <f>'5.1'!T21/'5.1'!$Q21*100</f>
        <v>96.931612357106147</v>
      </c>
      <c r="U21" s="123">
        <f>'5.1'!U21/'5.1'!$Q21*100</f>
        <v>91.595597096206745</v>
      </c>
      <c r="V21" s="122">
        <f>'5.1'!V21/'5.1'!$Q21*100</f>
        <v>87.09943033367648</v>
      </c>
      <c r="W21" s="122">
        <f>'5.1'!W21/'5.1'!$Q21*100</f>
        <v>85.074494965201836</v>
      </c>
      <c r="X21" s="122">
        <f>'5.1'!X21/'5.1'!$Q21*100</f>
        <v>82.501529994471085</v>
      </c>
      <c r="Y21" s="122">
        <f>'5.1'!Y21/'5.1'!$Q21*100</f>
        <v>75.640481823680062</v>
      </c>
      <c r="Z21" s="124">
        <f>'5.1'!Z21/'5.1'!$Q21*100</f>
        <v>73.438958020374471</v>
      </c>
      <c r="AA21" s="124">
        <f>'5.1'!AA21/'5.1'!$Q21*100</f>
        <v>70.738689456099991</v>
      </c>
      <c r="AB21" s="124">
        <f>'5.1'!AB21/'5.1'!$Q21*100</f>
        <v>68.272563436616025</v>
      </c>
      <c r="AC21" s="124">
        <f>'5.1'!AC21/'5.1'!$Q21*100</f>
        <v>71.223376460325881</v>
      </c>
      <c r="AD21" s="124">
        <f>'5.1'!AD21/'5.1'!$Q21*100</f>
        <v>69.111807918838636</v>
      </c>
      <c r="AE21" s="124">
        <f>'5.1'!AE21/'5.1'!$Q21*100</f>
        <v>61.253654650958502</v>
      </c>
      <c r="AF21" s="124">
        <f>'5.1'!AF21/'5.1'!$Q21*100</f>
        <v>52.861903963777181</v>
      </c>
      <c r="AG21" s="69" t="s">
        <v>5</v>
      </c>
    </row>
    <row r="22" spans="1:33" ht="15" customHeight="1" x14ac:dyDescent="0.2">
      <c r="A22" s="70" t="s">
        <v>29</v>
      </c>
      <c r="B22" s="116">
        <f>'5.1'!B22/'5.1'!$Q22*100</f>
        <v>123.93535898177367</v>
      </c>
      <c r="C22" s="116">
        <f>'5.1'!C22/'5.1'!$Q22*100</f>
        <v>115.04963968781865</v>
      </c>
      <c r="D22" s="116">
        <f>'5.1'!D22/'5.1'!$Q22*100</f>
        <v>101.8923277725617</v>
      </c>
      <c r="E22" s="116">
        <f>'5.1'!E22/'5.1'!$Q22*100</f>
        <v>103.00471389412684</v>
      </c>
      <c r="F22" s="116">
        <f>'5.1'!F22/'5.1'!$Q22*100</f>
        <v>101.76033663774757</v>
      </c>
      <c r="G22" s="116">
        <f>'5.1'!G22/'5.1'!$Q22*100</f>
        <v>99.604328364553723</v>
      </c>
      <c r="H22" s="116">
        <f>'5.1'!H22/'5.1'!$Q22*100</f>
        <v>102.55860747515915</v>
      </c>
      <c r="I22" s="116">
        <f>'5.1'!I22/'5.1'!$Q22*100</f>
        <v>100.50009682848655</v>
      </c>
      <c r="J22" s="116">
        <f>'5.1'!J22/'5.1'!$Q22*100</f>
        <v>99.930684973635891</v>
      </c>
      <c r="K22" s="116">
        <f>'5.1'!K22/'5.1'!$Q22*100</f>
        <v>100.71117768106008</v>
      </c>
      <c r="L22" s="116">
        <f>'5.1'!L22/'5.1'!$Q22*100</f>
        <v>97.038058580971949</v>
      </c>
      <c r="M22" s="116">
        <f>'5.1'!M22/'5.1'!$Q22*100</f>
        <v>99.582797802701833</v>
      </c>
      <c r="N22" s="116">
        <f>'5.1'!N22/'5.1'!$Q22*100</f>
        <v>97.323938783403847</v>
      </c>
      <c r="O22" s="116">
        <f>'5.1'!O22/'5.1'!$Q22*100</f>
        <v>101.18176674988493</v>
      </c>
      <c r="P22" s="116">
        <f>'5.1'!P22/'5.1'!$Q22*100</f>
        <v>100.17410759035619</v>
      </c>
      <c r="Q22" s="116">
        <f>'5.1'!Q22/'5.1'!$Q22*100</f>
        <v>100</v>
      </c>
      <c r="R22" s="116">
        <f>'5.1'!R22/'5.1'!$Q22*100</f>
        <v>98.3757349387094</v>
      </c>
      <c r="S22" s="116">
        <f>'5.1'!S22/'5.1'!$Q22*100</f>
        <v>96.2101881411607</v>
      </c>
      <c r="T22" s="116">
        <f>'5.1'!T22/'5.1'!$Q22*100</f>
        <v>93.650701599795511</v>
      </c>
      <c r="U22" s="115">
        <f>'5.1'!U22/'5.1'!$Q22*100</f>
        <v>85.562754568388982</v>
      </c>
      <c r="V22" s="114">
        <f>'5.1'!V22/'5.1'!$Q22*100</f>
        <v>86.047828549026434</v>
      </c>
      <c r="W22" s="114">
        <f>'5.1'!W22/'5.1'!$Q22*100</f>
        <v>83.934763316016159</v>
      </c>
      <c r="X22" s="114">
        <f>'5.1'!X22/'5.1'!$Q22*100</f>
        <v>78.849732685151011</v>
      </c>
      <c r="Y22" s="114">
        <f>'5.1'!Y22/'5.1'!$Q22*100</f>
        <v>75.150543367878441</v>
      </c>
      <c r="Z22" s="116">
        <f>'5.1'!Z22/'5.1'!$Q22*100</f>
        <v>76.012106972123362</v>
      </c>
      <c r="AA22" s="116">
        <f>'5.1'!AA22/'5.1'!$Q22*100</f>
        <v>80.498441035125381</v>
      </c>
      <c r="AB22" s="116">
        <f>'5.1'!AB22/'5.1'!$Q22*100</f>
        <v>81.147034450473399</v>
      </c>
      <c r="AC22" s="116">
        <f>'5.1'!AC22/'5.1'!$Q22*100</f>
        <v>84.583750343098231</v>
      </c>
      <c r="AD22" s="116">
        <f>'5.1'!AD22/'5.1'!$Q22*100</f>
        <v>84.05911838318994</v>
      </c>
      <c r="AE22" s="116">
        <f>'5.1'!AE22/'5.1'!$Q22*100</f>
        <v>82.67350739251232</v>
      </c>
      <c r="AF22" s="116">
        <f>'5.1'!AF22/'5.1'!$Q22*100</f>
        <v>81.516078289017145</v>
      </c>
      <c r="AG22" s="71" t="s">
        <v>5</v>
      </c>
    </row>
    <row r="23" spans="1:33" ht="15" customHeight="1" x14ac:dyDescent="0.2">
      <c r="A23" s="68" t="s">
        <v>30</v>
      </c>
      <c r="B23" s="124">
        <f>'5.1'!B23/'5.1'!$Q23*100</f>
        <v>78.313536156246968</v>
      </c>
      <c r="C23" s="124">
        <f>'5.1'!C23/'5.1'!$Q23*100</f>
        <v>79.207085355046729</v>
      </c>
      <c r="D23" s="124">
        <f>'5.1'!D23/'5.1'!$Q23*100</f>
        <v>78.833936506393385</v>
      </c>
      <c r="E23" s="124">
        <f>'5.1'!E23/'5.1'!$Q23*100</f>
        <v>80.001451326752232</v>
      </c>
      <c r="F23" s="124">
        <f>'5.1'!F23/'5.1'!$Q23*100</f>
        <v>81.649842770627089</v>
      </c>
      <c r="G23" s="124">
        <f>'5.1'!G23/'5.1'!$Q23*100</f>
        <v>83.545181338984648</v>
      </c>
      <c r="H23" s="124">
        <f>'5.1'!H23/'5.1'!$Q23*100</f>
        <v>86.279602807320174</v>
      </c>
      <c r="I23" s="124">
        <f>'5.1'!I23/'5.1'!$Q23*100</f>
        <v>88.43212256952971</v>
      </c>
      <c r="J23" s="124">
        <f>'5.1'!J23/'5.1'!$Q23*100</f>
        <v>91.900876598588638</v>
      </c>
      <c r="K23" s="124">
        <f>'5.1'!K23/'5.1'!$Q23*100</f>
        <v>93.822596631287823</v>
      </c>
      <c r="L23" s="124">
        <f>'5.1'!L23/'5.1'!$Q23*100</f>
        <v>97.139736869474348</v>
      </c>
      <c r="M23" s="124">
        <f>'5.1'!M23/'5.1'!$Q23*100</f>
        <v>100.3090301190462</v>
      </c>
      <c r="N23" s="124">
        <f>'5.1'!N23/'5.1'!$Q23*100</f>
        <v>97.764707527885093</v>
      </c>
      <c r="O23" s="124">
        <f>'5.1'!O23/'5.1'!$Q23*100</f>
        <v>98.110782485311205</v>
      </c>
      <c r="P23" s="124">
        <f>'5.1'!P23/'5.1'!$Q23*100</f>
        <v>97.168818798669818</v>
      </c>
      <c r="Q23" s="124">
        <f>'5.1'!Q23/'5.1'!$Q23*100</f>
        <v>100</v>
      </c>
      <c r="R23" s="124">
        <f>'5.1'!R23/'5.1'!$Q23*100</f>
        <v>99.316103813624167</v>
      </c>
      <c r="S23" s="124">
        <f>'5.1'!S23/'5.1'!$Q23*100</f>
        <v>98.471980045918997</v>
      </c>
      <c r="T23" s="124">
        <f>'5.1'!T23/'5.1'!$Q23*100</f>
        <v>97.409423292880376</v>
      </c>
      <c r="U23" s="123">
        <f>'5.1'!U23/'5.1'!$Q23*100</f>
        <v>88.609910096678036</v>
      </c>
      <c r="V23" s="122">
        <f>'5.1'!V23/'5.1'!$Q23*100</f>
        <v>88.081034441451777</v>
      </c>
      <c r="W23" s="122">
        <f>'5.1'!W23/'5.1'!$Q23*100</f>
        <v>82.04267039136937</v>
      </c>
      <c r="X23" s="122">
        <f>'5.1'!X23/'5.1'!$Q23*100</f>
        <v>82.406083718011104</v>
      </c>
      <c r="Y23" s="122">
        <f>'5.1'!Y23/'5.1'!$Q23*100</f>
        <v>82.553639887333844</v>
      </c>
      <c r="Z23" s="122">
        <f>'5.1'!Z23/'5.1'!$Q23*100</f>
        <v>82.492373956495385</v>
      </c>
      <c r="AA23" s="122">
        <f>'5.1'!AA23/'5.1'!$Q23*100</f>
        <v>85.797285935882101</v>
      </c>
      <c r="AB23" s="122">
        <f>'5.1'!AB23/'5.1'!$Q23*100</f>
        <v>88.76146849339959</v>
      </c>
      <c r="AC23" s="122">
        <f>'5.1'!AC23/'5.1'!$Q23*100</f>
        <v>88.724257472567089</v>
      </c>
      <c r="AD23" s="122">
        <f>'5.1'!AD23/'5.1'!$Q23*100</f>
        <v>88.965152786069595</v>
      </c>
      <c r="AE23" s="153">
        <f>'5.1'!AE23/'5.1'!$Q23*100</f>
        <v>81.352642234810062</v>
      </c>
      <c r="AF23" s="153">
        <f>'5.1'!AF23/'5.1'!$Q23*100</f>
        <v>78.342594472122101</v>
      </c>
      <c r="AG23" s="69" t="s">
        <v>5</v>
      </c>
    </row>
    <row r="24" spans="1:33" ht="15" customHeight="1" x14ac:dyDescent="0.2">
      <c r="A24" s="68" t="s">
        <v>31</v>
      </c>
      <c r="B24" s="124">
        <f>'5.1'!B24/'5.1'!$Q24*100</f>
        <v>87.444250554436096</v>
      </c>
      <c r="C24" s="124">
        <f>'5.1'!C24/'5.1'!$Q24*100</f>
        <v>87.763912524858384</v>
      </c>
      <c r="D24" s="124">
        <f>'5.1'!D24/'5.1'!$Q24*100</f>
        <v>87.58806550499358</v>
      </c>
      <c r="E24" s="124">
        <f>'5.1'!E24/'5.1'!$Q24*100</f>
        <v>86.436191486103837</v>
      </c>
      <c r="F24" s="124">
        <f>'5.1'!F24/'5.1'!$Q24*100</f>
        <v>85.501608560383161</v>
      </c>
      <c r="G24" s="124">
        <f>'5.1'!G24/'5.1'!$Q24*100</f>
        <v>89.950286940931008</v>
      </c>
      <c r="H24" s="124">
        <f>'5.1'!H24/'5.1'!$Q24*100</f>
        <v>89.01904804091177</v>
      </c>
      <c r="I24" s="124">
        <f>'5.1'!I24/'5.1'!$Q24*100</f>
        <v>90.3290860734067</v>
      </c>
      <c r="J24" s="124">
        <f>'5.1'!J24/'5.1'!$Q24*100</f>
        <v>92.474883510276541</v>
      </c>
      <c r="K24" s="124">
        <f>'5.1'!K24/'5.1'!$Q24*100</f>
        <v>93.479279274071516</v>
      </c>
      <c r="L24" s="124">
        <f>'5.1'!L24/'5.1'!$Q24*100</f>
        <v>94.188009392578394</v>
      </c>
      <c r="M24" s="124">
        <f>'5.1'!M24/'5.1'!$Q24*100</f>
        <v>94.433257548860766</v>
      </c>
      <c r="N24" s="124">
        <f>'5.1'!N24/'5.1'!$Q24*100</f>
        <v>95.294476919769863</v>
      </c>
      <c r="O24" s="124">
        <f>'5.1'!O24/'5.1'!$Q24*100</f>
        <v>98.709019553173633</v>
      </c>
      <c r="P24" s="124">
        <f>'5.1'!P24/'5.1'!$Q24*100</f>
        <v>99.716826559267091</v>
      </c>
      <c r="Q24" s="124">
        <f>'5.1'!Q24/'5.1'!$Q24*100</f>
        <v>100</v>
      </c>
      <c r="R24" s="124">
        <f>'5.1'!R24/'5.1'!$Q24*100</f>
        <v>98.454379557873423</v>
      </c>
      <c r="S24" s="124">
        <f>'5.1'!S24/'5.1'!$Q24*100</f>
        <v>97.387833648063847</v>
      </c>
      <c r="T24" s="124">
        <f>'5.1'!T24/'5.1'!$Q24*100</f>
        <v>95.207238178919553</v>
      </c>
      <c r="U24" s="123">
        <f>'5.1'!U24/'5.1'!$Q24*100</f>
        <v>85.860882951841049</v>
      </c>
      <c r="V24" s="122">
        <f>'5.1'!V24/'5.1'!$Q24*100</f>
        <v>87.826600403649095</v>
      </c>
      <c r="W24" s="122">
        <f>'5.1'!W24/'5.1'!$Q24*100</f>
        <v>85.799446982169727</v>
      </c>
      <c r="X24" s="122">
        <f>'5.1'!X24/'5.1'!$Q24*100</f>
        <v>82.570717909553082</v>
      </c>
      <c r="Y24" s="122">
        <f>'5.1'!Y24/'5.1'!$Q24*100</f>
        <v>76.630956953281384</v>
      </c>
      <c r="Z24" s="124">
        <f>'5.1'!Z24/'5.1'!$Q24*100</f>
        <v>73.198408673952315</v>
      </c>
      <c r="AA24" s="124">
        <f>'5.1'!AA24/'5.1'!$Q24*100</f>
        <v>75.464666654746921</v>
      </c>
      <c r="AB24" s="124">
        <f>'5.1'!AB24/'5.1'!$Q24*100</f>
        <v>75.025826296987944</v>
      </c>
      <c r="AC24" s="124">
        <f>'5.1'!AC24/'5.1'!$Q24*100</f>
        <v>74.371086229618072</v>
      </c>
      <c r="AD24" s="124">
        <f>'5.1'!AD24/'5.1'!$Q24*100</f>
        <v>73.814569775465642</v>
      </c>
      <c r="AE24" s="124">
        <f>'5.1'!AE24/'5.1'!$Q24*100</f>
        <v>69.841786760552409</v>
      </c>
      <c r="AF24" s="124">
        <f>'5.1'!AF24/'5.1'!$Q24*100</f>
        <v>63.835393099144902</v>
      </c>
      <c r="AG24" s="69" t="s">
        <v>5</v>
      </c>
    </row>
    <row r="25" spans="1:33" ht="15" customHeight="1" x14ac:dyDescent="0.2">
      <c r="A25" s="68" t="s">
        <v>32</v>
      </c>
      <c r="B25" s="124">
        <f>'5.1'!B25/'5.1'!$Q25*100</f>
        <v>228.83343689645037</v>
      </c>
      <c r="C25" s="124">
        <f>'5.1'!C25/'5.1'!$Q25*100</f>
        <v>213.29276416997681</v>
      </c>
      <c r="D25" s="124">
        <f>'5.1'!D25/'5.1'!$Q25*100</f>
        <v>170.4103081641922</v>
      </c>
      <c r="E25" s="124">
        <f>'5.1'!E25/'5.1'!$Q25*100</f>
        <v>140.9759179125123</v>
      </c>
      <c r="F25" s="124">
        <f>'5.1'!F25/'5.1'!$Q25*100</f>
        <v>124.30952415835937</v>
      </c>
      <c r="G25" s="124">
        <f>'5.1'!G25/'5.1'!$Q25*100</f>
        <v>112.47273388530607</v>
      </c>
      <c r="H25" s="124">
        <f>'5.1'!H25/'5.1'!$Q25*100</f>
        <v>112.98198863592293</v>
      </c>
      <c r="I25" s="124">
        <f>'5.1'!I25/'5.1'!$Q25*100</f>
        <v>108.14083664634762</v>
      </c>
      <c r="J25" s="124">
        <f>'5.1'!J25/'5.1'!$Q25*100</f>
        <v>103.72491108079389</v>
      </c>
      <c r="K25" s="124">
        <f>'5.1'!K25/'5.1'!$Q25*100</f>
        <v>96.954296346793086</v>
      </c>
      <c r="L25" s="124">
        <f>'5.1'!L25/'5.1'!$Q25*100</f>
        <v>91.503055614686602</v>
      </c>
      <c r="M25" s="124">
        <f>'5.1'!M25/'5.1'!$Q25*100</f>
        <v>96.469517539512708</v>
      </c>
      <c r="N25" s="124">
        <f>'5.1'!N25/'5.1'!$Q25*100</f>
        <v>96.262678581739749</v>
      </c>
      <c r="O25" s="124">
        <f>'5.1'!O25/'5.1'!$Q25*100</f>
        <v>98.140086855125688</v>
      </c>
      <c r="P25" s="124">
        <f>'5.1'!P25/'5.1'!$Q25*100</f>
        <v>98.15008407141805</v>
      </c>
      <c r="Q25" s="124">
        <f>'5.1'!Q25/'5.1'!$Q25*100</f>
        <v>100</v>
      </c>
      <c r="R25" s="124">
        <f>'5.1'!R25/'5.1'!$Q25*100</f>
        <v>104.34301483293875</v>
      </c>
      <c r="S25" s="124">
        <f>'5.1'!S25/'5.1'!$Q25*100</f>
        <v>108.63992181487396</v>
      </c>
      <c r="T25" s="124">
        <f>'5.1'!T25/'5.1'!$Q25*100</f>
        <v>105.01403488511389</v>
      </c>
      <c r="U25" s="123">
        <f>'5.1'!U25/'5.1'!$Q25*100</f>
        <v>99.273564343721546</v>
      </c>
      <c r="V25" s="122">
        <f>'5.1'!V25/'5.1'!$Q25*100</f>
        <v>108.92001623685819</v>
      </c>
      <c r="W25" s="122">
        <f>'5.1'!W25/'5.1'!$Q25*100</f>
        <v>102.10424166374364</v>
      </c>
      <c r="X25" s="122">
        <f>'5.1'!X25/'5.1'!$Q25*100</f>
        <v>100.6211201536124</v>
      </c>
      <c r="Y25" s="122">
        <f>'5.1'!Y25/'5.1'!$Q25*100</f>
        <v>100.13599661473573</v>
      </c>
      <c r="Z25" s="124">
        <f>'5.1'!Z25/'5.1'!$Q25*100</f>
        <v>98.991573897957721</v>
      </c>
      <c r="AA25" s="124">
        <f>'5.1'!AA25/'5.1'!$Q25*100</f>
        <v>99.342941577474548</v>
      </c>
      <c r="AB25" s="124">
        <f>'5.1'!AB25/'5.1'!$Q25*100</f>
        <v>99.666041266095732</v>
      </c>
      <c r="AC25" s="124">
        <f>'5.1'!AC25/'5.1'!$Q25*100</f>
        <v>100.55062254217147</v>
      </c>
      <c r="AD25" s="124">
        <f>'5.1'!AD25/'5.1'!$Q25*100</f>
        <v>105.14115466124521</v>
      </c>
      <c r="AE25" s="124">
        <f>'5.1'!AE25/'5.1'!$Q25*100</f>
        <v>99.276323095960919</v>
      </c>
      <c r="AF25" s="124">
        <f>'5.1'!AF25/'5.1'!$Q25*100</f>
        <v>93.220467387107306</v>
      </c>
      <c r="AG25" s="69" t="s">
        <v>5</v>
      </c>
    </row>
    <row r="26" spans="1:33" ht="15" customHeight="1" x14ac:dyDescent="0.2">
      <c r="A26" s="68" t="s">
        <v>33</v>
      </c>
      <c r="B26" s="124">
        <f>'5.1'!B26/'5.1'!$Q26*100</f>
        <v>211.04903164164116</v>
      </c>
      <c r="C26" s="124">
        <f>'5.1'!C26/'5.1'!$Q26*100</f>
        <v>220.11605828980314</v>
      </c>
      <c r="D26" s="124">
        <f>'5.1'!D26/'5.1'!$Q26*100</f>
        <v>135.12508979196161</v>
      </c>
      <c r="E26" s="124">
        <f>'5.1'!E26/'5.1'!$Q26*100</f>
        <v>108.27912397916131</v>
      </c>
      <c r="F26" s="124">
        <f>'5.1'!F26/'5.1'!$Q26*100</f>
        <v>102.11909029409921</v>
      </c>
      <c r="G26" s="124">
        <f>'5.1'!G26/'5.1'!$Q26*100</f>
        <v>97.859159128791319</v>
      </c>
      <c r="H26" s="124">
        <f>'5.1'!H26/'5.1'!$Q26*100</f>
        <v>102.34788544289233</v>
      </c>
      <c r="I26" s="124">
        <f>'5.1'!I26/'5.1'!$Q26*100</f>
        <v>100.36714451100868</v>
      </c>
      <c r="J26" s="124">
        <f>'5.1'!J26/'5.1'!$Q26*100</f>
        <v>104.61155823052299</v>
      </c>
      <c r="K26" s="124">
        <f>'5.1'!K26/'5.1'!$Q26*100</f>
        <v>92.122847608221122</v>
      </c>
      <c r="L26" s="124">
        <f>'5.1'!L26/'5.1'!$Q26*100</f>
        <v>85.406931939436646</v>
      </c>
      <c r="M26" s="124">
        <f>'5.1'!M26/'5.1'!$Q26*100</f>
        <v>88.972195875497789</v>
      </c>
      <c r="N26" s="124">
        <f>'5.1'!N26/'5.1'!$Q26*100</f>
        <v>90.508510185721164</v>
      </c>
      <c r="O26" s="124">
        <f>'5.1'!O26/'5.1'!$Q26*100</f>
        <v>91.270652151171319</v>
      </c>
      <c r="P26" s="124">
        <f>'5.1'!P26/'5.1'!$Q26*100</f>
        <v>95.055993569849434</v>
      </c>
      <c r="Q26" s="124">
        <f>'5.1'!Q26/'5.1'!$Q26*100</f>
        <v>100</v>
      </c>
      <c r="R26" s="124">
        <f>'5.1'!R26/'5.1'!$Q26*100</f>
        <v>101.36536087650903</v>
      </c>
      <c r="S26" s="124">
        <f>'5.1'!S26/'5.1'!$Q26*100</f>
        <v>111.07496669851523</v>
      </c>
      <c r="T26" s="124">
        <f>'5.1'!T26/'5.1'!$Q26*100</f>
        <v>107.26059545147051</v>
      </c>
      <c r="U26" s="123">
        <f>'5.1'!U26/'5.1'!$Q26*100</f>
        <v>87.958374887542107</v>
      </c>
      <c r="V26" s="122">
        <f>'5.1'!V26/'5.1'!$Q26*100</f>
        <v>91.684436176222391</v>
      </c>
      <c r="W26" s="122">
        <f>'5.1'!W26/'5.1'!$Q26*100</f>
        <v>94.286136469833394</v>
      </c>
      <c r="X26" s="122">
        <f>'5.1'!X26/'5.1'!$Q26*100</f>
        <v>94.100057885303428</v>
      </c>
      <c r="Y26" s="122">
        <f>'5.1'!Y26/'5.1'!$Q26*100</f>
        <v>88.835197751539553</v>
      </c>
      <c r="Z26" s="124">
        <f>'5.1'!Z26/'5.1'!$Q26*100</f>
        <v>88.68830507647138</v>
      </c>
      <c r="AA26" s="124">
        <f>'5.1'!AA26/'5.1'!$Q26*100</f>
        <v>89.999311304372085</v>
      </c>
      <c r="AB26" s="124">
        <f>'5.1'!AB26/'5.1'!$Q26*100</f>
        <v>90.269994839141617</v>
      </c>
      <c r="AC26" s="124">
        <f>'5.1'!AC26/'5.1'!$Q26*100</f>
        <v>91.265029256487693</v>
      </c>
      <c r="AD26" s="124">
        <f>'5.1'!AD26/'5.1'!$Q26*100</f>
        <v>90.001316367592594</v>
      </c>
      <c r="AE26" s="124">
        <f>'5.1'!AE26/'5.1'!$Q26*100</f>
        <v>88.132163527943803</v>
      </c>
      <c r="AF26" s="124">
        <f>'5.1'!AF26/'5.1'!$Q26*100</f>
        <v>86.722048911496714</v>
      </c>
      <c r="AG26" s="69" t="s">
        <v>5</v>
      </c>
    </row>
    <row r="27" spans="1:33" ht="15" customHeight="1" x14ac:dyDescent="0.2">
      <c r="A27" s="70" t="s">
        <v>34</v>
      </c>
      <c r="B27" s="116">
        <f>'5.1'!B27/'5.1'!$Q27*100</f>
        <v>91.891089926532032</v>
      </c>
      <c r="C27" s="116">
        <f>'5.1'!C27/'5.1'!$Q27*100</f>
        <v>96.505197624502941</v>
      </c>
      <c r="D27" s="116">
        <f>'5.1'!D27/'5.1'!$Q27*100</f>
        <v>94.75905612762628</v>
      </c>
      <c r="E27" s="116">
        <f>'5.1'!E27/'5.1'!$Q27*100</f>
        <v>95.755121693136502</v>
      </c>
      <c r="F27" s="116">
        <f>'5.1'!F27/'5.1'!$Q27*100</f>
        <v>90.713838823952599</v>
      </c>
      <c r="G27" s="116">
        <f>'5.1'!G27/'5.1'!$Q27*100</f>
        <v>74.54234730797063</v>
      </c>
      <c r="H27" s="116">
        <f>'5.1'!H27/'5.1'!$Q27*100</f>
        <v>75.325525116136504</v>
      </c>
      <c r="I27" s="116">
        <f>'5.1'!I27/'5.1'!$Q27*100</f>
        <v>71.59753996369291</v>
      </c>
      <c r="J27" s="116">
        <f>'5.1'!J27/'5.1'!$Q27*100</f>
        <v>66.513147673560908</v>
      </c>
      <c r="K27" s="116">
        <f>'5.1'!K27/'5.1'!$Q27*100</f>
        <v>70.564663431593885</v>
      </c>
      <c r="L27" s="116">
        <f>'5.1'!L27/'5.1'!$Q27*100</f>
        <v>74.304825595798789</v>
      </c>
      <c r="M27" s="116">
        <f>'5.1'!M27/'5.1'!$Q27*100</f>
        <v>78.269072769542376</v>
      </c>
      <c r="N27" s="116">
        <f>'5.1'!N27/'5.1'!$Q27*100</f>
        <v>84.303621891187902</v>
      </c>
      <c r="O27" s="116">
        <f>'5.1'!O27/'5.1'!$Q27*100</f>
        <v>87.717594102407276</v>
      </c>
      <c r="P27" s="116">
        <f>'5.1'!P27/'5.1'!$Q27*100</f>
        <v>98.163720622959133</v>
      </c>
      <c r="Q27" s="116">
        <f>'5.1'!Q27/'5.1'!$Q27*100</f>
        <v>100</v>
      </c>
      <c r="R27" s="116">
        <f>'5.1'!R27/'5.1'!$Q27*100</f>
        <v>98.228244788728844</v>
      </c>
      <c r="S27" s="116">
        <f>'5.1'!S27/'5.1'!$Q27*100</f>
        <v>94.76815389503416</v>
      </c>
      <c r="T27" s="116">
        <f>'5.1'!T27/'5.1'!$Q27*100</f>
        <v>93.996033373410157</v>
      </c>
      <c r="U27" s="115">
        <f>'5.1'!U27/'5.1'!$Q27*100</f>
        <v>89.783767063562607</v>
      </c>
      <c r="V27" s="114">
        <f>'5.1'!V27/'5.1'!$Q27*100</f>
        <v>94.081412421391803</v>
      </c>
      <c r="W27" s="114">
        <f>'5.1'!W27/'5.1'!$Q27*100</f>
        <v>92.647324346605345</v>
      </c>
      <c r="X27" s="114">
        <f>'5.1'!X27/'5.1'!$Q27*100</f>
        <v>90.091341584775094</v>
      </c>
      <c r="Y27" s="114">
        <f>'5.1'!Y27/'5.1'!$Q27*100</f>
        <v>86.359437394063505</v>
      </c>
      <c r="Z27" s="116">
        <f>'5.1'!Z27/'5.1'!$Q27*100</f>
        <v>83.811782588552759</v>
      </c>
      <c r="AA27" s="116">
        <f>'5.1'!AA27/'5.1'!$Q27*100</f>
        <v>81.480724630175743</v>
      </c>
      <c r="AB27" s="116">
        <f>'5.1'!AB27/'5.1'!$Q27*100</f>
        <v>80.843461014667</v>
      </c>
      <c r="AC27" s="116">
        <f>'5.1'!AC27/'5.1'!$Q27*100</f>
        <v>83.511206349961725</v>
      </c>
      <c r="AD27" s="116">
        <f>'5.1'!AD27/'5.1'!$Q27*100</f>
        <v>86.524596863929602</v>
      </c>
      <c r="AE27" s="116">
        <f>'5.1'!AE27/'5.1'!$Q27*100</f>
        <v>75.048432218939126</v>
      </c>
      <c r="AF27" s="116">
        <f>'5.1'!AF27/'5.1'!$Q27*100</f>
        <v>64.541651708287645</v>
      </c>
      <c r="AG27" s="71" t="s">
        <v>5</v>
      </c>
    </row>
    <row r="28" spans="1:33" ht="15" customHeight="1" x14ac:dyDescent="0.2">
      <c r="A28" s="68" t="s">
        <v>35</v>
      </c>
      <c r="B28" s="124">
        <f>'5.1'!B28/'5.1'!$Q28*100</f>
        <v>85.438873698439053</v>
      </c>
      <c r="C28" s="124">
        <f>'5.1'!C28/'5.1'!$Q28*100</f>
        <v>80.593394520328104</v>
      </c>
      <c r="D28" s="124">
        <f>'5.1'!D28/'5.1'!$Q28*100</f>
        <v>84.525080701407873</v>
      </c>
      <c r="E28" s="124">
        <f>'5.1'!E28/'5.1'!$Q28*100</f>
        <v>102.8135936352358</v>
      </c>
      <c r="F28" s="124">
        <f>'5.1'!F28/'5.1'!$Q28*100</f>
        <v>97.959473388595015</v>
      </c>
      <c r="G28" s="124">
        <f>'5.1'!G28/'5.1'!$Q28*100</f>
        <v>92.349259645592738</v>
      </c>
      <c r="H28" s="124">
        <f>'5.1'!H28/'5.1'!$Q28*100</f>
        <v>96.032823716029796</v>
      </c>
      <c r="I28" s="124">
        <f>'5.1'!I28/'5.1'!$Q28*100</f>
        <v>97.019448576383965</v>
      </c>
      <c r="J28" s="124">
        <f>'5.1'!J28/'5.1'!$Q28*100</f>
        <v>95.592437830598016</v>
      </c>
      <c r="K28" s="124">
        <f>'5.1'!K28/'5.1'!$Q28*100</f>
        <v>98.548300486985937</v>
      </c>
      <c r="L28" s="124">
        <f>'5.1'!L28/'5.1'!$Q28*100</f>
        <v>96.19391792219335</v>
      </c>
      <c r="M28" s="124">
        <f>'5.1'!M28/'5.1'!$Q28*100</f>
        <v>98.562187918551757</v>
      </c>
      <c r="N28" s="124">
        <f>'5.1'!N28/'5.1'!$Q28*100</f>
        <v>99.535233956930441</v>
      </c>
      <c r="O28" s="124">
        <f>'5.1'!O28/'5.1'!$Q28*100</f>
        <v>108.23061777467795</v>
      </c>
      <c r="P28" s="124">
        <f>'5.1'!P28/'5.1'!$Q28*100</f>
        <v>104.98311905540776</v>
      </c>
      <c r="Q28" s="124">
        <f>'5.1'!Q28/'5.1'!$Q28*100</f>
        <v>100</v>
      </c>
      <c r="R28" s="124">
        <f>'5.1'!R28/'5.1'!$Q28*100</f>
        <v>101.94701790552843</v>
      </c>
      <c r="S28" s="124">
        <f>'5.1'!S28/'5.1'!$Q28*100</f>
        <v>105.38986649549121</v>
      </c>
      <c r="T28" s="124">
        <f>'5.1'!T28/'5.1'!$Q28*100</f>
        <v>104.00822135948695</v>
      </c>
      <c r="U28" s="123">
        <f>'5.1'!U28/'5.1'!$Q28*100</f>
        <v>97.901763395199254</v>
      </c>
      <c r="V28" s="122">
        <f>'5.1'!V28/'5.1'!$Q28*100</f>
        <v>101.5344068832283</v>
      </c>
      <c r="W28" s="122">
        <f>'5.1'!W28/'5.1'!$Q28*100</f>
        <v>102.04237826894709</v>
      </c>
      <c r="X28" s="122">
        <f>'5.1'!X28/'5.1'!$Q28*100</f>
        <v>108.22876611713585</v>
      </c>
      <c r="Y28" s="122">
        <f>'5.1'!Y28/'5.1'!$Q28*100</f>
        <v>99.030965886295888</v>
      </c>
      <c r="Z28" s="124">
        <f>'5.1'!Z28/'5.1'!$Q28*100</f>
        <v>100.81966707197392</v>
      </c>
      <c r="AA28" s="124">
        <f>'5.1'!AA28/'5.1'!$Q28*100</f>
        <v>80.463778492380428</v>
      </c>
      <c r="AB28" s="124">
        <f>'5.1'!AB28/'5.1'!$Q28*100</f>
        <v>71.632297845287837</v>
      </c>
      <c r="AC28" s="124">
        <f>'5.1'!AC28/'5.1'!$Q28*100</f>
        <v>79.846559311677169</v>
      </c>
      <c r="AD28" s="124">
        <f>'5.1'!AD28/'5.1'!$Q28*100</f>
        <v>82.140763006351179</v>
      </c>
      <c r="AE28" s="124">
        <f>'5.1'!AE28/'5.1'!$Q28*100</f>
        <v>65.515199962025548</v>
      </c>
      <c r="AF28" s="124">
        <f>'5.1'!AF28/'5.1'!$Q28*100</f>
        <v>63.811804763012894</v>
      </c>
      <c r="AG28" s="69" t="s">
        <v>5</v>
      </c>
    </row>
    <row r="29" spans="1:33" ht="15" customHeight="1" x14ac:dyDescent="0.2">
      <c r="A29" s="68" t="s">
        <v>36</v>
      </c>
      <c r="B29" s="124">
        <f>'5.1'!B29/'5.1'!$Q29*100</f>
        <v>100.27788698128384</v>
      </c>
      <c r="C29" s="124">
        <f>'5.1'!C29/'5.1'!$Q29*100</f>
        <v>103.78327226011552</v>
      </c>
      <c r="D29" s="124">
        <f>'5.1'!D29/'5.1'!$Q29*100</f>
        <v>104.43324827867112</v>
      </c>
      <c r="E29" s="124">
        <f>'5.1'!E29/'5.1'!$Q29*100</f>
        <v>104.99565568955779</v>
      </c>
      <c r="F29" s="124">
        <f>'5.1'!F29/'5.1'!$Q29*100</f>
        <v>105.51049015378256</v>
      </c>
      <c r="G29" s="124">
        <f>'5.1'!G29/'5.1'!$Q29*100</f>
        <v>106.0166749913415</v>
      </c>
      <c r="H29" s="124">
        <f>'5.1'!H29/'5.1'!$Q29*100</f>
        <v>111.05401904548533</v>
      </c>
      <c r="I29" s="124">
        <f>'5.1'!I29/'5.1'!$Q29*100</f>
        <v>107.71069905644626</v>
      </c>
      <c r="J29" s="124">
        <f>'5.1'!J29/'5.1'!$Q29*100</f>
        <v>108.18485102967779</v>
      </c>
      <c r="K29" s="124">
        <f>'5.1'!K29/'5.1'!$Q29*100</f>
        <v>102.51449344205865</v>
      </c>
      <c r="L29" s="124">
        <f>'5.1'!L29/'5.1'!$Q29*100</f>
        <v>101.79835575559983</v>
      </c>
      <c r="M29" s="124">
        <f>'5.1'!M29/'5.1'!$Q29*100</f>
        <v>101.8716648865215</v>
      </c>
      <c r="N29" s="124">
        <f>'5.1'!N29/'5.1'!$Q29*100</f>
        <v>101.11669693445178</v>
      </c>
      <c r="O29" s="124">
        <f>'5.1'!O29/'5.1'!$Q29*100</f>
        <v>101.34997541591764</v>
      </c>
      <c r="P29" s="124">
        <f>'5.1'!P29/'5.1'!$Q29*100</f>
        <v>102.36348833062559</v>
      </c>
      <c r="Q29" s="124">
        <f>'5.1'!Q29/'5.1'!$Q29*100</f>
        <v>100</v>
      </c>
      <c r="R29" s="124">
        <f>'5.1'!R29/'5.1'!$Q29*100</f>
        <v>97.82330283867276</v>
      </c>
      <c r="S29" s="124">
        <f>'5.1'!S29/'5.1'!$Q29*100</f>
        <v>97.194503339500329</v>
      </c>
      <c r="T29" s="124">
        <f>'5.1'!T29/'5.1'!$Q29*100</f>
        <v>96.97491714614786</v>
      </c>
      <c r="U29" s="123">
        <f>'5.1'!U29/'5.1'!$Q29*100</f>
        <v>94.100436168059403</v>
      </c>
      <c r="V29" s="122">
        <f>'5.1'!V29/'5.1'!$Q29*100</f>
        <v>99.272757823569592</v>
      </c>
      <c r="W29" s="122">
        <f>'5.1'!W29/'5.1'!$Q29*100</f>
        <v>93.208403537697293</v>
      </c>
      <c r="X29" s="122">
        <f>'5.1'!X29/'5.1'!$Q29*100</f>
        <v>91.292307397805899</v>
      </c>
      <c r="Y29" s="122">
        <f>'5.1'!Y29/'5.1'!$Q29*100</f>
        <v>91.214970341351844</v>
      </c>
      <c r="Z29" s="124">
        <f>'5.1'!Z29/'5.1'!$Q29*100</f>
        <v>87.973066338737098</v>
      </c>
      <c r="AA29" s="124">
        <f>'5.1'!AA29/'5.1'!$Q29*100</f>
        <v>91.88061494591679</v>
      </c>
      <c r="AB29" s="124">
        <f>'5.1'!AB29/'5.1'!$Q29*100</f>
        <v>91.821365889488263</v>
      </c>
      <c r="AC29" s="124">
        <f>'5.1'!AC29/'5.1'!$Q29*100</f>
        <v>91.036421131888716</v>
      </c>
      <c r="AD29" s="124">
        <f>'5.1'!AD29/'5.1'!$Q29*100</f>
        <v>88.826401638324356</v>
      </c>
      <c r="AE29" s="124">
        <f>'5.1'!AE29/'5.1'!$Q29*100</f>
        <v>81.310897499295152</v>
      </c>
      <c r="AF29" s="124">
        <f>'5.1'!AF29/'5.1'!$Q29*100</f>
        <v>73.992916724358594</v>
      </c>
      <c r="AG29" s="69" t="s">
        <v>5</v>
      </c>
    </row>
    <row r="30" spans="1:33" ht="15" customHeight="1" x14ac:dyDescent="0.2">
      <c r="A30" s="68" t="s">
        <v>37</v>
      </c>
      <c r="B30" s="124">
        <f>'5.1'!B30/'5.1'!$Q30*100</f>
        <v>117.35290951396615</v>
      </c>
      <c r="C30" s="124">
        <f>'5.1'!C30/'5.1'!$Q30*100</f>
        <v>114.40931874113853</v>
      </c>
      <c r="D30" s="124">
        <f>'5.1'!D30/'5.1'!$Q30*100</f>
        <v>111.30505091589005</v>
      </c>
      <c r="E30" s="124">
        <f>'5.1'!E30/'5.1'!$Q30*100</f>
        <v>111.26519185681249</v>
      </c>
      <c r="F30" s="124">
        <f>'5.1'!F30/'5.1'!$Q30*100</f>
        <v>109.86667122537079</v>
      </c>
      <c r="G30" s="124">
        <f>'5.1'!G30/'5.1'!$Q30*100</f>
        <v>110.39219755094969</v>
      </c>
      <c r="H30" s="124">
        <f>'5.1'!H30/'5.1'!$Q30*100</f>
        <v>113.83848905994883</v>
      </c>
      <c r="I30" s="124">
        <f>'5.1'!I30/'5.1'!$Q30*100</f>
        <v>111.32169709305649</v>
      </c>
      <c r="J30" s="124">
        <f>'5.1'!J30/'5.1'!$Q30*100</f>
        <v>103.82658561251273</v>
      </c>
      <c r="K30" s="124">
        <f>'5.1'!K30/'5.1'!$Q30*100</f>
        <v>100.95542593837521</v>
      </c>
      <c r="L30" s="124">
        <f>'5.1'!L30/'5.1'!$Q30*100</f>
        <v>97.871127111965222</v>
      </c>
      <c r="M30" s="124">
        <f>'5.1'!M30/'5.1'!$Q30*100</f>
        <v>97.608177703417624</v>
      </c>
      <c r="N30" s="124">
        <f>'5.1'!N30/'5.1'!$Q30*100</f>
        <v>95.206384474987772</v>
      </c>
      <c r="O30" s="124">
        <f>'5.1'!O30/'5.1'!$Q30*100</f>
        <v>98.521652709828928</v>
      </c>
      <c r="P30" s="124">
        <f>'5.1'!P30/'5.1'!$Q30*100</f>
        <v>99.887169606192089</v>
      </c>
      <c r="Q30" s="124">
        <f>'5.1'!Q30/'5.1'!$Q30*100</f>
        <v>100</v>
      </c>
      <c r="R30" s="124">
        <f>'5.1'!R30/'5.1'!$Q30*100</f>
        <v>103.84806677889765</v>
      </c>
      <c r="S30" s="124">
        <f>'5.1'!S30/'5.1'!$Q30*100</f>
        <v>103.80195676947335</v>
      </c>
      <c r="T30" s="124">
        <f>'5.1'!T30/'5.1'!$Q30*100</f>
        <v>102.2970762425503</v>
      </c>
      <c r="U30" s="123">
        <f>'5.1'!U30/'5.1'!$Q30*100</f>
        <v>97.554376114206008</v>
      </c>
      <c r="V30" s="122">
        <f>'5.1'!V30/'5.1'!$Q30*100</f>
        <v>102.21839419351343</v>
      </c>
      <c r="W30" s="122">
        <f>'5.1'!W30/'5.1'!$Q30*100</f>
        <v>101.98216303406033</v>
      </c>
      <c r="X30" s="122">
        <f>'5.1'!X30/'5.1'!$Q30*100</f>
        <v>100.16494220362429</v>
      </c>
      <c r="Y30" s="122">
        <f>'5.1'!Y30/'5.1'!$Q30*100</f>
        <v>99.331671281121174</v>
      </c>
      <c r="Z30" s="124">
        <f>'5.1'!Z30/'5.1'!$Q30*100</f>
        <v>96.250076101743559</v>
      </c>
      <c r="AA30" s="124">
        <f>'5.1'!AA30/'5.1'!$Q30*100</f>
        <v>97.08571518223124</v>
      </c>
      <c r="AB30" s="124">
        <f>'5.1'!AB30/'5.1'!$Q30*100</f>
        <v>99.237416126504641</v>
      </c>
      <c r="AC30" s="124">
        <f>'5.1'!AC30/'5.1'!$Q30*100</f>
        <v>102.91508900475101</v>
      </c>
      <c r="AD30" s="124">
        <f>'5.1'!AD30/'5.1'!$Q30*100</f>
        <v>102.58519966383999</v>
      </c>
      <c r="AE30" s="124">
        <f>'5.1'!AE30/'5.1'!$Q30*100</f>
        <v>96.371941557801961</v>
      </c>
      <c r="AF30" s="124">
        <f>'5.1'!AF30/'5.1'!$Q30*100</f>
        <v>92.131576129258661</v>
      </c>
      <c r="AG30" s="69" t="s">
        <v>5</v>
      </c>
    </row>
    <row r="31" spans="1:33" ht="15" customHeight="1" x14ac:dyDescent="0.2">
      <c r="A31" s="68" t="s">
        <v>38</v>
      </c>
      <c r="B31" s="124">
        <f>'5.1'!B31/'5.1'!$Q31*100</f>
        <v>68.39197687578347</v>
      </c>
      <c r="C31" s="124">
        <f>'5.1'!C31/'5.1'!$Q31*100</f>
        <v>70.638989291495363</v>
      </c>
      <c r="D31" s="124">
        <f>'5.1'!D31/'5.1'!$Q31*100</f>
        <v>75.231519958679812</v>
      </c>
      <c r="E31" s="124">
        <f>'5.1'!E31/'5.1'!$Q31*100</f>
        <v>73.399163711586269</v>
      </c>
      <c r="F31" s="124">
        <f>'5.1'!F31/'5.1'!$Q31*100</f>
        <v>74.573382814242422</v>
      </c>
      <c r="G31" s="124">
        <f>'5.1'!G31/'5.1'!$Q31*100</f>
        <v>79.968775808784613</v>
      </c>
      <c r="H31" s="124">
        <f>'5.1'!H31/'5.1'!$Q31*100</f>
        <v>77.2767260704954</v>
      </c>
      <c r="I31" s="124">
        <f>'5.1'!I31/'5.1'!$Q31*100</f>
        <v>81.000144407055657</v>
      </c>
      <c r="J31" s="124">
        <f>'5.1'!J31/'5.1'!$Q31*100</f>
        <v>86.596718812649058</v>
      </c>
      <c r="K31" s="124">
        <f>'5.1'!K31/'5.1'!$Q31*100</f>
        <v>95.954068785250342</v>
      </c>
      <c r="L31" s="124">
        <f>'5.1'!L31/'5.1'!$Q31*100</f>
        <v>95.140696896407192</v>
      </c>
      <c r="M31" s="124">
        <f>'5.1'!M31/'5.1'!$Q31*100</f>
        <v>94.631920503631818</v>
      </c>
      <c r="N31" s="124">
        <f>'5.1'!N31/'5.1'!$Q31*100</f>
        <v>99.57785647892878</v>
      </c>
      <c r="O31" s="124">
        <f>'5.1'!O31/'5.1'!$Q31*100</f>
        <v>93.73771020401162</v>
      </c>
      <c r="P31" s="124">
        <f>'5.1'!P31/'5.1'!$Q31*100</f>
        <v>97.469183977429324</v>
      </c>
      <c r="Q31" s="124">
        <f>'5.1'!Q31/'5.1'!$Q31*100</f>
        <v>100</v>
      </c>
      <c r="R31" s="124">
        <f>'5.1'!R31/'5.1'!$Q31*100</f>
        <v>94.732585060130035</v>
      </c>
      <c r="S31" s="124">
        <f>'5.1'!S31/'5.1'!$Q31*100</f>
        <v>92.294037306557314</v>
      </c>
      <c r="T31" s="124">
        <f>'5.1'!T31/'5.1'!$Q31*100</f>
        <v>89.660591155448472</v>
      </c>
      <c r="U31" s="123">
        <f>'5.1'!U31/'5.1'!$Q31*100</f>
        <v>85.882886673182966</v>
      </c>
      <c r="V31" s="122">
        <f>'5.1'!V31/'5.1'!$Q31*100</f>
        <v>81.361650598777999</v>
      </c>
      <c r="W31" s="122">
        <f>'5.1'!W31/'5.1'!$Q31*100</f>
        <v>79.865850276356014</v>
      </c>
      <c r="X31" s="122">
        <f>'5.1'!X31/'5.1'!$Q31*100</f>
        <v>77.752803524941001</v>
      </c>
      <c r="Y31" s="122">
        <f>'5.1'!Y31/'5.1'!$Q31*100</f>
        <v>75.704098013192962</v>
      </c>
      <c r="Z31" s="124">
        <f>'5.1'!Z31/'5.1'!$Q31*100</f>
        <v>75.791662543320697</v>
      </c>
      <c r="AA31" s="124">
        <f>'5.1'!AA31/'5.1'!$Q31*100</f>
        <v>80.707717278934794</v>
      </c>
      <c r="AB31" s="124">
        <f>'5.1'!AB31/'5.1'!$Q31*100</f>
        <v>78.87228201436821</v>
      </c>
      <c r="AC31" s="124">
        <f>'5.1'!AC31/'5.1'!$Q31*100</f>
        <v>84.654608658583442</v>
      </c>
      <c r="AD31" s="124">
        <f>'5.1'!AD31/'5.1'!$Q31*100</f>
        <v>81.319930480102897</v>
      </c>
      <c r="AE31" s="124">
        <f>'5.1'!AE31/'5.1'!$Q31*100</f>
        <v>72.160558840128104</v>
      </c>
      <c r="AF31" s="124">
        <f>'5.1'!AF31/'5.1'!$Q31*100</f>
        <v>66.026911338717213</v>
      </c>
      <c r="AG31" s="69" t="s">
        <v>5</v>
      </c>
    </row>
    <row r="32" spans="1:33" ht="15" customHeight="1" x14ac:dyDescent="0.2">
      <c r="A32" s="70" t="s">
        <v>39</v>
      </c>
      <c r="B32" s="116">
        <f>'5.1'!B32/'5.1'!$Q32*100</f>
        <v>111.44663513729726</v>
      </c>
      <c r="C32" s="116">
        <f>'5.1'!C32/'5.1'!$Q32*100</f>
        <v>112.70840678047749</v>
      </c>
      <c r="D32" s="116">
        <f>'5.1'!D32/'5.1'!$Q32*100</f>
        <v>110.06861199090936</v>
      </c>
      <c r="E32" s="116">
        <f>'5.1'!E32/'5.1'!$Q32*100</f>
        <v>107.56520575236084</v>
      </c>
      <c r="F32" s="116">
        <f>'5.1'!F32/'5.1'!$Q32*100</f>
        <v>106.45100807388125</v>
      </c>
      <c r="G32" s="116">
        <f>'5.1'!G32/'5.1'!$Q32*100</f>
        <v>105.71313549772303</v>
      </c>
      <c r="H32" s="116">
        <f>'5.1'!H32/'5.1'!$Q32*100</f>
        <v>108.87714728596818</v>
      </c>
      <c r="I32" s="116">
        <f>'5.1'!I32/'5.1'!$Q32*100</f>
        <v>105.57760852772526</v>
      </c>
      <c r="J32" s="116">
        <f>'5.1'!J32/'5.1'!$Q32*100</f>
        <v>105.72619271681889</v>
      </c>
      <c r="K32" s="116">
        <f>'5.1'!K32/'5.1'!$Q32*100</f>
        <v>101.85922440503943</v>
      </c>
      <c r="L32" s="116">
        <f>'5.1'!L32/'5.1'!$Q32*100</f>
        <v>102.19792621852295</v>
      </c>
      <c r="M32" s="116">
        <f>'5.1'!M32/'5.1'!$Q32*100</f>
        <v>102.5084546078585</v>
      </c>
      <c r="N32" s="116">
        <f>'5.1'!N32/'5.1'!$Q32*100</f>
        <v>99.743096083143939</v>
      </c>
      <c r="O32" s="116">
        <f>'5.1'!O32/'5.1'!$Q32*100</f>
        <v>100.82944239811304</v>
      </c>
      <c r="P32" s="116">
        <f>'5.1'!P32/'5.1'!$Q32*100</f>
        <v>100.7481523663371</v>
      </c>
      <c r="Q32" s="116">
        <f>'5.1'!Q32/'5.1'!$Q32*100</f>
        <v>100</v>
      </c>
      <c r="R32" s="116">
        <f>'5.1'!R32/'5.1'!$Q32*100</f>
        <v>99.060447272032846</v>
      </c>
      <c r="S32" s="116">
        <f>'5.1'!S32/'5.1'!$Q32*100</f>
        <v>97.387354646911788</v>
      </c>
      <c r="T32" s="116">
        <f>'5.1'!T32/'5.1'!$Q32*100</f>
        <v>94.50258319469701</v>
      </c>
      <c r="U32" s="115">
        <f>'5.1'!U32/'5.1'!$Q32*100</f>
        <v>86.560799095752827</v>
      </c>
      <c r="V32" s="114">
        <f>'5.1'!V32/'5.1'!$Q32*100</f>
        <v>88.408663293517336</v>
      </c>
      <c r="W32" s="114">
        <f>'5.1'!W32/'5.1'!$Q32*100</f>
        <v>82.112201659506894</v>
      </c>
      <c r="X32" s="114">
        <f>'5.1'!X32/'5.1'!$Q32*100</f>
        <v>84.285919653440729</v>
      </c>
      <c r="Y32" s="114">
        <f>'5.1'!Y32/'5.1'!$Q32*100</f>
        <v>82.436201542519058</v>
      </c>
      <c r="Z32" s="116">
        <f>'5.1'!Z32/'5.1'!$Q32*100</f>
        <v>76.931228699181247</v>
      </c>
      <c r="AA32" s="116">
        <f>'5.1'!AA32/'5.1'!$Q32*100</f>
        <v>74.562193315521355</v>
      </c>
      <c r="AB32" s="116">
        <f>'5.1'!AB32/'5.1'!$Q32*100</f>
        <v>71.063245345862498</v>
      </c>
      <c r="AC32" s="116">
        <f>'5.1'!AC32/'5.1'!$Q32*100</f>
        <v>69.875276512798976</v>
      </c>
      <c r="AD32" s="116">
        <f>'5.1'!AD32/'5.1'!$Q32*100</f>
        <v>68.643752419325708</v>
      </c>
      <c r="AE32" s="116">
        <f>'5.1'!AE32/'5.1'!$Q32*100</f>
        <v>61.514202175039266</v>
      </c>
      <c r="AF32" s="116">
        <f>'5.1'!AF32/'5.1'!$Q32*100</f>
        <v>0</v>
      </c>
      <c r="AG32" s="71" t="s">
        <v>5</v>
      </c>
    </row>
    <row r="33" spans="1:33" ht="15" customHeight="1" x14ac:dyDescent="0.2">
      <c r="A33" s="68" t="s">
        <v>40</v>
      </c>
      <c r="B33" s="124">
        <f>'5.1'!B33/'5.1'!$Q33*100</f>
        <v>133.10681976172526</v>
      </c>
      <c r="C33" s="124">
        <f>'5.1'!C33/'5.1'!$Q33*100</f>
        <v>120.7601428944121</v>
      </c>
      <c r="D33" s="124">
        <f>'5.1'!D33/'5.1'!$Q33*100</f>
        <v>116.44115341996415</v>
      </c>
      <c r="E33" s="124">
        <f>'5.1'!E33/'5.1'!$Q33*100</f>
        <v>111.27174106149678</v>
      </c>
      <c r="F33" s="124">
        <f>'5.1'!F33/'5.1'!$Q33*100</f>
        <v>106.30523460686699</v>
      </c>
      <c r="G33" s="124">
        <f>'5.1'!G33/'5.1'!$Q33*100</f>
        <v>105.71849069911241</v>
      </c>
      <c r="H33" s="124">
        <f>'5.1'!H33/'5.1'!$Q33*100</f>
        <v>107.6257034951619</v>
      </c>
      <c r="I33" s="124">
        <f>'5.1'!I33/'5.1'!$Q33*100</f>
        <v>104.60626278081789</v>
      </c>
      <c r="J33" s="124">
        <f>'5.1'!J33/'5.1'!$Q33*100</f>
        <v>100.53471367500164</v>
      </c>
      <c r="K33" s="124">
        <f>'5.1'!K33/'5.1'!$Q33*100</f>
        <v>94.073368363377767</v>
      </c>
      <c r="L33" s="124">
        <f>'5.1'!L33/'5.1'!$Q33*100</f>
        <v>100.85040287752129</v>
      </c>
      <c r="M33" s="124">
        <f>'5.1'!M33/'5.1'!$Q33*100</f>
        <v>100.87222329812724</v>
      </c>
      <c r="N33" s="124">
        <f>'5.1'!N33/'5.1'!$Q33*100</f>
        <v>98.296793465184152</v>
      </c>
      <c r="O33" s="124">
        <f>'5.1'!O33/'5.1'!$Q33*100</f>
        <v>100.53941520205765</v>
      </c>
      <c r="P33" s="124">
        <f>'5.1'!P33/'5.1'!$Q33*100</f>
        <v>101.37233906906296</v>
      </c>
      <c r="Q33" s="124">
        <f>'5.1'!Q33/'5.1'!$Q33*100</f>
        <v>100</v>
      </c>
      <c r="R33" s="124">
        <f>'5.1'!R33/'5.1'!$Q33*100</f>
        <v>100.83686514713312</v>
      </c>
      <c r="S33" s="124">
        <f>'5.1'!S33/'5.1'!$Q33*100</f>
        <v>102.06331683197369</v>
      </c>
      <c r="T33" s="124">
        <f>'5.1'!T33/'5.1'!$Q33*100</f>
        <v>98.867152050986164</v>
      </c>
      <c r="U33" s="123">
        <f>'5.1'!U33/'5.1'!$Q33*100</f>
        <v>92.843495567360293</v>
      </c>
      <c r="V33" s="122">
        <f>'5.1'!V33/'5.1'!$Q33*100</f>
        <v>94.593103840127284</v>
      </c>
      <c r="W33" s="122">
        <f>'5.1'!W33/'5.1'!$Q33*100</f>
        <v>93.546537248631694</v>
      </c>
      <c r="X33" s="122">
        <f>'5.1'!X33/'5.1'!$Q33*100</f>
        <v>90.702446821394261</v>
      </c>
      <c r="Y33" s="122">
        <f>'5.1'!Y33/'5.1'!$Q33*100</f>
        <v>87.13462132500635</v>
      </c>
      <c r="Z33" s="124">
        <f>'5.1'!Z33/'5.1'!$Q33*100</f>
        <v>85.728104488337806</v>
      </c>
      <c r="AA33" s="124">
        <f>'5.1'!AA33/'5.1'!$Q33*100</f>
        <v>86.686755858302774</v>
      </c>
      <c r="AB33" s="124">
        <f>'5.1'!AB33/'5.1'!$Q33*100</f>
        <v>87.929186066301</v>
      </c>
      <c r="AC33" s="124">
        <f>'5.1'!AC33/'5.1'!$Q33*100</f>
        <v>87.268278070050485</v>
      </c>
      <c r="AD33" s="124">
        <f>'5.1'!AD33/'5.1'!$Q33*100</f>
        <v>86.286479181771568</v>
      </c>
      <c r="AE33" s="124">
        <f>'5.1'!AE33/'5.1'!$Q33*100</f>
        <v>86.464502636496974</v>
      </c>
      <c r="AF33" s="124">
        <f>'5.1'!AF33/'5.1'!$Q33*100</f>
        <v>83.43824504421957</v>
      </c>
      <c r="AG33" s="69" t="s">
        <v>5</v>
      </c>
    </row>
    <row r="34" spans="1:33" ht="15" customHeight="1" x14ac:dyDescent="0.2">
      <c r="A34" s="72" t="s">
        <v>41</v>
      </c>
      <c r="B34" s="121">
        <f>'5.1'!B34/'5.1'!$Q34*100</f>
        <v>163.92719977444713</v>
      </c>
      <c r="C34" s="121">
        <f>'5.1'!C34/'5.1'!$Q34*100</f>
        <v>135.09894062244865</v>
      </c>
      <c r="D34" s="121">
        <f>'5.1'!D34/'5.1'!$Q34*100</f>
        <v>126.58927552612582</v>
      </c>
      <c r="E34" s="121">
        <f>'5.1'!E34/'5.1'!$Q34*100</f>
        <v>120.54486509822044</v>
      </c>
      <c r="F34" s="121">
        <f>'5.1'!F34/'5.1'!$Q34*100</f>
        <v>119.05893227029894</v>
      </c>
      <c r="G34" s="121">
        <f>'5.1'!G34/'5.1'!$Q34*100</f>
        <v>123.7774817583344</v>
      </c>
      <c r="H34" s="121">
        <f>'5.1'!H34/'5.1'!$Q34*100</f>
        <v>125.11589464299469</v>
      </c>
      <c r="I34" s="121">
        <f>'5.1'!I34/'5.1'!$Q34*100</f>
        <v>121.60668714906855</v>
      </c>
      <c r="J34" s="121">
        <f>'5.1'!J34/'5.1'!$Q34*100</f>
        <v>110.17488318290438</v>
      </c>
      <c r="K34" s="121">
        <f>'5.1'!K34/'5.1'!$Q34*100</f>
        <v>97.744656017741676</v>
      </c>
      <c r="L34" s="121">
        <f>'5.1'!L34/'5.1'!$Q34*100</f>
        <v>94.608653093303246</v>
      </c>
      <c r="M34" s="121">
        <f>'5.1'!M34/'5.1'!$Q34*100</f>
        <v>96.576613545913872</v>
      </c>
      <c r="N34" s="121">
        <f>'5.1'!N34/'5.1'!$Q34*100</f>
        <v>98.325610098642485</v>
      </c>
      <c r="O34" s="121">
        <f>'5.1'!O34/'5.1'!$Q34*100</f>
        <v>101.58852273888577</v>
      </c>
      <c r="P34" s="121">
        <f>'5.1'!P34/'5.1'!$Q34*100</f>
        <v>100.82460017773025</v>
      </c>
      <c r="Q34" s="121">
        <f>'5.1'!Q34/'5.1'!$Q34*100</f>
        <v>100</v>
      </c>
      <c r="R34" s="121">
        <f>'5.1'!R34/'5.1'!$Q34*100</f>
        <v>100.53520043017919</v>
      </c>
      <c r="S34" s="121">
        <f>'5.1'!S34/'5.1'!$Q34*100</f>
        <v>102.15845351079213</v>
      </c>
      <c r="T34" s="121">
        <f>'5.1'!T34/'5.1'!$Q34*100</f>
        <v>99.048826142782104</v>
      </c>
      <c r="U34" s="120">
        <f>'5.1'!U34/'5.1'!$Q34*100</f>
        <v>84.655810848715063</v>
      </c>
      <c r="V34" s="119">
        <f>'5.1'!V34/'5.1'!$Q34*100</f>
        <v>82.148558229592012</v>
      </c>
      <c r="W34" s="119">
        <f>'5.1'!W34/'5.1'!$Q34*100</f>
        <v>85.294003115649659</v>
      </c>
      <c r="X34" s="119">
        <f>'5.1'!X34/'5.1'!$Q34*100</f>
        <v>83.048140628694952</v>
      </c>
      <c r="Y34" s="119">
        <f>'5.1'!Y34/'5.1'!$Q34*100</f>
        <v>76.76200148765254</v>
      </c>
      <c r="Z34" s="121">
        <f>'5.1'!Z34/'5.1'!$Q34*100</f>
        <v>76.985142780183963</v>
      </c>
      <c r="AA34" s="121">
        <f>'5.1'!AA34/'5.1'!$Q34*100</f>
        <v>77.184306893139336</v>
      </c>
      <c r="AB34" s="121">
        <f>'5.1'!AB34/'5.1'!$Q34*100</f>
        <v>75.882416543898103</v>
      </c>
      <c r="AC34" s="121">
        <f>'5.1'!AC34/'5.1'!$Q34*100</f>
        <v>77.677733396824436</v>
      </c>
      <c r="AD34" s="121">
        <f>'5.1'!AD34/'5.1'!$Q34*100</f>
        <v>76.781715618263007</v>
      </c>
      <c r="AE34" s="121">
        <f>'5.1'!AE34/'5.1'!$Q34*100</f>
        <v>73.906742554046517</v>
      </c>
      <c r="AF34" s="121">
        <f>'5.1'!AF34/'5.1'!$Q34*100</f>
        <v>70.433125654006332</v>
      </c>
      <c r="AG34" s="73" t="s">
        <v>5</v>
      </c>
    </row>
    <row r="35" spans="1:33" ht="15" customHeight="1" x14ac:dyDescent="0.2">
      <c r="A35" s="74" t="s">
        <v>42</v>
      </c>
      <c r="B35" s="118">
        <f>'5.1'!B35/'5.1'!$Q35*100</f>
        <v>105.7605529608301</v>
      </c>
      <c r="C35" s="118">
        <f>'5.1'!C35/'5.1'!$Q35*100</f>
        <v>105.75119270378168</v>
      </c>
      <c r="D35" s="118">
        <f>'5.1'!D35/'5.1'!$Q35*100</f>
        <v>104.80720640649818</v>
      </c>
      <c r="E35" s="118">
        <f>'5.1'!E35/'5.1'!$Q35*100</f>
        <v>105.73963089094775</v>
      </c>
      <c r="F35" s="118">
        <f>'5.1'!F35/'5.1'!$Q35*100</f>
        <v>109.58044178663688</v>
      </c>
      <c r="G35" s="118">
        <f>'5.1'!G35/'5.1'!$Q35*100</f>
        <v>108.73405293589857</v>
      </c>
      <c r="H35" s="118">
        <f>'5.1'!H35/'5.1'!$Q35*100</f>
        <v>114.5759176623968</v>
      </c>
      <c r="I35" s="118">
        <f>'5.1'!I35/'5.1'!$Q35*100</f>
        <v>107.40626693995119</v>
      </c>
      <c r="J35" s="118">
        <f>'5.1'!J35/'5.1'!$Q35*100</f>
        <v>108.25159146239582</v>
      </c>
      <c r="K35" s="118">
        <f>'5.1'!K35/'5.1'!$Q35*100</f>
        <v>104.04405386026039</v>
      </c>
      <c r="L35" s="118">
        <f>'5.1'!L35/'5.1'!$Q35*100</f>
        <v>102.1599449231978</v>
      </c>
      <c r="M35" s="118">
        <f>'5.1'!M35/'5.1'!$Q35*100</f>
        <v>103.27273660382463</v>
      </c>
      <c r="N35" s="118">
        <f>'5.1'!N35/'5.1'!$Q35*100</f>
        <v>103.92130619033746</v>
      </c>
      <c r="O35" s="118">
        <f>'5.1'!O35/'5.1'!$Q35*100</f>
        <v>104.4018285451682</v>
      </c>
      <c r="P35" s="118">
        <f>'5.1'!P35/'5.1'!$Q35*100</f>
        <v>103.88501696947534</v>
      </c>
      <c r="Q35" s="118">
        <f>'5.1'!Q35/'5.1'!$Q35*100</f>
        <v>100</v>
      </c>
      <c r="R35" s="118">
        <f>'5.1'!R35/'5.1'!$Q35*100</f>
        <v>99.555358630521496</v>
      </c>
      <c r="S35" s="118">
        <f>'5.1'!S35/'5.1'!$Q35*100</f>
        <v>98.201868377290097</v>
      </c>
      <c r="T35" s="118">
        <f>'5.1'!T35/'5.1'!$Q35*100</f>
        <v>95.124705742386482</v>
      </c>
      <c r="U35" s="118">
        <f>'5.1'!U35/'5.1'!$Q35*100</f>
        <v>88.373860913578582</v>
      </c>
      <c r="V35" s="117">
        <f>'5.1'!V35/'5.1'!$Q35*100</f>
        <v>97.112039944095073</v>
      </c>
      <c r="W35" s="117">
        <f>'5.1'!W35/'5.1'!$Q35*100</f>
        <v>91.032407192759763</v>
      </c>
      <c r="X35" s="117">
        <f>'5.1'!X35/'5.1'!$Q35*100</f>
        <v>86.735305635720366</v>
      </c>
      <c r="Y35" s="117">
        <f>'5.1'!Y35/'5.1'!$Q35*100</f>
        <v>84.386799646468049</v>
      </c>
      <c r="Z35" s="118">
        <f>'5.1'!Z35/'5.1'!$Q35*100</f>
        <v>81.861396462872591</v>
      </c>
      <c r="AA35" s="118">
        <f>'5.1'!AA35/'5.1'!$Q35*100</f>
        <v>81.55659033537421</v>
      </c>
      <c r="AB35" s="118">
        <f>'5.1'!AB35/'5.1'!$Q35*100</f>
        <v>81.426479846433466</v>
      </c>
      <c r="AC35" s="118">
        <f>'5.1'!AC35/'5.1'!$Q35*100</f>
        <v>80.927003700071694</v>
      </c>
      <c r="AD35" s="118">
        <f>'5.1'!AD35/'5.1'!$Q35*100</f>
        <v>79.61404540103743</v>
      </c>
      <c r="AE35" s="118">
        <f>'5.1'!AE35/'5.1'!$Q35*100</f>
        <v>72.543901295541886</v>
      </c>
      <c r="AF35" s="118">
        <f>'5.1'!AF35/'5.1'!$Q35*100</f>
        <v>67.610916007445041</v>
      </c>
      <c r="AG35" s="75" t="s">
        <v>5</v>
      </c>
    </row>
    <row r="36" spans="1:33" ht="15" customHeight="1" x14ac:dyDescent="0.2">
      <c r="A36" s="48" t="s">
        <v>3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 t="s">
        <v>5</v>
      </c>
    </row>
    <row r="37" spans="1:33" ht="15" customHeight="1" x14ac:dyDescent="0.2">
      <c r="A37" s="74" t="s">
        <v>43</v>
      </c>
      <c r="B37" s="21">
        <f>'5.1'!B37/'5.1'!$Q37*100</f>
        <v>87.083325736024193</v>
      </c>
      <c r="C37" s="21">
        <f>'5.1'!C37/'5.1'!$Q37*100</f>
        <v>86.221009707000249</v>
      </c>
      <c r="D37" s="21">
        <f>'5.1'!D37/'5.1'!$Q37*100</f>
        <v>87.666223342650213</v>
      </c>
      <c r="E37" s="21">
        <f>'5.1'!E37/'5.1'!$Q37*100</f>
        <v>89.24484318667669</v>
      </c>
      <c r="F37" s="21">
        <f>'5.1'!F37/'5.1'!$Q37*100</f>
        <v>90.448288415994156</v>
      </c>
      <c r="G37" s="21">
        <f>'5.1'!G37/'5.1'!$Q37*100</f>
        <v>91.602073729057636</v>
      </c>
      <c r="H37" s="21">
        <f>'5.1'!H37/'5.1'!$Q37*100</f>
        <v>94.353666010522133</v>
      </c>
      <c r="I37" s="21">
        <f>'5.1'!I37/'5.1'!$Q37*100</f>
        <v>95.089586944783221</v>
      </c>
      <c r="J37" s="21">
        <f>'5.1'!J37/'5.1'!$Q37*100</f>
        <v>95.751750687449814</v>
      </c>
      <c r="K37" s="21">
        <f>'5.1'!K37/'5.1'!$Q37*100</f>
        <v>96.399210127052797</v>
      </c>
      <c r="L37" s="21">
        <f>'5.1'!L37/'5.1'!$Q37*100</f>
        <v>98.425625483110665</v>
      </c>
      <c r="M37" s="21">
        <f>'5.1'!M37/'5.1'!$Q37*100</f>
        <v>97.033240749203657</v>
      </c>
      <c r="N37" s="21">
        <f>'5.1'!N37/'5.1'!$Q37*100</f>
        <v>97.601244346561373</v>
      </c>
      <c r="O37" s="21">
        <f>'5.1'!O37/'5.1'!$Q37*100</f>
        <v>98.151204662573818</v>
      </c>
      <c r="P37" s="21">
        <f>'5.1'!P37/'5.1'!$Q37*100</f>
        <v>99.863328477799143</v>
      </c>
      <c r="Q37" s="21">
        <f>'5.1'!Q37/'5.1'!$Q37*100</f>
        <v>100</v>
      </c>
      <c r="R37" s="21">
        <f>'5.1'!R37/'5.1'!$Q37*100</f>
        <v>98.95312993459487</v>
      </c>
      <c r="S37" s="21">
        <f>'5.1'!S37/'5.1'!$Q37*100</f>
        <v>100.33392996939037</v>
      </c>
      <c r="T37" s="21">
        <f>'5.1'!T37/'5.1'!$Q37*100</f>
        <v>97.542648105074861</v>
      </c>
      <c r="U37" s="21">
        <f>'5.1'!U37/'5.1'!$Q37*100</f>
        <v>91.370606141684803</v>
      </c>
      <c r="V37" s="21">
        <f>'5.1'!V37/'5.1'!$Q37*100</f>
        <v>94.451152805496335</v>
      </c>
      <c r="W37" s="21">
        <f>'5.1'!W37/'5.1'!$Q37*100</f>
        <v>92.271978521228775</v>
      </c>
      <c r="X37" s="21">
        <f>'5.1'!X37/'5.1'!$Q37*100</f>
        <v>89.027036958441172</v>
      </c>
      <c r="Y37" s="21">
        <f>'5.1'!Y37/'5.1'!$Q37*100</f>
        <v>91.582259650707996</v>
      </c>
      <c r="Z37" s="21">
        <f>'5.1'!Z37/'5.1'!$Q37*100</f>
        <v>92.386743789129255</v>
      </c>
      <c r="AA37" s="21">
        <f>'5.1'!AA37/'5.1'!$Q37*100</f>
        <v>90.321674057614047</v>
      </c>
      <c r="AB37" s="21">
        <f>'5.1'!AB37/'5.1'!$Q37*100</f>
        <v>88.261396664132377</v>
      </c>
      <c r="AC37" s="21">
        <f>'5.1'!AC37/'5.1'!$Q37*100</f>
        <v>87.776454730043042</v>
      </c>
      <c r="AD37" s="21">
        <f>'5.1'!AD37/'5.1'!$Q37*100</f>
        <v>90.325437566615165</v>
      </c>
      <c r="AE37" s="21" t="s">
        <v>44</v>
      </c>
      <c r="AF37" s="21" t="s">
        <v>44</v>
      </c>
      <c r="AG37" s="75" t="s">
        <v>5</v>
      </c>
    </row>
    <row r="38" spans="1:33" ht="15" customHeight="1" x14ac:dyDescent="0.2">
      <c r="A38" s="77" t="s">
        <v>45</v>
      </c>
      <c r="B38" s="21">
        <f>'5.1'!B38/'5.1'!$Q38*100</f>
        <v>92.113929296968649</v>
      </c>
      <c r="C38" s="21">
        <f>'5.1'!C38/'5.1'!$Q38*100</f>
        <v>93.126513105081969</v>
      </c>
      <c r="D38" s="21">
        <f>'5.1'!D38/'5.1'!$Q38*100</f>
        <v>94.044964656223613</v>
      </c>
      <c r="E38" s="21">
        <f>'5.1'!E38/'5.1'!$Q38*100</f>
        <v>93.496728928176537</v>
      </c>
      <c r="F38" s="21">
        <f>'5.1'!F38/'5.1'!$Q38*100</f>
        <v>98.162858166408583</v>
      </c>
      <c r="G38" s="21">
        <f>'5.1'!G38/'5.1'!$Q38*100</f>
        <v>99.690615268321466</v>
      </c>
      <c r="H38" s="21">
        <f>'5.1'!H38/'5.1'!$Q38*100</f>
        <v>100.59463936915294</v>
      </c>
      <c r="I38" s="21">
        <f>'5.1'!I38/'5.1'!$Q38*100</f>
        <v>100.038501396719</v>
      </c>
      <c r="J38" s="21">
        <f>'5.1'!J38/'5.1'!$Q38*100</f>
        <v>96.519302006661178</v>
      </c>
      <c r="K38" s="21">
        <f>'5.1'!K38/'5.1'!$Q38*100</f>
        <v>98.230249396241277</v>
      </c>
      <c r="L38" s="21">
        <f>'5.1'!L38/'5.1'!$Q38*100</f>
        <v>99.710120320925938</v>
      </c>
      <c r="M38" s="21">
        <f>'5.1'!M38/'5.1'!$Q38*100</f>
        <v>97.864943814527223</v>
      </c>
      <c r="N38" s="21">
        <f>'5.1'!N38/'5.1'!$Q38*100</f>
        <v>99.593598638177198</v>
      </c>
      <c r="O38" s="21">
        <f>'5.1'!O38/'5.1'!$Q38*100</f>
        <v>100.02510329167859</v>
      </c>
      <c r="P38" s="21">
        <f>'5.1'!P38/'5.1'!$Q38*100</f>
        <v>99.486358047898548</v>
      </c>
      <c r="Q38" s="21">
        <f>'5.1'!Q38/'5.1'!$Q38*100</f>
        <v>100</v>
      </c>
      <c r="R38" s="21">
        <f>'5.1'!R38/'5.1'!$Q38*100</f>
        <v>98.43276380325679</v>
      </c>
      <c r="S38" s="21">
        <f>'5.1'!S38/'5.1'!$Q38*100</f>
        <v>101.04583443076629</v>
      </c>
      <c r="T38" s="21">
        <f>'5.1'!T38/'5.1'!$Q38*100</f>
        <v>95.824793997295089</v>
      </c>
      <c r="U38" s="21">
        <f>'5.1'!U38/'5.1'!$Q38*100</f>
        <v>90.546034133046902</v>
      </c>
      <c r="V38" s="21">
        <f>'5.1'!V38/'5.1'!$Q38*100</f>
        <v>94.471826796965118</v>
      </c>
      <c r="W38" s="21">
        <f>'5.1'!W38/'5.1'!$Q38*100</f>
        <v>98.174687089738498</v>
      </c>
      <c r="X38" s="21">
        <f>'5.1'!X38/'5.1'!$Q38*100</f>
        <v>101.27308800629191</v>
      </c>
      <c r="Y38" s="21">
        <f>'5.1'!Y38/'5.1'!$Q38*100</f>
        <v>102.10609758801689</v>
      </c>
      <c r="Z38" s="21">
        <f>'5.1'!Z38/'5.1'!$Q38*100</f>
        <v>98.518516550349162</v>
      </c>
      <c r="AA38" s="21">
        <f>'5.1'!AA38/'5.1'!$Q38*100</f>
        <v>95.722957292943377</v>
      </c>
      <c r="AB38" s="21">
        <f>'5.1'!AB38/'5.1'!$Q38*100</f>
        <v>94.493013327310933</v>
      </c>
      <c r="AC38" s="21">
        <f>'5.1'!AC38/'5.1'!$Q38*100</f>
        <v>93.506442556378317</v>
      </c>
      <c r="AD38" s="21">
        <f>'5.1'!AD38/'5.1'!$Q38*100</f>
        <v>89.814978900229377</v>
      </c>
      <c r="AE38" s="21" t="s">
        <v>44</v>
      </c>
      <c r="AF38" s="21" t="s">
        <v>44</v>
      </c>
      <c r="AG38" s="78" t="s">
        <v>5</v>
      </c>
    </row>
    <row r="39" spans="1:33" ht="13.7" customHeight="1" thickBot="1" x14ac:dyDescent="0.25">
      <c r="A39" s="12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</row>
    <row r="40" spans="1:33" ht="13.5" thickTop="1" x14ac:dyDescent="0.2">
      <c r="A40" s="108" t="s">
        <v>0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</row>
    <row r="41" spans="1:33" x14ac:dyDescent="0.2">
      <c r="A41" s="104" t="s">
        <v>46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x14ac:dyDescent="0.2">
      <c r="A42" s="104" t="s">
        <v>63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x14ac:dyDescent="0.2">
      <c r="A43" s="109" t="s">
        <v>47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</row>
    <row r="44" spans="1:33" ht="13.5" thickBot="1" x14ac:dyDescent="0.25">
      <c r="A44" s="110" t="s">
        <v>7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</row>
    <row r="45" spans="1:33" ht="13.5" thickTop="1" x14ac:dyDescent="0.2">
      <c r="A45" s="102" t="s">
        <v>101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</row>
    <row r="46" spans="1:33" ht="13.5" thickBot="1" x14ac:dyDescent="0.25">
      <c r="A46" s="103" t="s">
        <v>1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</row>
    <row r="47" spans="1:33" ht="13.5" thickTop="1" x14ac:dyDescent="0.2">
      <c r="A47" s="102" t="s">
        <v>48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3" ht="13.5" thickBot="1" x14ac:dyDescent="0.25">
      <c r="A48" s="136" t="s">
        <v>49</v>
      </c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ht="13.5" thickTop="1" x14ac:dyDescent="0.2">
      <c r="A49" s="102" t="s">
        <v>50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pans="1:33" ht="13.5" thickBot="1" x14ac:dyDescent="0.25">
      <c r="A50" s="136" t="s">
        <v>51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1:33" ht="13.5" thickTop="1" x14ac:dyDescent="0.2">
      <c r="A51" s="102" t="s">
        <v>52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</row>
    <row r="52" spans="1:33" ht="13.5" thickBot="1" x14ac:dyDescent="0.25">
      <c r="A52" s="103" t="s">
        <v>53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</row>
    <row r="53" spans="1:33" ht="13.5" thickTop="1" x14ac:dyDescent="0.2"/>
    <row r="54" spans="1:33" x14ac:dyDescent="0.2">
      <c r="B54" s="167"/>
    </row>
  </sheetData>
  <phoneticPr fontId="35" type="noConversion"/>
  <hyperlinks>
    <hyperlink ref="A50" r:id="rId1"/>
    <hyperlink ref="A48" r:id="rId2"/>
  </hyperlinks>
  <pageMargins left="0.74803149606299213" right="0.74803149606299213" top="0.98425196850393704" bottom="0.98425196850393704" header="0" footer="0"/>
  <pageSetup paperSize="9" orientation="landscape" r:id="rId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AE43"/>
  <sheetViews>
    <sheetView zoomScaleNormal="100" workbookViewId="0">
      <pane xSplit="1" topLeftCell="B1" activePane="topRight" state="frozen"/>
      <selection pane="topRight"/>
    </sheetView>
  </sheetViews>
  <sheetFormatPr defaultColWidth="11.42578125" defaultRowHeight="12.75" x14ac:dyDescent="0.2"/>
  <cols>
    <col min="1" max="1" width="20" style="2" customWidth="1"/>
    <col min="2" max="17" width="6.7109375" style="2" bestFit="1" customWidth="1"/>
    <col min="18" max="18" width="4.7109375" style="2" customWidth="1"/>
    <col min="19" max="19" width="13.42578125" style="2" customWidth="1"/>
    <col min="20" max="24" width="4.7109375" style="2" customWidth="1"/>
    <col min="25" max="254" width="11.42578125" style="2"/>
    <col min="255" max="255" width="20" style="2" customWidth="1"/>
    <col min="256" max="280" width="4.7109375" style="2" customWidth="1"/>
    <col min="281" max="510" width="11.42578125" style="2"/>
    <col min="511" max="511" width="20" style="2" customWidth="1"/>
    <col min="512" max="536" width="4.7109375" style="2" customWidth="1"/>
    <col min="537" max="766" width="11.42578125" style="2"/>
    <col min="767" max="767" width="20" style="2" customWidth="1"/>
    <col min="768" max="792" width="4.7109375" style="2" customWidth="1"/>
    <col min="793" max="1022" width="11.42578125" style="2"/>
    <col min="1023" max="1023" width="20" style="2" customWidth="1"/>
    <col min="1024" max="1048" width="4.7109375" style="2" customWidth="1"/>
    <col min="1049" max="1278" width="11.42578125" style="2"/>
    <col min="1279" max="1279" width="20" style="2" customWidth="1"/>
    <col min="1280" max="1304" width="4.7109375" style="2" customWidth="1"/>
    <col min="1305" max="1534" width="11.42578125" style="2"/>
    <col min="1535" max="1535" width="20" style="2" customWidth="1"/>
    <col min="1536" max="1560" width="4.7109375" style="2" customWidth="1"/>
    <col min="1561" max="1790" width="11.42578125" style="2"/>
    <col min="1791" max="1791" width="20" style="2" customWidth="1"/>
    <col min="1792" max="1816" width="4.7109375" style="2" customWidth="1"/>
    <col min="1817" max="2046" width="11.42578125" style="2"/>
    <col min="2047" max="2047" width="20" style="2" customWidth="1"/>
    <col min="2048" max="2072" width="4.7109375" style="2" customWidth="1"/>
    <col min="2073" max="2302" width="11.42578125" style="2"/>
    <col min="2303" max="2303" width="20" style="2" customWidth="1"/>
    <col min="2304" max="2328" width="4.7109375" style="2" customWidth="1"/>
    <col min="2329" max="2558" width="11.42578125" style="2"/>
    <col min="2559" max="2559" width="20" style="2" customWidth="1"/>
    <col min="2560" max="2584" width="4.7109375" style="2" customWidth="1"/>
    <col min="2585" max="2814" width="11.42578125" style="2"/>
    <col min="2815" max="2815" width="20" style="2" customWidth="1"/>
    <col min="2816" max="2840" width="4.7109375" style="2" customWidth="1"/>
    <col min="2841" max="3070" width="11.42578125" style="2"/>
    <col min="3071" max="3071" width="20" style="2" customWidth="1"/>
    <col min="3072" max="3096" width="4.7109375" style="2" customWidth="1"/>
    <col min="3097" max="3326" width="11.42578125" style="2"/>
    <col min="3327" max="3327" width="20" style="2" customWidth="1"/>
    <col min="3328" max="3352" width="4.7109375" style="2" customWidth="1"/>
    <col min="3353" max="3582" width="11.42578125" style="2"/>
    <col min="3583" max="3583" width="20" style="2" customWidth="1"/>
    <col min="3584" max="3608" width="4.7109375" style="2" customWidth="1"/>
    <col min="3609" max="3838" width="11.42578125" style="2"/>
    <col min="3839" max="3839" width="20" style="2" customWidth="1"/>
    <col min="3840" max="3864" width="4.7109375" style="2" customWidth="1"/>
    <col min="3865" max="4094" width="11.42578125" style="2"/>
    <col min="4095" max="4095" width="20" style="2" customWidth="1"/>
    <col min="4096" max="4120" width="4.7109375" style="2" customWidth="1"/>
    <col min="4121" max="4350" width="11.42578125" style="2"/>
    <col min="4351" max="4351" width="20" style="2" customWidth="1"/>
    <col min="4352" max="4376" width="4.7109375" style="2" customWidth="1"/>
    <col min="4377" max="4606" width="11.42578125" style="2"/>
    <col min="4607" max="4607" width="20" style="2" customWidth="1"/>
    <col min="4608" max="4632" width="4.7109375" style="2" customWidth="1"/>
    <col min="4633" max="4862" width="11.42578125" style="2"/>
    <col min="4863" max="4863" width="20" style="2" customWidth="1"/>
    <col min="4864" max="4888" width="4.7109375" style="2" customWidth="1"/>
    <col min="4889" max="5118" width="11.42578125" style="2"/>
    <col min="5119" max="5119" width="20" style="2" customWidth="1"/>
    <col min="5120" max="5144" width="4.7109375" style="2" customWidth="1"/>
    <col min="5145" max="5374" width="11.42578125" style="2"/>
    <col min="5375" max="5375" width="20" style="2" customWidth="1"/>
    <col min="5376" max="5400" width="4.7109375" style="2" customWidth="1"/>
    <col min="5401" max="5630" width="11.42578125" style="2"/>
    <col min="5631" max="5631" width="20" style="2" customWidth="1"/>
    <col min="5632" max="5656" width="4.7109375" style="2" customWidth="1"/>
    <col min="5657" max="5886" width="11.42578125" style="2"/>
    <col min="5887" max="5887" width="20" style="2" customWidth="1"/>
    <col min="5888" max="5912" width="4.7109375" style="2" customWidth="1"/>
    <col min="5913" max="6142" width="11.42578125" style="2"/>
    <col min="6143" max="6143" width="20" style="2" customWidth="1"/>
    <col min="6144" max="6168" width="4.7109375" style="2" customWidth="1"/>
    <col min="6169" max="6398" width="11.42578125" style="2"/>
    <col min="6399" max="6399" width="20" style="2" customWidth="1"/>
    <col min="6400" max="6424" width="4.7109375" style="2" customWidth="1"/>
    <col min="6425" max="6654" width="11.42578125" style="2"/>
    <col min="6655" max="6655" width="20" style="2" customWidth="1"/>
    <col min="6656" max="6680" width="4.7109375" style="2" customWidth="1"/>
    <col min="6681" max="6910" width="11.42578125" style="2"/>
    <col min="6911" max="6911" width="20" style="2" customWidth="1"/>
    <col min="6912" max="6936" width="4.7109375" style="2" customWidth="1"/>
    <col min="6937" max="7166" width="11.42578125" style="2"/>
    <col min="7167" max="7167" width="20" style="2" customWidth="1"/>
    <col min="7168" max="7192" width="4.7109375" style="2" customWidth="1"/>
    <col min="7193" max="7422" width="11.42578125" style="2"/>
    <col min="7423" max="7423" width="20" style="2" customWidth="1"/>
    <col min="7424" max="7448" width="4.7109375" style="2" customWidth="1"/>
    <col min="7449" max="7678" width="11.42578125" style="2"/>
    <col min="7679" max="7679" width="20" style="2" customWidth="1"/>
    <col min="7680" max="7704" width="4.7109375" style="2" customWidth="1"/>
    <col min="7705" max="7934" width="11.42578125" style="2"/>
    <col min="7935" max="7935" width="20" style="2" customWidth="1"/>
    <col min="7936" max="7960" width="4.7109375" style="2" customWidth="1"/>
    <col min="7961" max="8190" width="11.42578125" style="2"/>
    <col min="8191" max="8191" width="20" style="2" customWidth="1"/>
    <col min="8192" max="8216" width="4.7109375" style="2" customWidth="1"/>
    <col min="8217" max="8446" width="11.42578125" style="2"/>
    <col min="8447" max="8447" width="20" style="2" customWidth="1"/>
    <col min="8448" max="8472" width="4.7109375" style="2" customWidth="1"/>
    <col min="8473" max="8702" width="11.42578125" style="2"/>
    <col min="8703" max="8703" width="20" style="2" customWidth="1"/>
    <col min="8704" max="8728" width="4.7109375" style="2" customWidth="1"/>
    <col min="8729" max="8958" width="11.42578125" style="2"/>
    <col min="8959" max="8959" width="20" style="2" customWidth="1"/>
    <col min="8960" max="8984" width="4.7109375" style="2" customWidth="1"/>
    <col min="8985" max="9214" width="11.42578125" style="2"/>
    <col min="9215" max="9215" width="20" style="2" customWidth="1"/>
    <col min="9216" max="9240" width="4.7109375" style="2" customWidth="1"/>
    <col min="9241" max="9470" width="11.42578125" style="2"/>
    <col min="9471" max="9471" width="20" style="2" customWidth="1"/>
    <col min="9472" max="9496" width="4.7109375" style="2" customWidth="1"/>
    <col min="9497" max="9726" width="11.42578125" style="2"/>
    <col min="9727" max="9727" width="20" style="2" customWidth="1"/>
    <col min="9728" max="9752" width="4.7109375" style="2" customWidth="1"/>
    <col min="9753" max="9982" width="11.42578125" style="2"/>
    <col min="9983" max="9983" width="20" style="2" customWidth="1"/>
    <col min="9984" max="10008" width="4.7109375" style="2" customWidth="1"/>
    <col min="10009" max="10238" width="11.42578125" style="2"/>
    <col min="10239" max="10239" width="20" style="2" customWidth="1"/>
    <col min="10240" max="10264" width="4.7109375" style="2" customWidth="1"/>
    <col min="10265" max="10494" width="11.42578125" style="2"/>
    <col min="10495" max="10495" width="20" style="2" customWidth="1"/>
    <col min="10496" max="10520" width="4.7109375" style="2" customWidth="1"/>
    <col min="10521" max="10750" width="11.42578125" style="2"/>
    <col min="10751" max="10751" width="20" style="2" customWidth="1"/>
    <col min="10752" max="10776" width="4.7109375" style="2" customWidth="1"/>
    <col min="10777" max="11006" width="11.42578125" style="2"/>
    <col min="11007" max="11007" width="20" style="2" customWidth="1"/>
    <col min="11008" max="11032" width="4.7109375" style="2" customWidth="1"/>
    <col min="11033" max="11262" width="11.42578125" style="2"/>
    <col min="11263" max="11263" width="20" style="2" customWidth="1"/>
    <col min="11264" max="11288" width="4.7109375" style="2" customWidth="1"/>
    <col min="11289" max="11518" width="11.42578125" style="2"/>
    <col min="11519" max="11519" width="20" style="2" customWidth="1"/>
    <col min="11520" max="11544" width="4.7109375" style="2" customWidth="1"/>
    <col min="11545" max="11774" width="11.42578125" style="2"/>
    <col min="11775" max="11775" width="20" style="2" customWidth="1"/>
    <col min="11776" max="11800" width="4.7109375" style="2" customWidth="1"/>
    <col min="11801" max="12030" width="11.42578125" style="2"/>
    <col min="12031" max="12031" width="20" style="2" customWidth="1"/>
    <col min="12032" max="12056" width="4.7109375" style="2" customWidth="1"/>
    <col min="12057" max="12286" width="11.42578125" style="2"/>
    <col min="12287" max="12287" width="20" style="2" customWidth="1"/>
    <col min="12288" max="12312" width="4.7109375" style="2" customWidth="1"/>
    <col min="12313" max="12542" width="11.42578125" style="2"/>
    <col min="12543" max="12543" width="20" style="2" customWidth="1"/>
    <col min="12544" max="12568" width="4.7109375" style="2" customWidth="1"/>
    <col min="12569" max="12798" width="11.42578125" style="2"/>
    <col min="12799" max="12799" width="20" style="2" customWidth="1"/>
    <col min="12800" max="12824" width="4.7109375" style="2" customWidth="1"/>
    <col min="12825" max="13054" width="11.42578125" style="2"/>
    <col min="13055" max="13055" width="20" style="2" customWidth="1"/>
    <col min="13056" max="13080" width="4.7109375" style="2" customWidth="1"/>
    <col min="13081" max="13310" width="11.42578125" style="2"/>
    <col min="13311" max="13311" width="20" style="2" customWidth="1"/>
    <col min="13312" max="13336" width="4.7109375" style="2" customWidth="1"/>
    <col min="13337" max="13566" width="11.42578125" style="2"/>
    <col min="13567" max="13567" width="20" style="2" customWidth="1"/>
    <col min="13568" max="13592" width="4.7109375" style="2" customWidth="1"/>
    <col min="13593" max="13822" width="11.42578125" style="2"/>
    <col min="13823" max="13823" width="20" style="2" customWidth="1"/>
    <col min="13824" max="13848" width="4.7109375" style="2" customWidth="1"/>
    <col min="13849" max="14078" width="11.42578125" style="2"/>
    <col min="14079" max="14079" width="20" style="2" customWidth="1"/>
    <col min="14080" max="14104" width="4.7109375" style="2" customWidth="1"/>
    <col min="14105" max="14334" width="11.42578125" style="2"/>
    <col min="14335" max="14335" width="20" style="2" customWidth="1"/>
    <col min="14336" max="14360" width="4.7109375" style="2" customWidth="1"/>
    <col min="14361" max="14590" width="11.42578125" style="2"/>
    <col min="14591" max="14591" width="20" style="2" customWidth="1"/>
    <col min="14592" max="14616" width="4.7109375" style="2" customWidth="1"/>
    <col min="14617" max="14846" width="11.42578125" style="2"/>
    <col min="14847" max="14847" width="20" style="2" customWidth="1"/>
    <col min="14848" max="14872" width="4.7109375" style="2" customWidth="1"/>
    <col min="14873" max="15102" width="11.42578125" style="2"/>
    <col min="15103" max="15103" width="20" style="2" customWidth="1"/>
    <col min="15104" max="15128" width="4.7109375" style="2" customWidth="1"/>
    <col min="15129" max="15358" width="11.42578125" style="2"/>
    <col min="15359" max="15359" width="20" style="2" customWidth="1"/>
    <col min="15360" max="15384" width="4.7109375" style="2" customWidth="1"/>
    <col min="15385" max="15614" width="11.42578125" style="2"/>
    <col min="15615" max="15615" width="20" style="2" customWidth="1"/>
    <col min="15616" max="15640" width="4.7109375" style="2" customWidth="1"/>
    <col min="15641" max="15870" width="11.42578125" style="2"/>
    <col min="15871" max="15871" width="20" style="2" customWidth="1"/>
    <col min="15872" max="15896" width="4.7109375" style="2" customWidth="1"/>
    <col min="15897" max="16126" width="11.42578125" style="2"/>
    <col min="16127" max="16127" width="20" style="2" customWidth="1"/>
    <col min="16128" max="16152" width="4.7109375" style="2" customWidth="1"/>
    <col min="16153" max="16383" width="11.42578125" style="2"/>
    <col min="16384" max="16384" width="11.42578125" style="2" customWidth="1"/>
  </cols>
  <sheetData>
    <row r="1" spans="1:24" ht="36" customHeight="1" thickTop="1" x14ac:dyDescent="0.3">
      <c r="A1" s="133" t="s">
        <v>67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</row>
    <row r="2" spans="1:24" ht="23.25" x14ac:dyDescent="0.2">
      <c r="A2" s="134" t="s">
        <v>94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</row>
    <row r="3" spans="1:24" ht="15.75" x14ac:dyDescent="0.3">
      <c r="A3" s="10" t="s">
        <v>10</v>
      </c>
      <c r="B3" s="16"/>
      <c r="C3" s="16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24" ht="30.2" customHeight="1" x14ac:dyDescent="0.2">
      <c r="A4" s="11" t="s">
        <v>11</v>
      </c>
      <c r="B4" s="11">
        <v>2005</v>
      </c>
      <c r="C4" s="11">
        <v>2006</v>
      </c>
      <c r="D4" s="11">
        <v>2007</v>
      </c>
      <c r="E4" s="11">
        <v>2008</v>
      </c>
      <c r="F4" s="11">
        <v>2009</v>
      </c>
      <c r="G4" s="11">
        <v>2010</v>
      </c>
      <c r="H4" s="11">
        <v>2011</v>
      </c>
      <c r="I4" s="11">
        <v>2012</v>
      </c>
      <c r="J4" s="11">
        <v>2013</v>
      </c>
      <c r="K4" s="11">
        <v>2014</v>
      </c>
      <c r="L4" s="11">
        <v>2015</v>
      </c>
      <c r="M4" s="11">
        <v>2016</v>
      </c>
      <c r="N4" s="11">
        <v>2017</v>
      </c>
      <c r="O4" s="11">
        <v>2018</v>
      </c>
      <c r="P4" s="11">
        <v>2019</v>
      </c>
      <c r="Q4" s="11">
        <v>2020</v>
      </c>
    </row>
    <row r="5" spans="1:24" ht="30.2" customHeight="1" x14ac:dyDescent="0.2">
      <c r="A5" s="64" t="s">
        <v>55</v>
      </c>
      <c r="B5" s="142">
        <v>100</v>
      </c>
      <c r="C5" s="142">
        <v>100.41798605025724</v>
      </c>
      <c r="D5" s="142">
        <v>98.343424794923578</v>
      </c>
      <c r="E5" s="142">
        <v>105.80985267363872</v>
      </c>
      <c r="F5" s="142">
        <v>99.700970438031476</v>
      </c>
      <c r="G5" s="142">
        <v>99.772646861508122</v>
      </c>
      <c r="H5" s="142">
        <v>89.647240528043852</v>
      </c>
      <c r="I5" s="142">
        <v>91.689348936007036</v>
      </c>
      <c r="J5" s="142">
        <v>87.670922039350657</v>
      </c>
      <c r="K5" s="142">
        <v>84.853869751840676</v>
      </c>
      <c r="L5" s="142">
        <v>86.353778853567363</v>
      </c>
      <c r="M5" s="142">
        <v>87.916874895152247</v>
      </c>
      <c r="N5" s="142">
        <v>92.470081473862791</v>
      </c>
      <c r="O5" s="142">
        <v>90.457232549697096</v>
      </c>
      <c r="P5" s="142">
        <v>88.996944503093374</v>
      </c>
      <c r="Q5" s="142">
        <v>83.801712105616687</v>
      </c>
    </row>
    <row r="6" spans="1:24" ht="19.5" customHeight="1" x14ac:dyDescent="0.2">
      <c r="A6" s="84" t="s">
        <v>13</v>
      </c>
      <c r="B6" s="149">
        <v>99.9</v>
      </c>
      <c r="C6" s="149">
        <v>99.2</v>
      </c>
      <c r="D6" s="149">
        <v>96.7</v>
      </c>
      <c r="E6" s="149">
        <v>97.5</v>
      </c>
      <c r="F6" s="149">
        <v>93.5</v>
      </c>
      <c r="G6" s="149">
        <v>95.5</v>
      </c>
      <c r="H6" s="149">
        <v>91.3</v>
      </c>
      <c r="I6" s="149">
        <v>90.6</v>
      </c>
      <c r="J6" s="149">
        <v>88.9</v>
      </c>
      <c r="K6" s="149">
        <v>85.8</v>
      </c>
      <c r="L6" s="149">
        <v>87.3</v>
      </c>
      <c r="M6" s="149">
        <v>88.5</v>
      </c>
      <c r="N6" s="149">
        <v>89.5</v>
      </c>
      <c r="O6" s="149">
        <v>88.3</v>
      </c>
      <c r="P6" s="149">
        <v>88.1</v>
      </c>
      <c r="Q6" s="149" t="s">
        <v>3</v>
      </c>
    </row>
    <row r="7" spans="1:24" ht="19.5" customHeight="1" x14ac:dyDescent="0.2">
      <c r="A7" s="84" t="s">
        <v>14</v>
      </c>
      <c r="B7" s="149">
        <v>100</v>
      </c>
      <c r="C7" s="149">
        <v>99.8</v>
      </c>
      <c r="D7" s="149">
        <v>97.3</v>
      </c>
      <c r="E7" s="149">
        <v>98.5</v>
      </c>
      <c r="F7" s="149">
        <v>94.8</v>
      </c>
      <c r="G7" s="149">
        <v>96.6</v>
      </c>
      <c r="H7" s="149">
        <v>93</v>
      </c>
      <c r="I7" s="149">
        <v>91.9</v>
      </c>
      <c r="J7" s="149">
        <v>90.2</v>
      </c>
      <c r="K7" s="149">
        <v>87.2</v>
      </c>
      <c r="L7" s="149">
        <v>88.8</v>
      </c>
      <c r="M7" s="149">
        <v>89.9</v>
      </c>
      <c r="N7" s="149">
        <v>91.2</v>
      </c>
      <c r="O7" s="149">
        <v>89.9</v>
      </c>
      <c r="P7" s="149">
        <v>89.8</v>
      </c>
      <c r="Q7" s="149">
        <v>89.8</v>
      </c>
    </row>
    <row r="8" spans="1:24" ht="15" customHeight="1" x14ac:dyDescent="0.2">
      <c r="A8" s="86" t="s">
        <v>15</v>
      </c>
      <c r="B8" s="150">
        <v>99.6</v>
      </c>
      <c r="C8" s="150">
        <v>100.6</v>
      </c>
      <c r="D8" s="150">
        <v>92.3</v>
      </c>
      <c r="E8" s="150">
        <v>98</v>
      </c>
      <c r="F8" s="150">
        <v>93.8</v>
      </c>
      <c r="G8" s="150">
        <v>96.3</v>
      </c>
      <c r="H8" s="150">
        <v>92.6</v>
      </c>
      <c r="I8" s="150">
        <v>93.4</v>
      </c>
      <c r="J8" s="150">
        <v>96.3</v>
      </c>
      <c r="K8" s="150">
        <v>91.4</v>
      </c>
      <c r="L8" s="150">
        <v>92.9</v>
      </c>
      <c r="M8" s="150">
        <v>95.1</v>
      </c>
      <c r="N8" s="150">
        <v>97.7</v>
      </c>
      <c r="O8" s="150">
        <v>90.8</v>
      </c>
      <c r="P8" s="150">
        <v>92</v>
      </c>
      <c r="Q8" s="150">
        <v>92</v>
      </c>
    </row>
    <row r="9" spans="1:24" ht="15" customHeight="1" x14ac:dyDescent="0.2">
      <c r="A9" s="86" t="s">
        <v>16</v>
      </c>
      <c r="B9" s="150">
        <v>99</v>
      </c>
      <c r="C9" s="150">
        <v>96.5</v>
      </c>
      <c r="D9" s="150">
        <v>93</v>
      </c>
      <c r="E9" s="150">
        <v>91.9</v>
      </c>
      <c r="F9" s="150">
        <v>89.1</v>
      </c>
      <c r="G9" s="150">
        <v>91</v>
      </c>
      <c r="H9" s="150">
        <v>87.5</v>
      </c>
      <c r="I9" s="150">
        <v>86.6</v>
      </c>
      <c r="J9" s="150">
        <v>88.1</v>
      </c>
      <c r="K9" s="150">
        <v>84.8</v>
      </c>
      <c r="L9" s="150">
        <v>86.7</v>
      </c>
      <c r="M9" s="150">
        <v>89</v>
      </c>
      <c r="N9" s="150">
        <v>90.9</v>
      </c>
      <c r="O9" s="150">
        <v>88.5</v>
      </c>
      <c r="P9" s="150">
        <v>89.3</v>
      </c>
      <c r="Q9" s="150">
        <v>89.3</v>
      </c>
    </row>
    <row r="10" spans="1:24" ht="15" customHeight="1" x14ac:dyDescent="0.2">
      <c r="A10" s="86" t="s">
        <v>17</v>
      </c>
      <c r="B10" s="150">
        <v>99.2</v>
      </c>
      <c r="C10" s="150">
        <v>97.6</v>
      </c>
      <c r="D10" s="150">
        <v>96.5</v>
      </c>
      <c r="E10" s="150">
        <v>99.5</v>
      </c>
      <c r="F10" s="150">
        <v>95.3</v>
      </c>
      <c r="G10" s="150">
        <v>99.1</v>
      </c>
      <c r="H10" s="150">
        <v>92.4</v>
      </c>
      <c r="I10" s="150">
        <v>92.8</v>
      </c>
      <c r="J10" s="150">
        <v>92.5</v>
      </c>
      <c r="K10" s="150">
        <v>87.2</v>
      </c>
      <c r="L10" s="150">
        <v>90.6</v>
      </c>
      <c r="M10" s="150">
        <v>92.2</v>
      </c>
      <c r="N10" s="150">
        <v>88.2</v>
      </c>
      <c r="O10" s="150">
        <v>92.5</v>
      </c>
      <c r="P10" s="150">
        <v>92.5</v>
      </c>
      <c r="Q10" s="150">
        <v>92.5</v>
      </c>
    </row>
    <row r="11" spans="1:24" ht="15" customHeight="1" x14ac:dyDescent="0.2">
      <c r="A11" s="86" t="s">
        <v>18</v>
      </c>
      <c r="B11" s="150">
        <v>118.4</v>
      </c>
      <c r="C11" s="150">
        <v>120.7</v>
      </c>
      <c r="D11" s="150">
        <v>123.6</v>
      </c>
      <c r="E11" s="150">
        <v>121.8</v>
      </c>
      <c r="F11" s="150">
        <v>110.9</v>
      </c>
      <c r="G11" s="150">
        <v>115.9</v>
      </c>
      <c r="H11" s="150">
        <v>110.6</v>
      </c>
      <c r="I11" s="150">
        <v>110.8</v>
      </c>
      <c r="J11" s="150">
        <v>100.5</v>
      </c>
      <c r="K11" s="150">
        <v>103.5</v>
      </c>
      <c r="L11" s="150">
        <v>114.6</v>
      </c>
      <c r="M11" s="150">
        <v>115.7</v>
      </c>
      <c r="N11" s="150">
        <v>119.9</v>
      </c>
      <c r="O11" s="150">
        <v>119.1</v>
      </c>
      <c r="P11" s="150">
        <v>122.6</v>
      </c>
      <c r="Q11" s="150">
        <v>122.6</v>
      </c>
    </row>
    <row r="12" spans="1:24" ht="15" customHeight="1" x14ac:dyDescent="0.2">
      <c r="A12" s="88" t="s">
        <v>19</v>
      </c>
      <c r="B12" s="151">
        <v>102.7</v>
      </c>
      <c r="C12" s="151">
        <v>103.4</v>
      </c>
      <c r="D12" s="151">
        <v>108.4</v>
      </c>
      <c r="E12" s="151">
        <v>107.7</v>
      </c>
      <c r="F12" s="151">
        <v>107</v>
      </c>
      <c r="G12" s="151">
        <v>106.4</v>
      </c>
      <c r="H12" s="151">
        <v>109.2</v>
      </c>
      <c r="I12" s="151">
        <v>101.4</v>
      </c>
      <c r="J12" s="151">
        <v>94.2</v>
      </c>
      <c r="K12" s="151">
        <v>93.7</v>
      </c>
      <c r="L12" s="151">
        <v>97</v>
      </c>
      <c r="M12" s="151">
        <v>98.2</v>
      </c>
      <c r="N12" s="151">
        <v>102</v>
      </c>
      <c r="O12" s="151">
        <v>99.5</v>
      </c>
      <c r="P12" s="151">
        <v>102.9</v>
      </c>
      <c r="Q12" s="151">
        <v>102.9</v>
      </c>
    </row>
    <row r="13" spans="1:24" ht="15" customHeight="1" x14ac:dyDescent="0.2">
      <c r="A13" s="86" t="s">
        <v>20</v>
      </c>
      <c r="B13" s="150">
        <v>100.3</v>
      </c>
      <c r="C13" s="150">
        <v>102.2</v>
      </c>
      <c r="D13" s="150">
        <v>104</v>
      </c>
      <c r="E13" s="150">
        <v>104.1</v>
      </c>
      <c r="F13" s="150">
        <v>99.3</v>
      </c>
      <c r="G13" s="150">
        <v>100.4</v>
      </c>
      <c r="H13" s="150">
        <v>99.1</v>
      </c>
      <c r="I13" s="150">
        <v>93.6</v>
      </c>
      <c r="J13" s="150">
        <v>86.9</v>
      </c>
      <c r="K13" s="150">
        <v>84.2</v>
      </c>
      <c r="L13" s="150">
        <v>89.5</v>
      </c>
      <c r="M13" s="150">
        <v>92</v>
      </c>
      <c r="N13" s="150">
        <v>95.8</v>
      </c>
      <c r="O13" s="150">
        <v>93.2</v>
      </c>
      <c r="P13" s="150">
        <v>96.6</v>
      </c>
      <c r="Q13" s="150">
        <v>96.6</v>
      </c>
    </row>
    <row r="14" spans="1:24" ht="15" customHeight="1" x14ac:dyDescent="0.2">
      <c r="A14" s="86" t="s">
        <v>21</v>
      </c>
      <c r="B14" s="150">
        <v>100</v>
      </c>
      <c r="C14" s="150">
        <v>99.9</v>
      </c>
      <c r="D14" s="150">
        <v>100.2</v>
      </c>
      <c r="E14" s="150">
        <v>98.4</v>
      </c>
      <c r="F14" s="150">
        <v>94.3</v>
      </c>
      <c r="G14" s="150">
        <v>95</v>
      </c>
      <c r="H14" s="150">
        <v>91.5</v>
      </c>
      <c r="I14" s="150">
        <v>88.3</v>
      </c>
      <c r="J14" s="150">
        <v>84.1</v>
      </c>
      <c r="K14" s="150">
        <v>81.400000000000006</v>
      </c>
      <c r="L14" s="150">
        <v>81.099999999999994</v>
      </c>
      <c r="M14" s="150">
        <v>82.6</v>
      </c>
      <c r="N14" s="150">
        <v>81.5</v>
      </c>
      <c r="O14" s="150">
        <v>82.7</v>
      </c>
      <c r="P14" s="150">
        <v>81.099999999999994</v>
      </c>
      <c r="Q14" s="150">
        <v>81.099999999999994</v>
      </c>
    </row>
    <row r="15" spans="1:24" ht="15" customHeight="1" x14ac:dyDescent="0.2">
      <c r="A15" s="86" t="s">
        <v>22</v>
      </c>
      <c r="B15" s="150">
        <v>96.7</v>
      </c>
      <c r="C15" s="150">
        <v>93.6</v>
      </c>
      <c r="D15" s="150">
        <v>91.3</v>
      </c>
      <c r="E15" s="150">
        <v>98.2</v>
      </c>
      <c r="F15" s="150">
        <v>96.9</v>
      </c>
      <c r="G15" s="150">
        <v>100.6</v>
      </c>
      <c r="H15" s="150">
        <v>97.4</v>
      </c>
      <c r="I15" s="150">
        <v>92.5</v>
      </c>
      <c r="J15" s="150">
        <v>91.8</v>
      </c>
      <c r="K15" s="150">
        <v>86.1</v>
      </c>
      <c r="L15" s="150">
        <v>87.4</v>
      </c>
      <c r="M15" s="150">
        <v>86</v>
      </c>
      <c r="N15" s="150">
        <v>92.5</v>
      </c>
      <c r="O15" s="150">
        <v>91.7</v>
      </c>
      <c r="P15" s="150">
        <v>94.8</v>
      </c>
      <c r="Q15" s="150">
        <v>94.8</v>
      </c>
    </row>
    <row r="16" spans="1:24" ht="15" customHeight="1" x14ac:dyDescent="0.2">
      <c r="A16" s="86" t="s">
        <v>23</v>
      </c>
      <c r="B16" s="150">
        <v>98.9</v>
      </c>
      <c r="C16" s="150">
        <v>99.5</v>
      </c>
      <c r="D16" s="150">
        <v>99.2</v>
      </c>
      <c r="E16" s="150">
        <v>107.8</v>
      </c>
      <c r="F16" s="150">
        <v>98</v>
      </c>
      <c r="G16" s="150">
        <v>97.6</v>
      </c>
      <c r="H16" s="150">
        <v>98.2</v>
      </c>
      <c r="I16" s="150">
        <v>96.5</v>
      </c>
      <c r="J16" s="150">
        <v>92.4</v>
      </c>
      <c r="K16" s="150">
        <v>88.5</v>
      </c>
      <c r="L16" s="150">
        <v>90.6</v>
      </c>
      <c r="M16" s="150">
        <v>95</v>
      </c>
      <c r="N16" s="150">
        <v>91.9</v>
      </c>
      <c r="O16" s="150">
        <v>93.2</v>
      </c>
      <c r="P16" s="150">
        <v>91.4</v>
      </c>
      <c r="Q16" s="150">
        <v>91.4</v>
      </c>
    </row>
    <row r="17" spans="1:17" ht="15" customHeight="1" x14ac:dyDescent="0.2">
      <c r="A17" s="88" t="s">
        <v>24</v>
      </c>
      <c r="B17" s="151">
        <v>101.4</v>
      </c>
      <c r="C17" s="151">
        <v>102.8</v>
      </c>
      <c r="D17" s="151">
        <v>104.6</v>
      </c>
      <c r="E17" s="151">
        <v>100.1</v>
      </c>
      <c r="F17" s="151">
        <v>94.8</v>
      </c>
      <c r="G17" s="151">
        <v>95.4</v>
      </c>
      <c r="H17" s="151">
        <v>90.6</v>
      </c>
      <c r="I17" s="151">
        <v>86.7</v>
      </c>
      <c r="J17" s="151">
        <v>84.9</v>
      </c>
      <c r="K17" s="151">
        <v>84.6</v>
      </c>
      <c r="L17" s="151">
        <v>83.1</v>
      </c>
      <c r="M17" s="151">
        <v>84.1</v>
      </c>
      <c r="N17" s="151">
        <v>85.2</v>
      </c>
      <c r="O17" s="151">
        <v>86</v>
      </c>
      <c r="P17" s="151">
        <v>85.1</v>
      </c>
      <c r="Q17" s="151">
        <v>85.1</v>
      </c>
    </row>
    <row r="18" spans="1:17" ht="15" customHeight="1" x14ac:dyDescent="0.2">
      <c r="A18" s="86" t="s">
        <v>25</v>
      </c>
      <c r="B18" s="150">
        <v>113.1</v>
      </c>
      <c r="C18" s="150">
        <v>109.4</v>
      </c>
      <c r="D18" s="150">
        <v>118.7</v>
      </c>
      <c r="E18" s="150">
        <v>116.6</v>
      </c>
      <c r="F18" s="150">
        <v>113.1</v>
      </c>
      <c r="G18" s="150">
        <v>119.8</v>
      </c>
      <c r="H18" s="150">
        <v>115.1</v>
      </c>
      <c r="I18" s="150">
        <v>118.3</v>
      </c>
      <c r="J18" s="150">
        <v>106</v>
      </c>
      <c r="K18" s="150">
        <v>112</v>
      </c>
      <c r="L18" s="150">
        <v>113.1</v>
      </c>
      <c r="M18" s="150">
        <v>114.6</v>
      </c>
      <c r="N18" s="150">
        <v>114.4</v>
      </c>
      <c r="O18" s="150">
        <v>112.8</v>
      </c>
      <c r="P18" s="150">
        <v>120.3</v>
      </c>
      <c r="Q18" s="150">
        <v>120.3</v>
      </c>
    </row>
    <row r="19" spans="1:17" ht="15" customHeight="1" x14ac:dyDescent="0.2">
      <c r="A19" s="86" t="s">
        <v>26</v>
      </c>
      <c r="B19" s="150">
        <v>100.1</v>
      </c>
      <c r="C19" s="150">
        <v>100.3</v>
      </c>
      <c r="D19" s="150">
        <v>101.5</v>
      </c>
      <c r="E19" s="150">
        <v>97.4</v>
      </c>
      <c r="F19" s="150">
        <v>94.3</v>
      </c>
      <c r="G19" s="150">
        <v>98.7</v>
      </c>
      <c r="H19" s="150">
        <v>94.2</v>
      </c>
      <c r="I19" s="150">
        <v>94.6</v>
      </c>
      <c r="J19" s="150">
        <v>93.1</v>
      </c>
      <c r="K19" s="150">
        <v>88.8</v>
      </c>
      <c r="L19" s="150">
        <v>88.1</v>
      </c>
      <c r="M19" s="150">
        <v>92.4</v>
      </c>
      <c r="N19" s="150">
        <v>88.6</v>
      </c>
      <c r="O19" s="150">
        <v>88.1</v>
      </c>
      <c r="P19" s="150">
        <v>86.4</v>
      </c>
      <c r="Q19" s="150">
        <v>86.4</v>
      </c>
    </row>
    <row r="20" spans="1:17" ht="15" customHeight="1" x14ac:dyDescent="0.2">
      <c r="A20" s="86" t="s">
        <v>27</v>
      </c>
      <c r="B20" s="150">
        <v>99.4</v>
      </c>
      <c r="C20" s="150">
        <v>97.7</v>
      </c>
      <c r="D20" s="150">
        <v>95.3</v>
      </c>
      <c r="E20" s="150">
        <v>95.5</v>
      </c>
      <c r="F20" s="150">
        <v>94.3</v>
      </c>
      <c r="G20" s="150">
        <v>95.2</v>
      </c>
      <c r="H20" s="150">
        <v>90.7</v>
      </c>
      <c r="I20" s="150">
        <v>91.4</v>
      </c>
      <c r="J20" s="150">
        <v>91.9</v>
      </c>
      <c r="K20" s="150">
        <v>88.8</v>
      </c>
      <c r="L20" s="150">
        <v>88.6</v>
      </c>
      <c r="M20" s="150">
        <v>88.4</v>
      </c>
      <c r="N20" s="150">
        <v>88.6</v>
      </c>
      <c r="O20" s="150">
        <v>85.9</v>
      </c>
      <c r="P20" s="150">
        <v>85.7</v>
      </c>
      <c r="Q20" s="150">
        <v>85.7</v>
      </c>
    </row>
    <row r="21" spans="1:17" ht="15" customHeight="1" x14ac:dyDescent="0.2">
      <c r="A21" s="86" t="s">
        <v>28</v>
      </c>
      <c r="B21" s="150">
        <v>99.5</v>
      </c>
      <c r="C21" s="150">
        <v>95.5</v>
      </c>
      <c r="D21" s="150">
        <v>95.3</v>
      </c>
      <c r="E21" s="150">
        <v>94.7</v>
      </c>
      <c r="F21" s="150">
        <v>93.2</v>
      </c>
      <c r="G21" s="150">
        <v>89.4</v>
      </c>
      <c r="H21" s="150">
        <v>86.4</v>
      </c>
      <c r="I21" s="150">
        <v>77.400000000000006</v>
      </c>
      <c r="J21" s="150">
        <v>70.599999999999994</v>
      </c>
      <c r="K21" s="150">
        <v>71</v>
      </c>
      <c r="L21" s="150">
        <v>72.7</v>
      </c>
      <c r="M21" s="150">
        <v>71.8</v>
      </c>
      <c r="N21" s="150">
        <v>72.7</v>
      </c>
      <c r="O21" s="150">
        <v>71.5</v>
      </c>
      <c r="P21" s="150">
        <v>70.8</v>
      </c>
      <c r="Q21" s="150">
        <v>70.8</v>
      </c>
    </row>
    <row r="22" spans="1:17" ht="15" customHeight="1" x14ac:dyDescent="0.2">
      <c r="A22" s="88" t="s">
        <v>29</v>
      </c>
      <c r="B22" s="151">
        <v>95.4</v>
      </c>
      <c r="C22" s="151">
        <v>94.7</v>
      </c>
      <c r="D22" s="151">
        <v>90.2</v>
      </c>
      <c r="E22" s="151">
        <v>90.1</v>
      </c>
      <c r="F22" s="151">
        <v>87.6</v>
      </c>
      <c r="G22" s="151">
        <v>87.1</v>
      </c>
      <c r="H22" s="151">
        <v>84.8</v>
      </c>
      <c r="I22" s="151">
        <v>79.7</v>
      </c>
      <c r="J22" s="151">
        <v>80</v>
      </c>
      <c r="K22" s="151">
        <v>80</v>
      </c>
      <c r="L22" s="151">
        <v>86.3</v>
      </c>
      <c r="M22" s="151">
        <v>87.6</v>
      </c>
      <c r="N22" s="151">
        <v>89.8</v>
      </c>
      <c r="O22" s="151">
        <v>90.1</v>
      </c>
      <c r="P22" s="151">
        <v>90.5</v>
      </c>
      <c r="Q22" s="151">
        <v>90.5</v>
      </c>
    </row>
    <row r="23" spans="1:17" ht="15" customHeight="1" x14ac:dyDescent="0.2">
      <c r="A23" s="86" t="s">
        <v>30</v>
      </c>
      <c r="B23" s="150">
        <v>99.5</v>
      </c>
      <c r="C23" s="150">
        <v>99.2</v>
      </c>
      <c r="D23" s="150">
        <v>98.5</v>
      </c>
      <c r="E23" s="150">
        <v>99.1</v>
      </c>
      <c r="F23" s="150">
        <v>93.7</v>
      </c>
      <c r="G23" s="150">
        <v>92.4</v>
      </c>
      <c r="H23" s="150">
        <v>87.1</v>
      </c>
      <c r="I23" s="150">
        <v>86.1</v>
      </c>
      <c r="J23" s="150">
        <v>89.7</v>
      </c>
      <c r="K23" s="150">
        <v>88.5</v>
      </c>
      <c r="L23" s="150">
        <v>91.4</v>
      </c>
      <c r="M23" s="150">
        <v>93.1</v>
      </c>
      <c r="N23" s="150">
        <v>93.1</v>
      </c>
      <c r="O23" s="150">
        <v>96.4</v>
      </c>
      <c r="P23" s="150">
        <v>94.7</v>
      </c>
      <c r="Q23" s="150">
        <v>94.7</v>
      </c>
    </row>
    <row r="24" spans="1:17" ht="15" customHeight="1" x14ac:dyDescent="0.2">
      <c r="A24" s="86" t="s">
        <v>31</v>
      </c>
      <c r="B24" s="150">
        <v>100.5</v>
      </c>
      <c r="C24" s="150">
        <v>98.6</v>
      </c>
      <c r="D24" s="150">
        <v>97</v>
      </c>
      <c r="E24" s="150">
        <v>97.1</v>
      </c>
      <c r="F24" s="150">
        <v>91.5</v>
      </c>
      <c r="G24" s="150">
        <v>93.1</v>
      </c>
      <c r="H24" s="150">
        <v>90</v>
      </c>
      <c r="I24" s="150">
        <v>87.8</v>
      </c>
      <c r="J24" s="150">
        <v>81.7</v>
      </c>
      <c r="K24" s="150">
        <v>79.3</v>
      </c>
      <c r="L24" s="150">
        <v>81.7</v>
      </c>
      <c r="M24" s="150">
        <v>80.900000000000006</v>
      </c>
      <c r="N24" s="150">
        <v>80.8</v>
      </c>
      <c r="O24" s="150">
        <v>83.3</v>
      </c>
      <c r="P24" s="150">
        <v>81.400000000000006</v>
      </c>
      <c r="Q24" s="150">
        <v>81.400000000000006</v>
      </c>
    </row>
    <row r="25" spans="1:17" ht="15" customHeight="1" x14ac:dyDescent="0.2">
      <c r="A25" s="86" t="s">
        <v>32</v>
      </c>
      <c r="B25" s="150">
        <v>100</v>
      </c>
      <c r="C25" s="150">
        <v>104.7</v>
      </c>
      <c r="D25" s="150">
        <v>111.1</v>
      </c>
      <c r="E25" s="150">
        <v>106.8</v>
      </c>
      <c r="F25" s="150">
        <v>101.8</v>
      </c>
      <c r="G25" s="150">
        <v>105.6</v>
      </c>
      <c r="H25" s="150">
        <v>100</v>
      </c>
      <c r="I25" s="150">
        <v>100.1</v>
      </c>
      <c r="J25" s="150">
        <v>102.8</v>
      </c>
      <c r="K25" s="150">
        <v>105.6</v>
      </c>
      <c r="L25" s="150">
        <v>105.5</v>
      </c>
      <c r="M25" s="150">
        <v>106.7</v>
      </c>
      <c r="N25" s="150">
        <v>108.2</v>
      </c>
      <c r="O25" s="150">
        <v>106.9</v>
      </c>
      <c r="P25" s="150">
        <v>105.9</v>
      </c>
      <c r="Q25" s="150">
        <v>105.9</v>
      </c>
    </row>
    <row r="26" spans="1:17" ht="15" customHeight="1" x14ac:dyDescent="0.2">
      <c r="A26" s="86" t="s">
        <v>33</v>
      </c>
      <c r="B26" s="150">
        <v>85</v>
      </c>
      <c r="C26" s="150">
        <v>88.2</v>
      </c>
      <c r="D26" s="150">
        <v>103.9</v>
      </c>
      <c r="E26" s="150">
        <v>98.5</v>
      </c>
      <c r="F26" s="150">
        <v>85</v>
      </c>
      <c r="G26" s="150">
        <v>87.5</v>
      </c>
      <c r="H26" s="150">
        <v>95.8</v>
      </c>
      <c r="I26" s="150">
        <v>96.9</v>
      </c>
      <c r="J26" s="150">
        <v>93.9</v>
      </c>
      <c r="K26" s="150">
        <v>97.5</v>
      </c>
      <c r="L26" s="150">
        <v>100</v>
      </c>
      <c r="M26" s="150">
        <v>105</v>
      </c>
      <c r="N26" s="150">
        <v>106.6</v>
      </c>
      <c r="O26" s="150">
        <v>107.8</v>
      </c>
      <c r="P26" s="150">
        <v>108.4</v>
      </c>
      <c r="Q26" s="150">
        <v>108.4</v>
      </c>
    </row>
    <row r="27" spans="1:17" ht="15" customHeight="1" x14ac:dyDescent="0.2">
      <c r="A27" s="88" t="s">
        <v>34</v>
      </c>
      <c r="B27" s="151">
        <v>99.4</v>
      </c>
      <c r="C27" s="151">
        <v>96.7</v>
      </c>
      <c r="D27" s="151">
        <v>92.5</v>
      </c>
      <c r="E27" s="151">
        <v>96</v>
      </c>
      <c r="F27" s="151">
        <v>89.8</v>
      </c>
      <c r="G27" s="151">
        <v>94.9</v>
      </c>
      <c r="H27" s="151">
        <v>95.7</v>
      </c>
      <c r="I27" s="151">
        <v>93.7</v>
      </c>
      <c r="J27" s="151">
        <v>92.4</v>
      </c>
      <c r="K27" s="151">
        <v>87.3</v>
      </c>
      <c r="L27" s="151">
        <v>84.9</v>
      </c>
      <c r="M27" s="151">
        <v>84</v>
      </c>
      <c r="N27" s="151">
        <v>86.1</v>
      </c>
      <c r="O27" s="151">
        <v>89.4</v>
      </c>
      <c r="P27" s="151">
        <v>90.9</v>
      </c>
      <c r="Q27" s="151">
        <v>90.9</v>
      </c>
    </row>
    <row r="28" spans="1:17" ht="15" customHeight="1" x14ac:dyDescent="0.2">
      <c r="A28" s="86" t="s">
        <v>35</v>
      </c>
      <c r="B28" s="150">
        <v>89.7</v>
      </c>
      <c r="C28" s="150">
        <v>93.8</v>
      </c>
      <c r="D28" s="150">
        <v>98.8</v>
      </c>
      <c r="E28" s="150">
        <v>94.9</v>
      </c>
      <c r="F28" s="150">
        <v>89.8</v>
      </c>
      <c r="G28" s="150">
        <v>99</v>
      </c>
      <c r="H28" s="150">
        <v>95</v>
      </c>
      <c r="I28" s="150">
        <v>103.5</v>
      </c>
      <c r="J28" s="150">
        <v>112</v>
      </c>
      <c r="K28" s="150">
        <v>115.6</v>
      </c>
      <c r="L28" s="150">
        <v>116.5</v>
      </c>
      <c r="M28" s="150">
        <v>119.2</v>
      </c>
      <c r="N28" s="150">
        <v>128.1</v>
      </c>
      <c r="O28" s="150">
        <v>123.9</v>
      </c>
      <c r="P28" s="150">
        <v>123.9</v>
      </c>
      <c r="Q28" s="150">
        <v>123.9</v>
      </c>
    </row>
    <row r="29" spans="1:17" ht="15" customHeight="1" x14ac:dyDescent="0.2">
      <c r="A29" s="86" t="s">
        <v>36</v>
      </c>
      <c r="B29" s="150">
        <v>96.3</v>
      </c>
      <c r="C29" s="150">
        <v>95.3</v>
      </c>
      <c r="D29" s="150">
        <v>92.6</v>
      </c>
      <c r="E29" s="150">
        <v>95.6</v>
      </c>
      <c r="F29" s="150">
        <v>93.2</v>
      </c>
      <c r="G29" s="150">
        <v>99.6</v>
      </c>
      <c r="H29" s="150">
        <v>92.3</v>
      </c>
      <c r="I29" s="150">
        <v>92.1</v>
      </c>
      <c r="J29" s="150">
        <v>84.7</v>
      </c>
      <c r="K29" s="150">
        <v>76.599999999999994</v>
      </c>
      <c r="L29" s="150">
        <v>79.099999999999994</v>
      </c>
      <c r="M29" s="150">
        <v>79.3</v>
      </c>
      <c r="N29" s="150">
        <v>80.099999999999994</v>
      </c>
      <c r="O29" s="150">
        <v>78</v>
      </c>
      <c r="P29" s="150">
        <v>78.400000000000006</v>
      </c>
      <c r="Q29" s="150">
        <v>78.400000000000006</v>
      </c>
    </row>
    <row r="30" spans="1:17" ht="15" customHeight="1" x14ac:dyDescent="0.2">
      <c r="A30" s="86" t="s">
        <v>37</v>
      </c>
      <c r="B30" s="150">
        <v>101.7</v>
      </c>
      <c r="C30" s="150">
        <v>106.7</v>
      </c>
      <c r="D30" s="150">
        <v>106.5</v>
      </c>
      <c r="E30" s="150">
        <v>109.3</v>
      </c>
      <c r="F30" s="150">
        <v>107.6</v>
      </c>
      <c r="G30" s="150">
        <v>113.4</v>
      </c>
      <c r="H30" s="150">
        <v>111.2</v>
      </c>
      <c r="I30" s="150">
        <v>110.6</v>
      </c>
      <c r="J30" s="150">
        <v>103.4</v>
      </c>
      <c r="K30" s="150">
        <v>100.9</v>
      </c>
      <c r="L30" s="150">
        <v>103.8</v>
      </c>
      <c r="M30" s="150">
        <v>110.4</v>
      </c>
      <c r="N30" s="150">
        <v>117.5</v>
      </c>
      <c r="O30" s="150">
        <v>118.4</v>
      </c>
      <c r="P30" s="150">
        <v>114.9</v>
      </c>
      <c r="Q30" s="150">
        <v>114.9</v>
      </c>
    </row>
    <row r="31" spans="1:17" ht="15" customHeight="1" x14ac:dyDescent="0.2">
      <c r="A31" s="86" t="s">
        <v>38</v>
      </c>
      <c r="B31" s="150">
        <v>96.6</v>
      </c>
      <c r="C31" s="150">
        <v>93.8</v>
      </c>
      <c r="D31" s="150">
        <v>92.9</v>
      </c>
      <c r="E31" s="150">
        <v>92.3</v>
      </c>
      <c r="F31" s="150">
        <v>89.8</v>
      </c>
      <c r="G31" s="150">
        <v>89.5</v>
      </c>
      <c r="H31" s="150">
        <v>85.4</v>
      </c>
      <c r="I31" s="150">
        <v>81.099999999999994</v>
      </c>
      <c r="J31" s="150">
        <v>79.5</v>
      </c>
      <c r="K31" s="150">
        <v>79.900000000000006</v>
      </c>
      <c r="L31" s="150">
        <v>83.6</v>
      </c>
      <c r="M31" s="150">
        <v>85.5</v>
      </c>
      <c r="N31" s="150">
        <v>82.7</v>
      </c>
      <c r="O31" s="150">
        <v>83.5</v>
      </c>
      <c r="P31" s="150">
        <v>85.5</v>
      </c>
      <c r="Q31" s="150">
        <v>85.5</v>
      </c>
    </row>
    <row r="32" spans="1:17" ht="15" customHeight="1" x14ac:dyDescent="0.2">
      <c r="A32" s="88" t="s">
        <v>39</v>
      </c>
      <c r="B32" s="151">
        <v>99.1</v>
      </c>
      <c r="C32" s="151">
        <v>95.4</v>
      </c>
      <c r="D32" s="151">
        <v>93.3</v>
      </c>
      <c r="E32" s="151">
        <v>91.4</v>
      </c>
      <c r="F32" s="151">
        <v>86.3</v>
      </c>
      <c r="G32" s="151">
        <v>88.5</v>
      </c>
      <c r="H32" s="151">
        <v>81.5</v>
      </c>
      <c r="I32" s="151">
        <v>83.1</v>
      </c>
      <c r="J32" s="151">
        <v>81.3</v>
      </c>
      <c r="K32" s="151">
        <v>77.7</v>
      </c>
      <c r="L32" s="151">
        <v>78</v>
      </c>
      <c r="M32" s="151">
        <v>79.900000000000006</v>
      </c>
      <c r="N32" s="151">
        <v>79.5</v>
      </c>
      <c r="O32" s="151">
        <v>79</v>
      </c>
      <c r="P32" s="151">
        <v>78.2</v>
      </c>
      <c r="Q32" s="151">
        <v>78.2</v>
      </c>
    </row>
    <row r="33" spans="1:31" ht="15" customHeight="1" x14ac:dyDescent="0.2">
      <c r="A33" s="86" t="s">
        <v>40</v>
      </c>
      <c r="B33" s="150">
        <v>101.9</v>
      </c>
      <c r="C33" s="150">
        <v>102.2</v>
      </c>
      <c r="D33" s="150">
        <v>98.6</v>
      </c>
      <c r="E33" s="150">
        <v>102.9</v>
      </c>
      <c r="F33" s="150">
        <v>99.5</v>
      </c>
      <c r="G33" s="150">
        <v>101.2</v>
      </c>
      <c r="H33" s="150">
        <v>100.9</v>
      </c>
      <c r="I33" s="150">
        <v>102.1</v>
      </c>
      <c r="J33" s="150">
        <v>99.7</v>
      </c>
      <c r="K33" s="150">
        <v>93.5</v>
      </c>
      <c r="L33" s="150">
        <v>99.4</v>
      </c>
      <c r="M33" s="150">
        <v>101.9</v>
      </c>
      <c r="N33" s="150">
        <v>101.2</v>
      </c>
      <c r="O33" s="150">
        <v>98.3</v>
      </c>
      <c r="P33" s="150">
        <v>109.9</v>
      </c>
      <c r="Q33" s="150">
        <v>109.9</v>
      </c>
    </row>
    <row r="34" spans="1:31" ht="15" customHeight="1" x14ac:dyDescent="0.2">
      <c r="A34" s="86" t="s">
        <v>41</v>
      </c>
      <c r="B34" s="150">
        <v>105.2</v>
      </c>
      <c r="C34" s="150">
        <v>106</v>
      </c>
      <c r="D34" s="150">
        <v>100.4</v>
      </c>
      <c r="E34" s="150">
        <v>104</v>
      </c>
      <c r="F34" s="150">
        <v>95.4</v>
      </c>
      <c r="G34" s="150">
        <v>91.9</v>
      </c>
      <c r="H34" s="150">
        <v>93.4</v>
      </c>
      <c r="I34" s="150">
        <v>93.9</v>
      </c>
      <c r="J34" s="150">
        <v>96.4</v>
      </c>
      <c r="K34" s="150">
        <v>96.1</v>
      </c>
      <c r="L34" s="150">
        <v>98.8</v>
      </c>
      <c r="M34" s="150">
        <v>96.9</v>
      </c>
      <c r="N34" s="150">
        <v>99.9</v>
      </c>
      <c r="O34" s="150">
        <v>102.9</v>
      </c>
      <c r="P34" s="150">
        <v>100</v>
      </c>
      <c r="Q34" s="150">
        <v>100</v>
      </c>
    </row>
    <row r="35" spans="1:31" ht="15" customHeight="1" x14ac:dyDescent="0.2">
      <c r="A35" s="86" t="s">
        <v>42</v>
      </c>
      <c r="B35" s="150">
        <v>97.8</v>
      </c>
      <c r="C35" s="150">
        <v>95.7</v>
      </c>
      <c r="D35" s="150">
        <v>95.9</v>
      </c>
      <c r="E35" s="150">
        <v>92</v>
      </c>
      <c r="F35" s="150">
        <v>89.1</v>
      </c>
      <c r="G35" s="150">
        <v>90.6</v>
      </c>
      <c r="H35" s="152">
        <v>87.6</v>
      </c>
      <c r="I35" s="152">
        <v>85.3</v>
      </c>
      <c r="J35" s="152">
        <v>81.2</v>
      </c>
      <c r="K35" s="152">
        <v>79.400000000000006</v>
      </c>
      <c r="L35" s="152">
        <v>78</v>
      </c>
      <c r="M35" s="152">
        <v>75</v>
      </c>
      <c r="N35" s="152">
        <v>74.8</v>
      </c>
      <c r="O35" s="152">
        <v>72.2</v>
      </c>
      <c r="P35" s="152">
        <v>70.2</v>
      </c>
      <c r="Q35" s="152">
        <v>70.2</v>
      </c>
    </row>
    <row r="36" spans="1:31" ht="13.5" thickBot="1" x14ac:dyDescent="0.25">
      <c r="A36" s="12"/>
      <c r="B36" s="13"/>
      <c r="C36" s="13"/>
      <c r="D36" s="13"/>
      <c r="E36" s="13"/>
      <c r="F36" s="13"/>
      <c r="G36" s="13"/>
      <c r="H36" s="15"/>
      <c r="I36" s="15"/>
      <c r="J36" s="15"/>
      <c r="K36" s="15"/>
      <c r="L36" s="15"/>
      <c r="M36" s="15"/>
      <c r="N36" s="15"/>
      <c r="O36" s="15"/>
    </row>
    <row r="37" spans="1:31" ht="27" customHeight="1" thickTop="1" x14ac:dyDescent="0.2">
      <c r="A37" s="184" t="s">
        <v>68</v>
      </c>
      <c r="B37" s="185"/>
      <c r="C37" s="185"/>
      <c r="D37" s="185"/>
      <c r="E37" s="185"/>
      <c r="F37" s="185"/>
      <c r="G37" s="185"/>
      <c r="H37" s="185"/>
      <c r="I37" s="185"/>
      <c r="J37" s="185"/>
      <c r="K37" s="185"/>
      <c r="L37" s="186"/>
      <c r="M37" s="89"/>
      <c r="N37" s="89"/>
      <c r="O37" s="89"/>
      <c r="P37" s="89"/>
      <c r="Q37" s="89"/>
    </row>
    <row r="38" spans="1:31" x14ac:dyDescent="0.2">
      <c r="A38" s="179" t="s">
        <v>57</v>
      </c>
      <c r="B38" s="180"/>
      <c r="C38" s="180"/>
      <c r="D38" s="180"/>
      <c r="E38" s="180"/>
      <c r="F38" s="180"/>
      <c r="G38" s="180"/>
      <c r="H38" s="180"/>
      <c r="I38" s="180"/>
      <c r="J38" s="180"/>
      <c r="K38" s="180"/>
      <c r="L38" s="181"/>
      <c r="M38" s="90"/>
      <c r="N38" s="90"/>
      <c r="O38" s="90"/>
      <c r="P38" s="90"/>
      <c r="Q38" s="90"/>
    </row>
    <row r="39" spans="1:31" ht="13.5" thickBot="1" x14ac:dyDescent="0.25">
      <c r="A39" s="182" t="s">
        <v>7</v>
      </c>
      <c r="B39" s="183"/>
      <c r="C39" s="183"/>
      <c r="D39" s="183"/>
      <c r="E39" s="183"/>
      <c r="F39" s="183"/>
      <c r="G39" s="183"/>
      <c r="H39" s="183"/>
      <c r="I39" s="183"/>
      <c r="J39" s="183"/>
      <c r="K39" s="183"/>
      <c r="L39" s="183"/>
      <c r="M39" s="91"/>
      <c r="N39" s="91"/>
      <c r="O39" s="91"/>
      <c r="P39" s="91"/>
      <c r="Q39" s="91"/>
    </row>
    <row r="40" spans="1:31" s="32" customFormat="1" ht="13.5" thickTop="1" x14ac:dyDescent="0.2">
      <c r="A40" s="102" t="s">
        <v>59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1"/>
      <c r="Z40" s="61"/>
      <c r="AA40" s="61"/>
      <c r="AB40" s="61"/>
      <c r="AC40" s="61"/>
      <c r="AD40" s="61"/>
      <c r="AE40" s="61"/>
    </row>
    <row r="41" spans="1:31" s="32" customFormat="1" ht="13.5" thickBot="1" x14ac:dyDescent="0.25">
      <c r="A41" s="136" t="s">
        <v>60</v>
      </c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</row>
    <row r="42" spans="1:31" s="15" customFormat="1" ht="21.75" customHeight="1" thickTop="1" thickBot="1" x14ac:dyDescent="0.25">
      <c r="A42" s="175" t="s">
        <v>102</v>
      </c>
      <c r="B42" s="190"/>
      <c r="C42" s="190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1"/>
      <c r="Q42" s="91"/>
    </row>
    <row r="43" spans="1:31" ht="33.4" customHeight="1" thickTop="1" x14ac:dyDescent="0.2"/>
  </sheetData>
  <mergeCells count="4">
    <mergeCell ref="A37:L37"/>
    <mergeCell ref="A38:L38"/>
    <mergeCell ref="A39:L39"/>
    <mergeCell ref="A42:P42"/>
  </mergeCells>
  <phoneticPr fontId="35" type="noConversion"/>
  <hyperlinks>
    <hyperlink ref="A41" r:id="rId1"/>
    <hyperlink ref="A42" r:id="rId2" display="Departamento de Medio Ambiente, Planificación Territorial, Agricultura y Pesca. Inventario Anual de Gases de Efecto Invernadero."/>
  </hyperlinks>
  <pageMargins left="0.74803149606299213" right="0.74803149606299213" top="0.98425196850393704" bottom="0.98425196850393704" header="0" footer="0"/>
  <pageSetup paperSize="9" orientation="landscape" horizontalDpi="300" verticalDpi="300" r:id="rId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Q48"/>
  <sheetViews>
    <sheetView zoomScaleNormal="100" workbookViewId="0">
      <pane xSplit="1" topLeftCell="B1" activePane="topRight" state="frozen"/>
      <selection pane="topRight"/>
    </sheetView>
  </sheetViews>
  <sheetFormatPr defaultColWidth="9.28515625" defaultRowHeight="12.75" x14ac:dyDescent="0.2"/>
  <cols>
    <col min="1" max="1" width="22.7109375" style="2" customWidth="1"/>
    <col min="2" max="12" width="6.7109375" style="2" customWidth="1"/>
    <col min="13" max="13" width="6.7109375" style="2" bestFit="1" customWidth="1"/>
    <col min="14" max="15" width="5.7109375" style="2" bestFit="1" customWidth="1"/>
    <col min="16" max="17" width="7" style="2" bestFit="1" customWidth="1"/>
    <col min="18" max="255" width="9.28515625" style="2"/>
    <col min="256" max="256" width="22.7109375" style="2" customWidth="1"/>
    <col min="257" max="266" width="6.7109375" style="2" customWidth="1"/>
    <col min="267" max="511" width="9.28515625" style="2"/>
    <col min="512" max="512" width="22.7109375" style="2" customWidth="1"/>
    <col min="513" max="522" width="6.7109375" style="2" customWidth="1"/>
    <col min="523" max="767" width="9.28515625" style="2"/>
    <col min="768" max="768" width="22.7109375" style="2" customWidth="1"/>
    <col min="769" max="778" width="6.7109375" style="2" customWidth="1"/>
    <col min="779" max="1023" width="9.28515625" style="2"/>
    <col min="1024" max="1024" width="22.7109375" style="2" customWidth="1"/>
    <col min="1025" max="1034" width="6.7109375" style="2" customWidth="1"/>
    <col min="1035" max="1279" width="9.28515625" style="2"/>
    <col min="1280" max="1280" width="22.7109375" style="2" customWidth="1"/>
    <col min="1281" max="1290" width="6.7109375" style="2" customWidth="1"/>
    <col min="1291" max="1535" width="9.28515625" style="2"/>
    <col min="1536" max="1536" width="22.7109375" style="2" customWidth="1"/>
    <col min="1537" max="1546" width="6.7109375" style="2" customWidth="1"/>
    <col min="1547" max="1791" width="9.28515625" style="2"/>
    <col min="1792" max="1792" width="22.7109375" style="2" customWidth="1"/>
    <col min="1793" max="1802" width="6.7109375" style="2" customWidth="1"/>
    <col min="1803" max="2047" width="9.28515625" style="2"/>
    <col min="2048" max="2048" width="22.7109375" style="2" customWidth="1"/>
    <col min="2049" max="2058" width="6.7109375" style="2" customWidth="1"/>
    <col min="2059" max="2303" width="9.28515625" style="2"/>
    <col min="2304" max="2304" width="22.7109375" style="2" customWidth="1"/>
    <col min="2305" max="2314" width="6.7109375" style="2" customWidth="1"/>
    <col min="2315" max="2559" width="9.28515625" style="2"/>
    <col min="2560" max="2560" width="22.7109375" style="2" customWidth="1"/>
    <col min="2561" max="2570" width="6.7109375" style="2" customWidth="1"/>
    <col min="2571" max="2815" width="9.28515625" style="2"/>
    <col min="2816" max="2816" width="22.7109375" style="2" customWidth="1"/>
    <col min="2817" max="2826" width="6.7109375" style="2" customWidth="1"/>
    <col min="2827" max="3071" width="9.28515625" style="2"/>
    <col min="3072" max="3072" width="22.7109375" style="2" customWidth="1"/>
    <col min="3073" max="3082" width="6.7109375" style="2" customWidth="1"/>
    <col min="3083" max="3327" width="9.28515625" style="2"/>
    <col min="3328" max="3328" width="22.7109375" style="2" customWidth="1"/>
    <col min="3329" max="3338" width="6.7109375" style="2" customWidth="1"/>
    <col min="3339" max="3583" width="9.28515625" style="2"/>
    <col min="3584" max="3584" width="22.7109375" style="2" customWidth="1"/>
    <col min="3585" max="3594" width="6.7109375" style="2" customWidth="1"/>
    <col min="3595" max="3839" width="9.28515625" style="2"/>
    <col min="3840" max="3840" width="22.7109375" style="2" customWidth="1"/>
    <col min="3841" max="3850" width="6.7109375" style="2" customWidth="1"/>
    <col min="3851" max="4095" width="9.28515625" style="2"/>
    <col min="4096" max="4096" width="22.7109375" style="2" customWidth="1"/>
    <col min="4097" max="4106" width="6.7109375" style="2" customWidth="1"/>
    <col min="4107" max="4351" width="9.28515625" style="2"/>
    <col min="4352" max="4352" width="22.7109375" style="2" customWidth="1"/>
    <col min="4353" max="4362" width="6.7109375" style="2" customWidth="1"/>
    <col min="4363" max="4607" width="9.28515625" style="2"/>
    <col min="4608" max="4608" width="22.7109375" style="2" customWidth="1"/>
    <col min="4609" max="4618" width="6.7109375" style="2" customWidth="1"/>
    <col min="4619" max="4863" width="9.28515625" style="2"/>
    <col min="4864" max="4864" width="22.7109375" style="2" customWidth="1"/>
    <col min="4865" max="4874" width="6.7109375" style="2" customWidth="1"/>
    <col min="4875" max="5119" width="9.28515625" style="2"/>
    <col min="5120" max="5120" width="22.7109375" style="2" customWidth="1"/>
    <col min="5121" max="5130" width="6.7109375" style="2" customWidth="1"/>
    <col min="5131" max="5375" width="9.28515625" style="2"/>
    <col min="5376" max="5376" width="22.7109375" style="2" customWidth="1"/>
    <col min="5377" max="5386" width="6.7109375" style="2" customWidth="1"/>
    <col min="5387" max="5631" width="9.28515625" style="2"/>
    <col min="5632" max="5632" width="22.7109375" style="2" customWidth="1"/>
    <col min="5633" max="5642" width="6.7109375" style="2" customWidth="1"/>
    <col min="5643" max="5887" width="9.28515625" style="2"/>
    <col min="5888" max="5888" width="22.7109375" style="2" customWidth="1"/>
    <col min="5889" max="5898" width="6.7109375" style="2" customWidth="1"/>
    <col min="5899" max="6143" width="9.28515625" style="2"/>
    <col min="6144" max="6144" width="22.7109375" style="2" customWidth="1"/>
    <col min="6145" max="6154" width="6.7109375" style="2" customWidth="1"/>
    <col min="6155" max="6399" width="9.28515625" style="2"/>
    <col min="6400" max="6400" width="22.7109375" style="2" customWidth="1"/>
    <col min="6401" max="6410" width="6.7109375" style="2" customWidth="1"/>
    <col min="6411" max="6655" width="9.28515625" style="2"/>
    <col min="6656" max="6656" width="22.7109375" style="2" customWidth="1"/>
    <col min="6657" max="6666" width="6.7109375" style="2" customWidth="1"/>
    <col min="6667" max="6911" width="9.28515625" style="2"/>
    <col min="6912" max="6912" width="22.7109375" style="2" customWidth="1"/>
    <col min="6913" max="6922" width="6.7109375" style="2" customWidth="1"/>
    <col min="6923" max="7167" width="9.28515625" style="2"/>
    <col min="7168" max="7168" width="22.7109375" style="2" customWidth="1"/>
    <col min="7169" max="7178" width="6.7109375" style="2" customWidth="1"/>
    <col min="7179" max="7423" width="9.28515625" style="2"/>
    <col min="7424" max="7424" width="22.7109375" style="2" customWidth="1"/>
    <col min="7425" max="7434" width="6.7109375" style="2" customWidth="1"/>
    <col min="7435" max="7679" width="9.28515625" style="2"/>
    <col min="7680" max="7680" width="22.7109375" style="2" customWidth="1"/>
    <col min="7681" max="7690" width="6.7109375" style="2" customWidth="1"/>
    <col min="7691" max="7935" width="9.28515625" style="2"/>
    <col min="7936" max="7936" width="22.7109375" style="2" customWidth="1"/>
    <col min="7937" max="7946" width="6.7109375" style="2" customWidth="1"/>
    <col min="7947" max="8191" width="9.28515625" style="2"/>
    <col min="8192" max="8192" width="22.7109375" style="2" customWidth="1"/>
    <col min="8193" max="8202" width="6.7109375" style="2" customWidth="1"/>
    <col min="8203" max="8447" width="9.28515625" style="2"/>
    <col min="8448" max="8448" width="22.7109375" style="2" customWidth="1"/>
    <col min="8449" max="8458" width="6.7109375" style="2" customWidth="1"/>
    <col min="8459" max="8703" width="9.28515625" style="2"/>
    <col min="8704" max="8704" width="22.7109375" style="2" customWidth="1"/>
    <col min="8705" max="8714" width="6.7109375" style="2" customWidth="1"/>
    <col min="8715" max="8959" width="9.28515625" style="2"/>
    <col min="8960" max="8960" width="22.7109375" style="2" customWidth="1"/>
    <col min="8961" max="8970" width="6.7109375" style="2" customWidth="1"/>
    <col min="8971" max="9215" width="9.28515625" style="2"/>
    <col min="9216" max="9216" width="22.7109375" style="2" customWidth="1"/>
    <col min="9217" max="9226" width="6.7109375" style="2" customWidth="1"/>
    <col min="9227" max="9471" width="9.28515625" style="2"/>
    <col min="9472" max="9472" width="22.7109375" style="2" customWidth="1"/>
    <col min="9473" max="9482" width="6.7109375" style="2" customWidth="1"/>
    <col min="9483" max="9727" width="9.28515625" style="2"/>
    <col min="9728" max="9728" width="22.7109375" style="2" customWidth="1"/>
    <col min="9729" max="9738" width="6.7109375" style="2" customWidth="1"/>
    <col min="9739" max="9983" width="9.28515625" style="2"/>
    <col min="9984" max="9984" width="22.7109375" style="2" customWidth="1"/>
    <col min="9985" max="9994" width="6.7109375" style="2" customWidth="1"/>
    <col min="9995" max="10239" width="9.28515625" style="2"/>
    <col min="10240" max="10240" width="22.7109375" style="2" customWidth="1"/>
    <col min="10241" max="10250" width="6.7109375" style="2" customWidth="1"/>
    <col min="10251" max="10495" width="9.28515625" style="2"/>
    <col min="10496" max="10496" width="22.7109375" style="2" customWidth="1"/>
    <col min="10497" max="10506" width="6.7109375" style="2" customWidth="1"/>
    <col min="10507" max="10751" width="9.28515625" style="2"/>
    <col min="10752" max="10752" width="22.7109375" style="2" customWidth="1"/>
    <col min="10753" max="10762" width="6.7109375" style="2" customWidth="1"/>
    <col min="10763" max="11007" width="9.28515625" style="2"/>
    <col min="11008" max="11008" width="22.7109375" style="2" customWidth="1"/>
    <col min="11009" max="11018" width="6.7109375" style="2" customWidth="1"/>
    <col min="11019" max="11263" width="9.28515625" style="2"/>
    <col min="11264" max="11264" width="22.7109375" style="2" customWidth="1"/>
    <col min="11265" max="11274" width="6.7109375" style="2" customWidth="1"/>
    <col min="11275" max="11519" width="9.28515625" style="2"/>
    <col min="11520" max="11520" width="22.7109375" style="2" customWidth="1"/>
    <col min="11521" max="11530" width="6.7109375" style="2" customWidth="1"/>
    <col min="11531" max="11775" width="9.28515625" style="2"/>
    <col min="11776" max="11776" width="22.7109375" style="2" customWidth="1"/>
    <col min="11777" max="11786" width="6.7109375" style="2" customWidth="1"/>
    <col min="11787" max="12031" width="9.28515625" style="2"/>
    <col min="12032" max="12032" width="22.7109375" style="2" customWidth="1"/>
    <col min="12033" max="12042" width="6.7109375" style="2" customWidth="1"/>
    <col min="12043" max="12287" width="9.28515625" style="2"/>
    <col min="12288" max="12288" width="22.7109375" style="2" customWidth="1"/>
    <col min="12289" max="12298" width="6.7109375" style="2" customWidth="1"/>
    <col min="12299" max="12543" width="9.28515625" style="2"/>
    <col min="12544" max="12544" width="22.7109375" style="2" customWidth="1"/>
    <col min="12545" max="12554" width="6.7109375" style="2" customWidth="1"/>
    <col min="12555" max="12799" width="9.28515625" style="2"/>
    <col min="12800" max="12800" width="22.7109375" style="2" customWidth="1"/>
    <col min="12801" max="12810" width="6.7109375" style="2" customWidth="1"/>
    <col min="12811" max="13055" width="9.28515625" style="2"/>
    <col min="13056" max="13056" width="22.7109375" style="2" customWidth="1"/>
    <col min="13057" max="13066" width="6.7109375" style="2" customWidth="1"/>
    <col min="13067" max="13311" width="9.28515625" style="2"/>
    <col min="13312" max="13312" width="22.7109375" style="2" customWidth="1"/>
    <col min="13313" max="13322" width="6.7109375" style="2" customWidth="1"/>
    <col min="13323" max="13567" width="9.28515625" style="2"/>
    <col min="13568" max="13568" width="22.7109375" style="2" customWidth="1"/>
    <col min="13569" max="13578" width="6.7109375" style="2" customWidth="1"/>
    <col min="13579" max="13823" width="9.28515625" style="2"/>
    <col min="13824" max="13824" width="22.7109375" style="2" customWidth="1"/>
    <col min="13825" max="13834" width="6.7109375" style="2" customWidth="1"/>
    <col min="13835" max="14079" width="9.28515625" style="2"/>
    <col min="14080" max="14080" width="22.7109375" style="2" customWidth="1"/>
    <col min="14081" max="14090" width="6.7109375" style="2" customWidth="1"/>
    <col min="14091" max="14335" width="9.28515625" style="2"/>
    <col min="14336" max="14336" width="22.7109375" style="2" customWidth="1"/>
    <col min="14337" max="14346" width="6.7109375" style="2" customWidth="1"/>
    <col min="14347" max="14591" width="9.28515625" style="2"/>
    <col min="14592" max="14592" width="22.7109375" style="2" customWidth="1"/>
    <col min="14593" max="14602" width="6.7109375" style="2" customWidth="1"/>
    <col min="14603" max="14847" width="9.28515625" style="2"/>
    <col min="14848" max="14848" width="22.7109375" style="2" customWidth="1"/>
    <col min="14849" max="14858" width="6.7109375" style="2" customWidth="1"/>
    <col min="14859" max="15103" width="9.28515625" style="2"/>
    <col min="15104" max="15104" width="22.7109375" style="2" customWidth="1"/>
    <col min="15105" max="15114" width="6.7109375" style="2" customWidth="1"/>
    <col min="15115" max="15359" width="9.28515625" style="2"/>
    <col min="15360" max="15360" width="22.7109375" style="2" customWidth="1"/>
    <col min="15361" max="15370" width="6.7109375" style="2" customWidth="1"/>
    <col min="15371" max="15615" width="9.28515625" style="2"/>
    <col min="15616" max="15616" width="22.7109375" style="2" customWidth="1"/>
    <col min="15617" max="15626" width="6.7109375" style="2" customWidth="1"/>
    <col min="15627" max="15871" width="9.28515625" style="2"/>
    <col min="15872" max="15872" width="22.7109375" style="2" customWidth="1"/>
    <col min="15873" max="15882" width="6.7109375" style="2" customWidth="1"/>
    <col min="15883" max="16127" width="9.28515625" style="2"/>
    <col min="16128" max="16128" width="22.7109375" style="2" customWidth="1"/>
    <col min="16129" max="16138" width="6.7109375" style="2" customWidth="1"/>
    <col min="16139" max="16384" width="9.28515625" style="2"/>
  </cols>
  <sheetData>
    <row r="1" spans="1:17" ht="30.2" customHeight="1" thickTop="1" x14ac:dyDescent="0.2">
      <c r="A1" s="131" t="s">
        <v>69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7" ht="20.25" customHeight="1" x14ac:dyDescent="0.2">
      <c r="A2" s="132" t="s">
        <v>95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7" ht="20.25" x14ac:dyDescent="0.3">
      <c r="A3" s="10" t="s">
        <v>4</v>
      </c>
      <c r="B3" s="9"/>
      <c r="C3" s="9"/>
      <c r="D3" s="9"/>
      <c r="E3" s="9"/>
      <c r="F3" s="9"/>
      <c r="G3" s="9"/>
    </row>
    <row r="4" spans="1:17" ht="30.2" customHeight="1" x14ac:dyDescent="0.2">
      <c r="A4" s="11" t="s">
        <v>11</v>
      </c>
      <c r="B4" s="11">
        <v>2005</v>
      </c>
      <c r="C4" s="11">
        <v>2006</v>
      </c>
      <c r="D4" s="11">
        <v>2007</v>
      </c>
      <c r="E4" s="11">
        <v>2008</v>
      </c>
      <c r="F4" s="11">
        <v>2009</v>
      </c>
      <c r="G4" s="11">
        <v>2010</v>
      </c>
      <c r="H4" s="11">
        <v>2011</v>
      </c>
      <c r="I4" s="11">
        <v>2012</v>
      </c>
      <c r="J4" s="11">
        <v>2013</v>
      </c>
      <c r="K4" s="11">
        <v>2014</v>
      </c>
      <c r="L4" s="11">
        <v>2015</v>
      </c>
      <c r="M4" s="11">
        <v>2016</v>
      </c>
      <c r="N4" s="11">
        <v>2017</v>
      </c>
      <c r="O4" s="11">
        <v>2018</v>
      </c>
      <c r="P4" s="11">
        <v>2019</v>
      </c>
      <c r="Q4" s="11">
        <v>2020</v>
      </c>
    </row>
    <row r="5" spans="1:17" ht="30.2" customHeight="1" x14ac:dyDescent="0.2">
      <c r="A5" s="84" t="s">
        <v>70</v>
      </c>
      <c r="B5" s="65">
        <v>12.044234378490648</v>
      </c>
      <c r="C5" s="65">
        <v>12.061078376987902</v>
      </c>
      <c r="D5" s="65">
        <v>11.954735937171</v>
      </c>
      <c r="E5" s="65">
        <v>11.638131492129384</v>
      </c>
      <c r="F5" s="65">
        <v>10.494504078383667</v>
      </c>
      <c r="G5" s="65">
        <v>10.016835868692366</v>
      </c>
      <c r="H5" s="65">
        <v>9.2920309244823969</v>
      </c>
      <c r="I5" s="65">
        <v>9.4020781080734821</v>
      </c>
      <c r="J5" s="65">
        <v>8.6455361380468663</v>
      </c>
      <c r="K5" s="65">
        <v>8.6149908595101099</v>
      </c>
      <c r="L5" s="65">
        <v>8.9102670328270026</v>
      </c>
      <c r="M5" s="65">
        <v>8.5748266689497186</v>
      </c>
      <c r="N5" s="65">
        <v>9.0095159637152484</v>
      </c>
      <c r="O5" s="65">
        <v>8.6553247485188223</v>
      </c>
      <c r="P5" s="65">
        <v>8.4342052015163329</v>
      </c>
      <c r="Q5" s="65">
        <v>7.4681405583107789</v>
      </c>
    </row>
    <row r="6" spans="1:17" ht="19.5" customHeight="1" x14ac:dyDescent="0.2">
      <c r="A6" s="84" t="s">
        <v>13</v>
      </c>
      <c r="B6" s="85">
        <v>10.8</v>
      </c>
      <c r="C6" s="85">
        <v>10.8</v>
      </c>
      <c r="D6" s="85">
        <v>10.7</v>
      </c>
      <c r="E6" s="85">
        <v>10.4</v>
      </c>
      <c r="F6" s="85">
        <v>9.6</v>
      </c>
      <c r="G6" s="85">
        <v>9.8000000000000007</v>
      </c>
      <c r="H6" s="85">
        <v>9.5</v>
      </c>
      <c r="I6" s="85">
        <v>9.3000000000000007</v>
      </c>
      <c r="J6" s="85">
        <v>9.1</v>
      </c>
      <c r="K6" s="85">
        <v>8.6999999999999993</v>
      </c>
      <c r="L6" s="85">
        <v>8.8000000000000007</v>
      </c>
      <c r="M6" s="85">
        <v>8.6999999999999993</v>
      </c>
      <c r="N6" s="85">
        <v>8.8000000000000007</v>
      </c>
      <c r="O6" s="85">
        <v>8.6</v>
      </c>
      <c r="P6" s="85">
        <v>7.8970045344414999</v>
      </c>
      <c r="Q6" s="85" t="s">
        <v>3</v>
      </c>
    </row>
    <row r="7" spans="1:17" ht="19.5" customHeight="1" x14ac:dyDescent="0.2">
      <c r="A7" s="84" t="s">
        <v>14</v>
      </c>
      <c r="B7" s="85">
        <v>10.7</v>
      </c>
      <c r="C7" s="85">
        <v>10.6</v>
      </c>
      <c r="D7" s="85">
        <v>10.5</v>
      </c>
      <c r="E7" s="85">
        <v>10.3</v>
      </c>
      <c r="F7" s="85">
        <v>9.5</v>
      </c>
      <c r="G7" s="85">
        <v>9.6999999999999993</v>
      </c>
      <c r="H7" s="85">
        <v>9.5</v>
      </c>
      <c r="I7" s="85">
        <v>9.3000000000000007</v>
      </c>
      <c r="J7" s="85">
        <v>9.1</v>
      </c>
      <c r="K7" s="85">
        <v>8.8000000000000007</v>
      </c>
      <c r="L7" s="85">
        <v>8.9</v>
      </c>
      <c r="M7" s="85">
        <v>8.9</v>
      </c>
      <c r="N7" s="85">
        <v>8.9</v>
      </c>
      <c r="O7" s="85">
        <v>8.6999999999999993</v>
      </c>
      <c r="P7" s="85">
        <v>8.081115499504568</v>
      </c>
      <c r="Q7" s="85">
        <v>7.5584854041828189</v>
      </c>
    </row>
    <row r="8" spans="1:17" ht="15" customHeight="1" x14ac:dyDescent="0.2">
      <c r="A8" s="86" t="s">
        <v>15</v>
      </c>
      <c r="B8" s="87">
        <v>12.3</v>
      </c>
      <c r="C8" s="87">
        <v>12.4</v>
      </c>
      <c r="D8" s="87">
        <v>12.1</v>
      </c>
      <c r="E8" s="87">
        <v>12.2</v>
      </c>
      <c r="F8" s="87">
        <v>11.4</v>
      </c>
      <c r="G8" s="87">
        <v>11.8</v>
      </c>
      <c r="H8" s="87">
        <v>11.7</v>
      </c>
      <c r="I8" s="87">
        <v>11.8</v>
      </c>
      <c r="J8" s="87">
        <v>12</v>
      </c>
      <c r="K8" s="87">
        <v>11.4</v>
      </c>
      <c r="L8" s="87">
        <v>11.4</v>
      </c>
      <c r="M8" s="87">
        <v>11.4</v>
      </c>
      <c r="N8" s="87">
        <v>11.2</v>
      </c>
      <c r="O8" s="87">
        <v>10.7</v>
      </c>
      <c r="P8" s="87">
        <v>9.6747777599369407</v>
      </c>
      <c r="Q8" s="87">
        <v>10.1</v>
      </c>
    </row>
    <row r="9" spans="1:17" ht="15" customHeight="1" x14ac:dyDescent="0.2">
      <c r="A9" s="86" t="s">
        <v>16</v>
      </c>
      <c r="B9" s="87">
        <v>11.5</v>
      </c>
      <c r="C9" s="87">
        <v>11.1</v>
      </c>
      <c r="D9" s="87">
        <v>10.8</v>
      </c>
      <c r="E9" s="87">
        <v>10.7</v>
      </c>
      <c r="F9" s="87">
        <v>9.8000000000000007</v>
      </c>
      <c r="G9" s="87">
        <v>10.4</v>
      </c>
      <c r="H9" s="87">
        <v>10.1</v>
      </c>
      <c r="I9" s="87">
        <v>9.6999999999999993</v>
      </c>
      <c r="J9" s="87">
        <v>9.6999999999999993</v>
      </c>
      <c r="K9" s="87">
        <v>9.1999999999999993</v>
      </c>
      <c r="L9" s="87">
        <v>9.3000000000000007</v>
      </c>
      <c r="M9" s="87">
        <v>9.4</v>
      </c>
      <c r="N9" s="87">
        <v>9.6</v>
      </c>
      <c r="O9" s="87">
        <v>9.1999999999999993</v>
      </c>
      <c r="P9" s="87">
        <v>9.028272159988374</v>
      </c>
      <c r="Q9" s="87">
        <v>9.3000000000000007</v>
      </c>
    </row>
    <row r="10" spans="1:17" ht="15" customHeight="1" x14ac:dyDescent="0.2">
      <c r="A10" s="86" t="s">
        <v>17</v>
      </c>
      <c r="B10" s="87">
        <v>14.3</v>
      </c>
      <c r="C10" s="87">
        <v>13.9</v>
      </c>
      <c r="D10" s="87">
        <v>13.5</v>
      </c>
      <c r="E10" s="87">
        <v>13.5</v>
      </c>
      <c r="F10" s="87">
        <v>12.1</v>
      </c>
      <c r="G10" s="87">
        <v>12.7</v>
      </c>
      <c r="H10" s="87">
        <v>11.6</v>
      </c>
      <c r="I10" s="87">
        <v>11.3</v>
      </c>
      <c r="J10" s="87">
        <v>11.2</v>
      </c>
      <c r="K10" s="87">
        <v>10.6</v>
      </c>
      <c r="L10" s="87">
        <v>11</v>
      </c>
      <c r="M10" s="87">
        <v>10.8</v>
      </c>
      <c r="N10" s="87">
        <v>10.8</v>
      </c>
      <c r="O10" s="87">
        <v>10.8</v>
      </c>
      <c r="P10" s="87">
        <v>10.321362720826103</v>
      </c>
      <c r="Q10" s="87">
        <v>10.6</v>
      </c>
    </row>
    <row r="11" spans="1:17" ht="15" customHeight="1" x14ac:dyDescent="0.2">
      <c r="A11" s="86" t="s">
        <v>18</v>
      </c>
      <c r="B11" s="87">
        <v>8.4</v>
      </c>
      <c r="C11" s="87">
        <v>8.6</v>
      </c>
      <c r="D11" s="87">
        <v>9.1999999999999993</v>
      </c>
      <c r="E11" s="87">
        <v>9</v>
      </c>
      <c r="F11" s="87">
        <v>7.9</v>
      </c>
      <c r="G11" s="87">
        <v>8.3000000000000007</v>
      </c>
      <c r="H11" s="87">
        <v>9.1</v>
      </c>
      <c r="I11" s="87">
        <v>8.4</v>
      </c>
      <c r="J11" s="87">
        <v>7.7</v>
      </c>
      <c r="K11" s="87">
        <v>8.1999999999999993</v>
      </c>
      <c r="L11" s="87">
        <v>8.6999999999999993</v>
      </c>
      <c r="M11" s="87">
        <v>8.4</v>
      </c>
      <c r="N11" s="87">
        <v>8.8000000000000007</v>
      </c>
      <c r="O11" s="87">
        <v>8.3000000000000007</v>
      </c>
      <c r="P11" s="87">
        <v>8.1086016471834483</v>
      </c>
      <c r="Q11" s="87">
        <v>8.1</v>
      </c>
    </row>
    <row r="12" spans="1:17" ht="15" customHeight="1" x14ac:dyDescent="0.2">
      <c r="A12" s="88" t="s">
        <v>19</v>
      </c>
      <c r="B12" s="22">
        <v>13.8</v>
      </c>
      <c r="C12" s="22">
        <v>13.9</v>
      </c>
      <c r="D12" s="22">
        <v>14</v>
      </c>
      <c r="E12" s="22">
        <v>13.9</v>
      </c>
      <c r="F12" s="22">
        <v>13.2</v>
      </c>
      <c r="G12" s="22">
        <v>12.5</v>
      </c>
      <c r="H12" s="22">
        <v>11.8</v>
      </c>
      <c r="I12" s="22">
        <v>11</v>
      </c>
      <c r="J12" s="22">
        <v>10.1</v>
      </c>
      <c r="K12" s="22">
        <v>10.6</v>
      </c>
      <c r="L12" s="22">
        <v>10.7</v>
      </c>
      <c r="M12" s="22">
        <v>11.4</v>
      </c>
      <c r="N12" s="22">
        <v>11.6</v>
      </c>
      <c r="O12" s="22">
        <v>11.3</v>
      </c>
      <c r="P12" s="22">
        <v>9.8728844318759812</v>
      </c>
      <c r="Q12" s="22">
        <v>11.2</v>
      </c>
    </row>
    <row r="13" spans="1:17" ht="15" customHeight="1" x14ac:dyDescent="0.2">
      <c r="A13" s="86" t="s">
        <v>20</v>
      </c>
      <c r="B13" s="87">
        <v>7</v>
      </c>
      <c r="C13" s="87">
        <v>7.1</v>
      </c>
      <c r="D13" s="87">
        <v>7.4</v>
      </c>
      <c r="E13" s="87">
        <v>7.2</v>
      </c>
      <c r="F13" s="87">
        <v>6.7</v>
      </c>
      <c r="G13" s="87">
        <v>6.6</v>
      </c>
      <c r="H13" s="87">
        <v>6.5</v>
      </c>
      <c r="I13" s="87">
        <v>6.1</v>
      </c>
      <c r="J13" s="87">
        <v>5.8</v>
      </c>
      <c r="K13" s="87">
        <v>5.7</v>
      </c>
      <c r="L13" s="87">
        <v>5.8</v>
      </c>
      <c r="M13" s="87">
        <v>5.9</v>
      </c>
      <c r="N13" s="87">
        <v>6.2</v>
      </c>
      <c r="O13" s="87">
        <v>6</v>
      </c>
      <c r="P13" s="87">
        <v>6.0038267778456831</v>
      </c>
      <c r="Q13" s="87">
        <v>6</v>
      </c>
    </row>
    <row r="14" spans="1:17" ht="15" customHeight="1" x14ac:dyDescent="0.2">
      <c r="A14" s="86" t="s">
        <v>21</v>
      </c>
      <c r="B14" s="87">
        <v>12.8</v>
      </c>
      <c r="C14" s="87">
        <v>14.2</v>
      </c>
      <c r="D14" s="87">
        <v>13.3</v>
      </c>
      <c r="E14" s="87">
        <v>12.5</v>
      </c>
      <c r="F14" s="87">
        <v>11.9</v>
      </c>
      <c r="G14" s="87">
        <v>11.9</v>
      </c>
      <c r="H14" s="87">
        <v>10.9</v>
      </c>
      <c r="I14" s="87">
        <v>10.1</v>
      </c>
      <c r="J14" s="87">
        <v>10.3</v>
      </c>
      <c r="K14" s="87">
        <v>9.6</v>
      </c>
      <c r="L14" s="87">
        <v>9</v>
      </c>
      <c r="M14" s="87">
        <v>9.3000000000000007</v>
      </c>
      <c r="N14" s="87">
        <v>8.9</v>
      </c>
      <c r="O14" s="87">
        <v>8.9</v>
      </c>
      <c r="P14" s="87">
        <v>7.6224075036028758</v>
      </c>
      <c r="Q14" s="87">
        <v>8.1</v>
      </c>
    </row>
    <row r="15" spans="1:17" ht="15" customHeight="1" x14ac:dyDescent="0.2">
      <c r="A15" s="86" t="s">
        <v>22</v>
      </c>
      <c r="B15" s="87">
        <v>9.6</v>
      </c>
      <c r="C15" s="87">
        <v>9.6</v>
      </c>
      <c r="D15" s="87">
        <v>9.1999999999999993</v>
      </c>
      <c r="E15" s="87">
        <v>9.3000000000000007</v>
      </c>
      <c r="F15" s="87">
        <v>8.5</v>
      </c>
      <c r="G15" s="87">
        <v>8.6</v>
      </c>
      <c r="H15" s="87">
        <v>8.5</v>
      </c>
      <c r="I15" s="87">
        <v>8</v>
      </c>
      <c r="J15" s="87">
        <v>7.9</v>
      </c>
      <c r="K15" s="87">
        <v>7.6</v>
      </c>
      <c r="L15" s="87">
        <v>7.7</v>
      </c>
      <c r="M15" s="87">
        <v>7.8</v>
      </c>
      <c r="N15" s="87">
        <v>8</v>
      </c>
      <c r="O15" s="87">
        <v>8</v>
      </c>
      <c r="P15" s="87">
        <v>7.6369434840878956</v>
      </c>
      <c r="Q15" s="87">
        <v>7.4</v>
      </c>
    </row>
    <row r="16" spans="1:17" ht="15" customHeight="1" x14ac:dyDescent="0.2">
      <c r="A16" s="86" t="s">
        <v>23</v>
      </c>
      <c r="B16" s="87">
        <v>10.3</v>
      </c>
      <c r="C16" s="87">
        <v>10.3</v>
      </c>
      <c r="D16" s="87">
        <v>10.3</v>
      </c>
      <c r="E16" s="87">
        <v>10.7</v>
      </c>
      <c r="F16" s="87">
        <v>9.6</v>
      </c>
      <c r="G16" s="87">
        <v>9.6</v>
      </c>
      <c r="H16" s="87">
        <v>9.6</v>
      </c>
      <c r="I16" s="87">
        <v>9.3000000000000007</v>
      </c>
      <c r="J16" s="87">
        <v>8.9</v>
      </c>
      <c r="K16" s="87">
        <v>8.1</v>
      </c>
      <c r="L16" s="87">
        <v>8.1999999999999993</v>
      </c>
      <c r="M16" s="87">
        <v>8.6</v>
      </c>
      <c r="N16" s="87">
        <v>8.4</v>
      </c>
      <c r="O16" s="87">
        <v>8.5</v>
      </c>
      <c r="P16" s="87">
        <v>8.1467111250309969</v>
      </c>
      <c r="Q16" s="87">
        <v>8.1999999999999993</v>
      </c>
    </row>
    <row r="17" spans="1:17" ht="15" customHeight="1" x14ac:dyDescent="0.2">
      <c r="A17" s="88" t="s">
        <v>24</v>
      </c>
      <c r="B17" s="22">
        <v>10.4</v>
      </c>
      <c r="C17" s="22">
        <v>10.1</v>
      </c>
      <c r="D17" s="22">
        <v>10.199999999999999</v>
      </c>
      <c r="E17" s="22">
        <v>9.3000000000000007</v>
      </c>
      <c r="F17" s="22">
        <v>8.3000000000000007</v>
      </c>
      <c r="G17" s="22">
        <v>8</v>
      </c>
      <c r="H17" s="22">
        <v>8</v>
      </c>
      <c r="I17" s="22">
        <v>7.8</v>
      </c>
      <c r="J17" s="22">
        <v>7.2</v>
      </c>
      <c r="K17" s="22">
        <v>7.3</v>
      </c>
      <c r="L17" s="22">
        <v>7.6</v>
      </c>
      <c r="M17" s="22">
        <v>7.4</v>
      </c>
      <c r="N17" s="22">
        <v>7.7</v>
      </c>
      <c r="O17" s="22">
        <v>7.5</v>
      </c>
      <c r="P17" s="22">
        <v>6.6230238800082608</v>
      </c>
      <c r="Q17" s="22">
        <v>7.1</v>
      </c>
    </row>
    <row r="18" spans="1:17" ht="15" customHeight="1" x14ac:dyDescent="0.2">
      <c r="A18" s="86" t="s">
        <v>25</v>
      </c>
      <c r="B18" s="87">
        <v>14.1</v>
      </c>
      <c r="C18" s="87">
        <v>13.7</v>
      </c>
      <c r="D18" s="87">
        <v>16.600000000000001</v>
      </c>
      <c r="E18" s="87">
        <v>15</v>
      </c>
      <c r="F18" s="87">
        <v>12.5</v>
      </c>
      <c r="G18" s="87">
        <v>15.9</v>
      </c>
      <c r="H18" s="87">
        <v>16</v>
      </c>
      <c r="I18" s="87">
        <v>15.2</v>
      </c>
      <c r="J18" s="87">
        <v>16.7</v>
      </c>
      <c r="K18" s="87">
        <v>16.100000000000001</v>
      </c>
      <c r="L18" s="87">
        <v>13.9</v>
      </c>
      <c r="M18" s="87">
        <v>15</v>
      </c>
      <c r="N18" s="87">
        <v>16</v>
      </c>
      <c r="O18" s="87">
        <v>15.3</v>
      </c>
      <c r="P18" s="87">
        <v>11.302681820969417</v>
      </c>
      <c r="Q18" s="87">
        <v>11.2</v>
      </c>
    </row>
    <row r="19" spans="1:17" ht="15" customHeight="1" x14ac:dyDescent="0.2">
      <c r="A19" s="86" t="s">
        <v>26</v>
      </c>
      <c r="B19" s="87">
        <v>13.6</v>
      </c>
      <c r="C19" s="87">
        <v>15.7</v>
      </c>
      <c r="D19" s="87">
        <v>15.4</v>
      </c>
      <c r="E19" s="87">
        <v>13.8</v>
      </c>
      <c r="F19" s="87">
        <v>13</v>
      </c>
      <c r="G19" s="87">
        <v>14.4</v>
      </c>
      <c r="H19" s="87">
        <v>13</v>
      </c>
      <c r="I19" s="87">
        <v>11.9</v>
      </c>
      <c r="J19" s="87">
        <v>11.9</v>
      </c>
      <c r="K19" s="87">
        <v>11.1</v>
      </c>
      <c r="L19" s="87">
        <v>10.4</v>
      </c>
      <c r="M19" s="87">
        <v>10.9</v>
      </c>
      <c r="N19" s="87">
        <v>10.4</v>
      </c>
      <c r="O19" s="87">
        <v>10.7</v>
      </c>
      <c r="P19" s="87">
        <v>9.5433252325669784</v>
      </c>
      <c r="Q19" s="87">
        <v>10.1</v>
      </c>
    </row>
    <row r="20" spans="1:17" ht="15" customHeight="1" x14ac:dyDescent="0.2">
      <c r="A20" s="86" t="s">
        <v>27</v>
      </c>
      <c r="B20" s="87">
        <v>9.1</v>
      </c>
      <c r="C20" s="87">
        <v>8.8000000000000007</v>
      </c>
      <c r="D20" s="87">
        <v>8.6</v>
      </c>
      <c r="E20" s="87">
        <v>8.4</v>
      </c>
      <c r="F20" s="87">
        <v>8.1</v>
      </c>
      <c r="G20" s="87">
        <v>8.1</v>
      </c>
      <c r="H20" s="87">
        <v>7.7</v>
      </c>
      <c r="I20" s="87">
        <v>7.6</v>
      </c>
      <c r="J20" s="87">
        <v>7.6</v>
      </c>
      <c r="K20" s="87">
        <v>7.1</v>
      </c>
      <c r="L20" s="87">
        <v>7.1</v>
      </c>
      <c r="M20" s="87">
        <v>7.1</v>
      </c>
      <c r="N20" s="87">
        <v>7.2</v>
      </c>
      <c r="O20" s="87">
        <v>6.9</v>
      </c>
      <c r="P20" s="87">
        <v>6.5456443916700184</v>
      </c>
      <c r="Q20" s="87">
        <v>6.8</v>
      </c>
    </row>
    <row r="21" spans="1:17" ht="15" customHeight="1" x14ac:dyDescent="0.2">
      <c r="A21" s="86" t="s">
        <v>28</v>
      </c>
      <c r="B21" s="87">
        <v>12.7</v>
      </c>
      <c r="C21" s="87">
        <v>12.3</v>
      </c>
      <c r="D21" s="87">
        <v>12.5</v>
      </c>
      <c r="E21" s="87">
        <v>12.2</v>
      </c>
      <c r="F21" s="87">
        <v>11.5</v>
      </c>
      <c r="G21" s="87">
        <v>10.9</v>
      </c>
      <c r="H21" s="87">
        <v>10.7</v>
      </c>
      <c r="I21" s="87">
        <v>10.4</v>
      </c>
      <c r="J21" s="87">
        <v>9.6</v>
      </c>
      <c r="K21" s="87">
        <v>9.4</v>
      </c>
      <c r="L21" s="87">
        <v>9.1</v>
      </c>
      <c r="M21" s="87">
        <v>8.8000000000000007</v>
      </c>
      <c r="N21" s="87">
        <v>9.1999999999999993</v>
      </c>
      <c r="O21" s="87">
        <v>9</v>
      </c>
      <c r="P21" s="87">
        <v>7.9474187651325092</v>
      </c>
      <c r="Q21" s="87">
        <v>8.4</v>
      </c>
    </row>
    <row r="22" spans="1:17" ht="15" customHeight="1" x14ac:dyDescent="0.2">
      <c r="A22" s="88" t="s">
        <v>29</v>
      </c>
      <c r="B22" s="22">
        <v>7.6</v>
      </c>
      <c r="C22" s="22">
        <v>7.4</v>
      </c>
      <c r="D22" s="22">
        <v>7.3</v>
      </c>
      <c r="E22" s="22">
        <v>7.1</v>
      </c>
      <c r="F22" s="22">
        <v>6.5</v>
      </c>
      <c r="G22" s="22">
        <v>6.6</v>
      </c>
      <c r="H22" s="22">
        <v>6.4</v>
      </c>
      <c r="I22" s="22">
        <v>6.1</v>
      </c>
      <c r="J22" s="22">
        <v>5.8</v>
      </c>
      <c r="K22" s="22">
        <v>5.9</v>
      </c>
      <c r="L22" s="22">
        <v>6.2</v>
      </c>
      <c r="M22" s="22">
        <v>6.3</v>
      </c>
      <c r="N22" s="22">
        <v>6.6</v>
      </c>
      <c r="O22" s="22">
        <v>6.6</v>
      </c>
      <c r="P22" s="22">
        <v>6.4497976202498322</v>
      </c>
      <c r="Q22" s="22">
        <v>6.7</v>
      </c>
    </row>
    <row r="23" spans="1:17" ht="15" customHeight="1" x14ac:dyDescent="0.2">
      <c r="A23" s="86" t="s">
        <v>30</v>
      </c>
      <c r="B23" s="87">
        <v>17.399999999999999</v>
      </c>
      <c r="C23" s="87">
        <v>16.8</v>
      </c>
      <c r="D23" s="87">
        <v>16.2</v>
      </c>
      <c r="E23" s="87">
        <v>15.7</v>
      </c>
      <c r="F23" s="87">
        <v>14.1</v>
      </c>
      <c r="G23" s="87">
        <v>13.9</v>
      </c>
      <c r="H23" s="87">
        <v>12.9</v>
      </c>
      <c r="I23" s="87">
        <v>12.9</v>
      </c>
      <c r="J23" s="87">
        <v>12.9</v>
      </c>
      <c r="K23" s="87">
        <v>12.8</v>
      </c>
      <c r="L23" s="87">
        <v>13.2</v>
      </c>
      <c r="M23" s="87">
        <v>13.5</v>
      </c>
      <c r="N23" s="87">
        <v>13.3</v>
      </c>
      <c r="O23" s="87">
        <v>13.2</v>
      </c>
      <c r="P23" s="87">
        <v>11.833071226000849</v>
      </c>
      <c r="Q23" s="87">
        <v>12.8</v>
      </c>
    </row>
    <row r="24" spans="1:17" ht="15" customHeight="1" x14ac:dyDescent="0.2">
      <c r="A24" s="86" t="s">
        <v>31</v>
      </c>
      <c r="B24" s="87">
        <v>10.3</v>
      </c>
      <c r="C24" s="87">
        <v>10.1</v>
      </c>
      <c r="D24" s="87">
        <v>9.9</v>
      </c>
      <c r="E24" s="87">
        <v>9.6</v>
      </c>
      <c r="F24" s="87">
        <v>8.6</v>
      </c>
      <c r="G24" s="87">
        <v>8.8000000000000007</v>
      </c>
      <c r="H24" s="87">
        <v>8.6</v>
      </c>
      <c r="I24" s="87">
        <v>8.3000000000000007</v>
      </c>
      <c r="J24" s="87">
        <v>7.6</v>
      </c>
      <c r="K24" s="87">
        <v>7.2</v>
      </c>
      <c r="L24" s="87">
        <v>7.4</v>
      </c>
      <c r="M24" s="87">
        <v>7.4</v>
      </c>
      <c r="N24" s="87">
        <v>7.3</v>
      </c>
      <c r="O24" s="87">
        <v>7.3</v>
      </c>
      <c r="P24" s="87">
        <v>6.9686770903734496</v>
      </c>
      <c r="Q24" s="87">
        <v>7.2</v>
      </c>
    </row>
    <row r="25" spans="1:17" ht="15" customHeight="1" x14ac:dyDescent="0.2">
      <c r="A25" s="86" t="s">
        <v>32</v>
      </c>
      <c r="B25" s="87">
        <v>5.2</v>
      </c>
      <c r="C25" s="87">
        <v>5.5</v>
      </c>
      <c r="D25" s="87">
        <v>5.7</v>
      </c>
      <c r="E25" s="87">
        <v>5.6</v>
      </c>
      <c r="F25" s="87">
        <v>5.4</v>
      </c>
      <c r="G25" s="87">
        <v>6</v>
      </c>
      <c r="H25" s="87">
        <v>5.8</v>
      </c>
      <c r="I25" s="87">
        <v>5.7</v>
      </c>
      <c r="J25" s="87">
        <v>5.8</v>
      </c>
      <c r="K25" s="87">
        <v>5.8</v>
      </c>
      <c r="L25" s="87">
        <v>5.8</v>
      </c>
      <c r="M25" s="87">
        <v>5.9</v>
      </c>
      <c r="N25" s="87">
        <v>6</v>
      </c>
      <c r="O25" s="87">
        <v>6.3</v>
      </c>
      <c r="P25" s="87">
        <v>6.038376612561084</v>
      </c>
      <c r="Q25" s="87">
        <v>6.1</v>
      </c>
    </row>
    <row r="26" spans="1:17" ht="15" customHeight="1" x14ac:dyDescent="0.2">
      <c r="A26" s="86" t="s">
        <v>33</v>
      </c>
      <c r="B26" s="87">
        <v>6.9</v>
      </c>
      <c r="C26" s="87">
        <v>7.1</v>
      </c>
      <c r="D26" s="87">
        <v>7.9</v>
      </c>
      <c r="E26" s="87">
        <v>7.7</v>
      </c>
      <c r="F26" s="87">
        <v>6.4</v>
      </c>
      <c r="G26" s="87">
        <v>6.8</v>
      </c>
      <c r="H26" s="87">
        <v>7.1</v>
      </c>
      <c r="I26" s="87">
        <v>7.2</v>
      </c>
      <c r="J26" s="87">
        <v>6.9</v>
      </c>
      <c r="K26" s="87">
        <v>6.9</v>
      </c>
      <c r="L26" s="87">
        <v>7.1</v>
      </c>
      <c r="M26" s="87">
        <v>7.2</v>
      </c>
      <c r="N26" s="87">
        <v>7.4</v>
      </c>
      <c r="O26" s="87">
        <v>7.4</v>
      </c>
      <c r="P26" s="87">
        <v>7.2364206059396947</v>
      </c>
      <c r="Q26" s="87">
        <v>7.4</v>
      </c>
    </row>
    <row r="27" spans="1:17" ht="15" customHeight="1" x14ac:dyDescent="0.2">
      <c r="A27" s="88" t="s">
        <v>34</v>
      </c>
      <c r="B27" s="22">
        <v>30.7</v>
      </c>
      <c r="C27" s="22">
        <v>29.7</v>
      </c>
      <c r="D27" s="22">
        <v>28.2</v>
      </c>
      <c r="E27" s="22">
        <v>27.5</v>
      </c>
      <c r="F27" s="22">
        <v>25.8</v>
      </c>
      <c r="G27" s="22">
        <v>26.5</v>
      </c>
      <c r="H27" s="22">
        <v>25.5</v>
      </c>
      <c r="I27" s="22">
        <v>24.2</v>
      </c>
      <c r="J27" s="22">
        <v>22.7</v>
      </c>
      <c r="K27" s="22">
        <v>21.5</v>
      </c>
      <c r="L27" s="22">
        <v>20.399999999999999</v>
      </c>
      <c r="M27" s="22">
        <v>19.8</v>
      </c>
      <c r="N27" s="22">
        <v>20</v>
      </c>
      <c r="O27" s="22">
        <v>20.3</v>
      </c>
      <c r="P27" s="22">
        <v>17.12777282244452</v>
      </c>
      <c r="Q27" s="22">
        <v>20.3</v>
      </c>
    </row>
    <row r="28" spans="1:17" ht="15" customHeight="1" x14ac:dyDescent="0.2">
      <c r="A28" s="86" t="s">
        <v>35</v>
      </c>
      <c r="B28" s="87">
        <v>8</v>
      </c>
      <c r="C28" s="87">
        <v>8.1999999999999993</v>
      </c>
      <c r="D28" s="87">
        <v>8.4</v>
      </c>
      <c r="E28" s="87">
        <v>8.1999999999999993</v>
      </c>
      <c r="F28" s="87">
        <v>7.7</v>
      </c>
      <c r="G28" s="87">
        <v>7.9</v>
      </c>
      <c r="H28" s="87">
        <v>7.9</v>
      </c>
      <c r="I28" s="87">
        <v>8.3000000000000007</v>
      </c>
      <c r="J28" s="87">
        <v>7.5</v>
      </c>
      <c r="K28" s="87">
        <v>7.5</v>
      </c>
      <c r="L28" s="87">
        <v>5.9</v>
      </c>
      <c r="M28" s="87">
        <v>5.0999999999999996</v>
      </c>
      <c r="N28" s="87">
        <v>5.5</v>
      </c>
      <c r="O28" s="87">
        <v>5.5</v>
      </c>
      <c r="P28" s="87">
        <v>4.1256582863346418</v>
      </c>
      <c r="Q28" s="87">
        <v>5.3</v>
      </c>
    </row>
    <row r="29" spans="1:17" ht="15" customHeight="1" x14ac:dyDescent="0.2">
      <c r="A29" s="86" t="s">
        <v>36</v>
      </c>
      <c r="B29" s="87">
        <v>13.8</v>
      </c>
      <c r="C29" s="87">
        <v>13.5</v>
      </c>
      <c r="D29" s="87">
        <v>13.4</v>
      </c>
      <c r="E29" s="87">
        <v>13.3</v>
      </c>
      <c r="F29" s="87">
        <v>12.8</v>
      </c>
      <c r="G29" s="87">
        <v>13.5</v>
      </c>
      <c r="H29" s="87">
        <v>12.6</v>
      </c>
      <c r="I29" s="87">
        <v>12.3</v>
      </c>
      <c r="J29" s="87">
        <v>12.2</v>
      </c>
      <c r="K29" s="87">
        <v>11.8</v>
      </c>
      <c r="L29" s="87">
        <v>12.2</v>
      </c>
      <c r="M29" s="87">
        <v>12.2</v>
      </c>
      <c r="N29" s="87">
        <v>12</v>
      </c>
      <c r="O29" s="87">
        <v>11.6</v>
      </c>
      <c r="P29" s="87">
        <v>10.541263771790709</v>
      </c>
      <c r="Q29" s="87">
        <v>11.1</v>
      </c>
    </row>
    <row r="30" spans="1:17" ht="15" customHeight="1" x14ac:dyDescent="0.2">
      <c r="A30" s="86" t="s">
        <v>37</v>
      </c>
      <c r="B30" s="87">
        <v>10.6</v>
      </c>
      <c r="C30" s="87">
        <v>11</v>
      </c>
      <c r="D30" s="87">
        <v>11</v>
      </c>
      <c r="E30" s="87">
        <v>10.9</v>
      </c>
      <c r="F30" s="87">
        <v>10.4</v>
      </c>
      <c r="G30" s="87">
        <v>10.9</v>
      </c>
      <c r="H30" s="87">
        <v>10.9</v>
      </c>
      <c r="I30" s="87">
        <v>10.7</v>
      </c>
      <c r="J30" s="87">
        <v>10.6</v>
      </c>
      <c r="K30" s="87">
        <v>10.3</v>
      </c>
      <c r="L30" s="87">
        <v>10.4</v>
      </c>
      <c r="M30" s="87">
        <v>10.6</v>
      </c>
      <c r="N30" s="87">
        <v>11</v>
      </c>
      <c r="O30" s="87">
        <v>11</v>
      </c>
      <c r="P30" s="87">
        <v>10.292153850833675</v>
      </c>
      <c r="Q30" s="87">
        <v>10.4</v>
      </c>
    </row>
    <row r="31" spans="1:17" ht="15" customHeight="1" x14ac:dyDescent="0.2">
      <c r="A31" s="86" t="s">
        <v>38</v>
      </c>
      <c r="B31" s="87">
        <v>8.4</v>
      </c>
      <c r="C31" s="87">
        <v>7.9</v>
      </c>
      <c r="D31" s="87">
        <v>7.7</v>
      </c>
      <c r="E31" s="87">
        <v>7.5</v>
      </c>
      <c r="F31" s="87">
        <v>7.2</v>
      </c>
      <c r="G31" s="87">
        <v>6.8</v>
      </c>
      <c r="H31" s="87">
        <v>6.7</v>
      </c>
      <c r="I31" s="87">
        <v>6.5</v>
      </c>
      <c r="J31" s="87">
        <v>6.4</v>
      </c>
      <c r="K31" s="87">
        <v>6.4</v>
      </c>
      <c r="L31" s="87">
        <v>6.9</v>
      </c>
      <c r="M31" s="87">
        <v>6.7</v>
      </c>
      <c r="N31" s="87">
        <v>7.2</v>
      </c>
      <c r="O31" s="87">
        <v>7</v>
      </c>
      <c r="P31" s="87">
        <v>6.1686812507416011</v>
      </c>
      <c r="Q31" s="87">
        <v>6.6</v>
      </c>
    </row>
    <row r="32" spans="1:17" ht="15" customHeight="1" x14ac:dyDescent="0.2">
      <c r="A32" s="88" t="s">
        <v>39</v>
      </c>
      <c r="B32" s="22">
        <v>12</v>
      </c>
      <c r="C32" s="22">
        <v>11.8</v>
      </c>
      <c r="D32" s="22">
        <v>11.5</v>
      </c>
      <c r="E32" s="22">
        <v>11.1</v>
      </c>
      <c r="F32" s="22">
        <v>10.1</v>
      </c>
      <c r="G32" s="22">
        <v>10.199999999999999</v>
      </c>
      <c r="H32" s="22">
        <v>9.4</v>
      </c>
      <c r="I32" s="22">
        <v>9.6</v>
      </c>
      <c r="J32" s="22">
        <v>9.3000000000000007</v>
      </c>
      <c r="K32" s="22">
        <v>8.6999999999999993</v>
      </c>
      <c r="L32" s="22">
        <v>8.3000000000000007</v>
      </c>
      <c r="M32" s="22">
        <v>7.9</v>
      </c>
      <c r="N32" s="22">
        <v>7.7</v>
      </c>
      <c r="O32" s="22">
        <v>7.5</v>
      </c>
      <c r="P32" s="22">
        <v>6.6682714430076526</v>
      </c>
      <c r="Q32" s="22">
        <v>7.3</v>
      </c>
    </row>
    <row r="33" spans="1:17" ht="15" customHeight="1" x14ac:dyDescent="0.2">
      <c r="A33" s="86" t="s">
        <v>40</v>
      </c>
      <c r="B33" s="87">
        <v>14.7</v>
      </c>
      <c r="C33" s="87">
        <v>14.8</v>
      </c>
      <c r="D33" s="87">
        <v>14.9</v>
      </c>
      <c r="E33" s="87">
        <v>14.3</v>
      </c>
      <c r="F33" s="87">
        <v>13.3</v>
      </c>
      <c r="G33" s="87">
        <v>13.5</v>
      </c>
      <c r="H33" s="87">
        <v>13.4</v>
      </c>
      <c r="I33" s="87">
        <v>12.9</v>
      </c>
      <c r="J33" s="87">
        <v>12.4</v>
      </c>
      <c r="K33" s="87">
        <v>12.2</v>
      </c>
      <c r="L33" s="87">
        <v>12.3</v>
      </c>
      <c r="M33" s="87">
        <v>12.5</v>
      </c>
      <c r="N33" s="87">
        <v>12.4</v>
      </c>
      <c r="O33" s="87">
        <v>12.2</v>
      </c>
      <c r="P33" s="87">
        <v>12.124122687539264</v>
      </c>
      <c r="Q33" s="87">
        <v>11.7</v>
      </c>
    </row>
    <row r="34" spans="1:17" ht="15" customHeight="1" x14ac:dyDescent="0.2">
      <c r="A34" s="86" t="s">
        <v>41</v>
      </c>
      <c r="B34" s="87">
        <v>7.1</v>
      </c>
      <c r="C34" s="87">
        <v>7.2</v>
      </c>
      <c r="D34" s="87">
        <v>7.4</v>
      </c>
      <c r="E34" s="87">
        <v>7.3</v>
      </c>
      <c r="F34" s="87">
        <v>6.3</v>
      </c>
      <c r="G34" s="87">
        <v>6.2</v>
      </c>
      <c r="H34" s="87">
        <v>6.4</v>
      </c>
      <c r="I34" s="87">
        <v>6.3</v>
      </c>
      <c r="J34" s="87">
        <v>5.8</v>
      </c>
      <c r="K34" s="87">
        <v>5.9</v>
      </c>
      <c r="L34" s="87">
        <v>5.9</v>
      </c>
      <c r="M34" s="87">
        <v>5.8</v>
      </c>
      <c r="N34" s="87">
        <v>6</v>
      </c>
      <c r="O34" s="87">
        <v>6</v>
      </c>
      <c r="P34" s="87">
        <v>5.8031296665507144</v>
      </c>
      <c r="Q34" s="87">
        <v>5.9</v>
      </c>
    </row>
    <row r="35" spans="1:17" ht="15" customHeight="1" x14ac:dyDescent="0.2">
      <c r="A35" s="86" t="s">
        <v>42</v>
      </c>
      <c r="B35" s="87">
        <v>7.6</v>
      </c>
      <c r="C35" s="87">
        <v>7.5</v>
      </c>
      <c r="D35" s="87">
        <v>7.4</v>
      </c>
      <c r="E35" s="87">
        <v>7.1</v>
      </c>
      <c r="F35" s="87">
        <v>6.5</v>
      </c>
      <c r="G35" s="87">
        <v>7.1</v>
      </c>
      <c r="H35" s="18">
        <v>6.6</v>
      </c>
      <c r="I35" s="18">
        <v>6.2</v>
      </c>
      <c r="J35" s="18">
        <v>6</v>
      </c>
      <c r="K35" s="18">
        <v>5.8</v>
      </c>
      <c r="L35" s="18">
        <v>5.7</v>
      </c>
      <c r="M35" s="18">
        <v>5.6</v>
      </c>
      <c r="N35" s="18">
        <v>5.5</v>
      </c>
      <c r="O35" s="18">
        <v>5.4</v>
      </c>
      <c r="P35" s="18">
        <v>4.8178049551666371</v>
      </c>
      <c r="Q35" s="18">
        <v>6.1</v>
      </c>
    </row>
    <row r="36" spans="1:17" ht="13.5" thickBot="1" x14ac:dyDescent="0.25">
      <c r="A36" s="12"/>
      <c r="B36" s="13"/>
      <c r="C36" s="13"/>
      <c r="D36" s="13"/>
      <c r="E36" s="13"/>
      <c r="F36" s="13"/>
      <c r="G36" s="13"/>
      <c r="H36" s="15"/>
      <c r="I36" s="15"/>
      <c r="J36" s="15"/>
      <c r="K36" s="15"/>
      <c r="L36" s="15"/>
      <c r="M36" s="15"/>
      <c r="P36" s="28"/>
      <c r="Q36" s="28"/>
    </row>
    <row r="37" spans="1:17" ht="15" customHeight="1" thickTop="1" x14ac:dyDescent="0.2">
      <c r="A37" s="157" t="s">
        <v>71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8"/>
      <c r="P37" s="161"/>
      <c r="Q37" s="161"/>
    </row>
    <row r="38" spans="1:17" ht="14.45" customHeight="1" x14ac:dyDescent="0.2">
      <c r="A38" s="159" t="s">
        <v>72</v>
      </c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1"/>
      <c r="P38" s="161"/>
      <c r="Q38" s="161"/>
    </row>
    <row r="39" spans="1:17" ht="14.45" customHeight="1" x14ac:dyDescent="0.2">
      <c r="A39" s="111" t="s">
        <v>6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161"/>
      <c r="Q39" s="161"/>
    </row>
    <row r="40" spans="1:17" ht="14.45" customHeight="1" x14ac:dyDescent="0.2">
      <c r="A40" s="109" t="s">
        <v>47</v>
      </c>
      <c r="B40" s="163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4"/>
      <c r="Q40" s="164"/>
    </row>
    <row r="41" spans="1:17" ht="13.7" customHeight="1" thickBot="1" x14ac:dyDescent="0.25">
      <c r="A41" s="112" t="s">
        <v>7</v>
      </c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28"/>
      <c r="Q41" s="28"/>
    </row>
    <row r="42" spans="1:17" ht="13.5" thickTop="1" x14ac:dyDescent="0.2">
      <c r="A42" s="102" t="s">
        <v>101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</row>
    <row r="43" spans="1:17" ht="13.5" thickBot="1" x14ac:dyDescent="0.25">
      <c r="A43" s="103" t="s">
        <v>1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</row>
    <row r="44" spans="1:17" ht="13.5" thickTop="1" x14ac:dyDescent="0.2">
      <c r="A44" s="102" t="s">
        <v>48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</row>
    <row r="45" spans="1:17" ht="13.5" thickBot="1" x14ac:dyDescent="0.25">
      <c r="A45" s="136" t="s">
        <v>49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</row>
    <row r="46" spans="1:17" ht="13.5" thickTop="1" x14ac:dyDescent="0.2">
      <c r="A46" s="102" t="s">
        <v>50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</row>
    <row r="47" spans="1:17" ht="13.5" thickBot="1" x14ac:dyDescent="0.25">
      <c r="A47" s="136" t="s">
        <v>73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</row>
    <row r="48" spans="1:17" ht="13.5" thickTop="1" x14ac:dyDescent="0.2"/>
  </sheetData>
  <phoneticPr fontId="35" type="noConversion"/>
  <hyperlinks>
    <hyperlink ref="A47" r:id="rId1"/>
    <hyperlink ref="A45" r:id="rId2"/>
  </hyperlinks>
  <pageMargins left="0.75" right="0.75" top="1" bottom="1" header="0" footer="0"/>
  <pageSetup paperSize="9" scale="75" orientation="portrait" horizontalDpi="300" verticalDpi="300" r:id="rId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AE44"/>
  <sheetViews>
    <sheetView zoomScaleNormal="100" workbookViewId="0"/>
  </sheetViews>
  <sheetFormatPr defaultColWidth="11.42578125" defaultRowHeight="12.75" x14ac:dyDescent="0.2"/>
  <cols>
    <col min="1" max="1" width="21.28515625" style="2" customWidth="1"/>
    <col min="2" max="5" width="7.28515625" style="2" bestFit="1" customWidth="1"/>
    <col min="6" max="13" width="6.7109375" style="2" bestFit="1" customWidth="1"/>
    <col min="14" max="17" width="5.7109375" style="2" bestFit="1" customWidth="1"/>
    <col min="18" max="25" width="4.7109375" style="2" customWidth="1"/>
    <col min="26" max="255" width="11.42578125" style="2"/>
    <col min="256" max="256" width="20" style="2" customWidth="1"/>
    <col min="257" max="281" width="4.7109375" style="2" customWidth="1"/>
    <col min="282" max="511" width="11.42578125" style="2"/>
    <col min="512" max="512" width="20" style="2" customWidth="1"/>
    <col min="513" max="537" width="4.7109375" style="2" customWidth="1"/>
    <col min="538" max="767" width="11.42578125" style="2"/>
    <col min="768" max="768" width="20" style="2" customWidth="1"/>
    <col min="769" max="793" width="4.7109375" style="2" customWidth="1"/>
    <col min="794" max="1023" width="11.42578125" style="2"/>
    <col min="1024" max="1024" width="20" style="2" customWidth="1"/>
    <col min="1025" max="1049" width="4.7109375" style="2" customWidth="1"/>
    <col min="1050" max="1279" width="11.42578125" style="2"/>
    <col min="1280" max="1280" width="20" style="2" customWidth="1"/>
    <col min="1281" max="1305" width="4.7109375" style="2" customWidth="1"/>
    <col min="1306" max="1535" width="11.42578125" style="2"/>
    <col min="1536" max="1536" width="20" style="2" customWidth="1"/>
    <col min="1537" max="1561" width="4.7109375" style="2" customWidth="1"/>
    <col min="1562" max="1791" width="11.42578125" style="2"/>
    <col min="1792" max="1792" width="20" style="2" customWidth="1"/>
    <col min="1793" max="1817" width="4.7109375" style="2" customWidth="1"/>
    <col min="1818" max="2047" width="11.42578125" style="2"/>
    <col min="2048" max="2048" width="20" style="2" customWidth="1"/>
    <col min="2049" max="2073" width="4.7109375" style="2" customWidth="1"/>
    <col min="2074" max="2303" width="11.42578125" style="2"/>
    <col min="2304" max="2304" width="20" style="2" customWidth="1"/>
    <col min="2305" max="2329" width="4.7109375" style="2" customWidth="1"/>
    <col min="2330" max="2559" width="11.42578125" style="2"/>
    <col min="2560" max="2560" width="20" style="2" customWidth="1"/>
    <col min="2561" max="2585" width="4.7109375" style="2" customWidth="1"/>
    <col min="2586" max="2815" width="11.42578125" style="2"/>
    <col min="2816" max="2816" width="20" style="2" customWidth="1"/>
    <col min="2817" max="2841" width="4.7109375" style="2" customWidth="1"/>
    <col min="2842" max="3071" width="11.42578125" style="2"/>
    <col min="3072" max="3072" width="20" style="2" customWidth="1"/>
    <col min="3073" max="3097" width="4.7109375" style="2" customWidth="1"/>
    <col min="3098" max="3327" width="11.42578125" style="2"/>
    <col min="3328" max="3328" width="20" style="2" customWidth="1"/>
    <col min="3329" max="3353" width="4.7109375" style="2" customWidth="1"/>
    <col min="3354" max="3583" width="11.42578125" style="2"/>
    <col min="3584" max="3584" width="20" style="2" customWidth="1"/>
    <col min="3585" max="3609" width="4.7109375" style="2" customWidth="1"/>
    <col min="3610" max="3839" width="11.42578125" style="2"/>
    <col min="3840" max="3840" width="20" style="2" customWidth="1"/>
    <col min="3841" max="3865" width="4.7109375" style="2" customWidth="1"/>
    <col min="3866" max="4095" width="11.42578125" style="2"/>
    <col min="4096" max="4096" width="20" style="2" customWidth="1"/>
    <col min="4097" max="4121" width="4.7109375" style="2" customWidth="1"/>
    <col min="4122" max="4351" width="11.42578125" style="2"/>
    <col min="4352" max="4352" width="20" style="2" customWidth="1"/>
    <col min="4353" max="4377" width="4.7109375" style="2" customWidth="1"/>
    <col min="4378" max="4607" width="11.42578125" style="2"/>
    <col min="4608" max="4608" width="20" style="2" customWidth="1"/>
    <col min="4609" max="4633" width="4.7109375" style="2" customWidth="1"/>
    <col min="4634" max="4863" width="11.42578125" style="2"/>
    <col min="4864" max="4864" width="20" style="2" customWidth="1"/>
    <col min="4865" max="4889" width="4.7109375" style="2" customWidth="1"/>
    <col min="4890" max="5119" width="11.42578125" style="2"/>
    <col min="5120" max="5120" width="20" style="2" customWidth="1"/>
    <col min="5121" max="5145" width="4.7109375" style="2" customWidth="1"/>
    <col min="5146" max="5375" width="11.42578125" style="2"/>
    <col min="5376" max="5376" width="20" style="2" customWidth="1"/>
    <col min="5377" max="5401" width="4.7109375" style="2" customWidth="1"/>
    <col min="5402" max="5631" width="11.42578125" style="2"/>
    <col min="5632" max="5632" width="20" style="2" customWidth="1"/>
    <col min="5633" max="5657" width="4.7109375" style="2" customWidth="1"/>
    <col min="5658" max="5887" width="11.42578125" style="2"/>
    <col min="5888" max="5888" width="20" style="2" customWidth="1"/>
    <col min="5889" max="5913" width="4.7109375" style="2" customWidth="1"/>
    <col min="5914" max="6143" width="11.42578125" style="2"/>
    <col min="6144" max="6144" width="20" style="2" customWidth="1"/>
    <col min="6145" max="6169" width="4.7109375" style="2" customWidth="1"/>
    <col min="6170" max="6399" width="11.42578125" style="2"/>
    <col min="6400" max="6400" width="20" style="2" customWidth="1"/>
    <col min="6401" max="6425" width="4.7109375" style="2" customWidth="1"/>
    <col min="6426" max="6655" width="11.42578125" style="2"/>
    <col min="6656" max="6656" width="20" style="2" customWidth="1"/>
    <col min="6657" max="6681" width="4.7109375" style="2" customWidth="1"/>
    <col min="6682" max="6911" width="11.42578125" style="2"/>
    <col min="6912" max="6912" width="20" style="2" customWidth="1"/>
    <col min="6913" max="6937" width="4.7109375" style="2" customWidth="1"/>
    <col min="6938" max="7167" width="11.42578125" style="2"/>
    <col min="7168" max="7168" width="20" style="2" customWidth="1"/>
    <col min="7169" max="7193" width="4.7109375" style="2" customWidth="1"/>
    <col min="7194" max="7423" width="11.42578125" style="2"/>
    <col min="7424" max="7424" width="20" style="2" customWidth="1"/>
    <col min="7425" max="7449" width="4.7109375" style="2" customWidth="1"/>
    <col min="7450" max="7679" width="11.42578125" style="2"/>
    <col min="7680" max="7680" width="20" style="2" customWidth="1"/>
    <col min="7681" max="7705" width="4.7109375" style="2" customWidth="1"/>
    <col min="7706" max="7935" width="11.42578125" style="2"/>
    <col min="7936" max="7936" width="20" style="2" customWidth="1"/>
    <col min="7937" max="7961" width="4.7109375" style="2" customWidth="1"/>
    <col min="7962" max="8191" width="11.42578125" style="2"/>
    <col min="8192" max="8192" width="20" style="2" customWidth="1"/>
    <col min="8193" max="8217" width="4.7109375" style="2" customWidth="1"/>
    <col min="8218" max="8447" width="11.42578125" style="2"/>
    <col min="8448" max="8448" width="20" style="2" customWidth="1"/>
    <col min="8449" max="8473" width="4.7109375" style="2" customWidth="1"/>
    <col min="8474" max="8703" width="11.42578125" style="2"/>
    <col min="8704" max="8704" width="20" style="2" customWidth="1"/>
    <col min="8705" max="8729" width="4.7109375" style="2" customWidth="1"/>
    <col min="8730" max="8959" width="11.42578125" style="2"/>
    <col min="8960" max="8960" width="20" style="2" customWidth="1"/>
    <col min="8961" max="8985" width="4.7109375" style="2" customWidth="1"/>
    <col min="8986" max="9215" width="11.42578125" style="2"/>
    <col min="9216" max="9216" width="20" style="2" customWidth="1"/>
    <col min="9217" max="9241" width="4.7109375" style="2" customWidth="1"/>
    <col min="9242" max="9471" width="11.42578125" style="2"/>
    <col min="9472" max="9472" width="20" style="2" customWidth="1"/>
    <col min="9473" max="9497" width="4.7109375" style="2" customWidth="1"/>
    <col min="9498" max="9727" width="11.42578125" style="2"/>
    <col min="9728" max="9728" width="20" style="2" customWidth="1"/>
    <col min="9729" max="9753" width="4.7109375" style="2" customWidth="1"/>
    <col min="9754" max="9983" width="11.42578125" style="2"/>
    <col min="9984" max="9984" width="20" style="2" customWidth="1"/>
    <col min="9985" max="10009" width="4.7109375" style="2" customWidth="1"/>
    <col min="10010" max="10239" width="11.42578125" style="2"/>
    <col min="10240" max="10240" width="20" style="2" customWidth="1"/>
    <col min="10241" max="10265" width="4.7109375" style="2" customWidth="1"/>
    <col min="10266" max="10495" width="11.42578125" style="2"/>
    <col min="10496" max="10496" width="20" style="2" customWidth="1"/>
    <col min="10497" max="10521" width="4.7109375" style="2" customWidth="1"/>
    <col min="10522" max="10751" width="11.42578125" style="2"/>
    <col min="10752" max="10752" width="20" style="2" customWidth="1"/>
    <col min="10753" max="10777" width="4.7109375" style="2" customWidth="1"/>
    <col min="10778" max="11007" width="11.42578125" style="2"/>
    <col min="11008" max="11008" width="20" style="2" customWidth="1"/>
    <col min="11009" max="11033" width="4.7109375" style="2" customWidth="1"/>
    <col min="11034" max="11263" width="11.42578125" style="2"/>
    <col min="11264" max="11264" width="20" style="2" customWidth="1"/>
    <col min="11265" max="11289" width="4.7109375" style="2" customWidth="1"/>
    <col min="11290" max="11519" width="11.42578125" style="2"/>
    <col min="11520" max="11520" width="20" style="2" customWidth="1"/>
    <col min="11521" max="11545" width="4.7109375" style="2" customWidth="1"/>
    <col min="11546" max="11775" width="11.42578125" style="2"/>
    <col min="11776" max="11776" width="20" style="2" customWidth="1"/>
    <col min="11777" max="11801" width="4.7109375" style="2" customWidth="1"/>
    <col min="11802" max="12031" width="11.42578125" style="2"/>
    <col min="12032" max="12032" width="20" style="2" customWidth="1"/>
    <col min="12033" max="12057" width="4.7109375" style="2" customWidth="1"/>
    <col min="12058" max="12287" width="11.42578125" style="2"/>
    <col min="12288" max="12288" width="20" style="2" customWidth="1"/>
    <col min="12289" max="12313" width="4.7109375" style="2" customWidth="1"/>
    <col min="12314" max="12543" width="11.42578125" style="2"/>
    <col min="12544" max="12544" width="20" style="2" customWidth="1"/>
    <col min="12545" max="12569" width="4.7109375" style="2" customWidth="1"/>
    <col min="12570" max="12799" width="11.42578125" style="2"/>
    <col min="12800" max="12800" width="20" style="2" customWidth="1"/>
    <col min="12801" max="12825" width="4.7109375" style="2" customWidth="1"/>
    <col min="12826" max="13055" width="11.42578125" style="2"/>
    <col min="13056" max="13056" width="20" style="2" customWidth="1"/>
    <col min="13057" max="13081" width="4.7109375" style="2" customWidth="1"/>
    <col min="13082" max="13311" width="11.42578125" style="2"/>
    <col min="13312" max="13312" width="20" style="2" customWidth="1"/>
    <col min="13313" max="13337" width="4.7109375" style="2" customWidth="1"/>
    <col min="13338" max="13567" width="11.42578125" style="2"/>
    <col min="13568" max="13568" width="20" style="2" customWidth="1"/>
    <col min="13569" max="13593" width="4.7109375" style="2" customWidth="1"/>
    <col min="13594" max="13823" width="11.42578125" style="2"/>
    <col min="13824" max="13824" width="20" style="2" customWidth="1"/>
    <col min="13825" max="13849" width="4.7109375" style="2" customWidth="1"/>
    <col min="13850" max="14079" width="11.42578125" style="2"/>
    <col min="14080" max="14080" width="20" style="2" customWidth="1"/>
    <col min="14081" max="14105" width="4.7109375" style="2" customWidth="1"/>
    <col min="14106" max="14335" width="11.42578125" style="2"/>
    <col min="14336" max="14336" width="20" style="2" customWidth="1"/>
    <col min="14337" max="14361" width="4.7109375" style="2" customWidth="1"/>
    <col min="14362" max="14591" width="11.42578125" style="2"/>
    <col min="14592" max="14592" width="20" style="2" customWidth="1"/>
    <col min="14593" max="14617" width="4.7109375" style="2" customWidth="1"/>
    <col min="14618" max="14847" width="11.42578125" style="2"/>
    <col min="14848" max="14848" width="20" style="2" customWidth="1"/>
    <col min="14849" max="14873" width="4.7109375" style="2" customWidth="1"/>
    <col min="14874" max="15103" width="11.42578125" style="2"/>
    <col min="15104" max="15104" width="20" style="2" customWidth="1"/>
    <col min="15105" max="15129" width="4.7109375" style="2" customWidth="1"/>
    <col min="15130" max="15359" width="11.42578125" style="2"/>
    <col min="15360" max="15360" width="20" style="2" customWidth="1"/>
    <col min="15361" max="15385" width="4.7109375" style="2" customWidth="1"/>
    <col min="15386" max="15615" width="11.42578125" style="2"/>
    <col min="15616" max="15616" width="20" style="2" customWidth="1"/>
    <col min="15617" max="15641" width="4.7109375" style="2" customWidth="1"/>
    <col min="15642" max="15871" width="11.42578125" style="2"/>
    <col min="15872" max="15872" width="20" style="2" customWidth="1"/>
    <col min="15873" max="15897" width="4.7109375" style="2" customWidth="1"/>
    <col min="15898" max="16127" width="11.42578125" style="2"/>
    <col min="16128" max="16128" width="20" style="2" customWidth="1"/>
    <col min="16129" max="16153" width="4.7109375" style="2" customWidth="1"/>
    <col min="16154" max="16384" width="11.42578125" style="2"/>
  </cols>
  <sheetData>
    <row r="1" spans="1:25" ht="36" customHeight="1" thickTop="1" x14ac:dyDescent="0.3">
      <c r="A1" s="133" t="s">
        <v>74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</row>
    <row r="2" spans="1:25" ht="23.25" x14ac:dyDescent="0.2">
      <c r="A2" s="134" t="s">
        <v>96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</row>
    <row r="3" spans="1:25" ht="15.75" x14ac:dyDescent="0.3">
      <c r="A3" s="10" t="s">
        <v>75</v>
      </c>
      <c r="B3" s="16"/>
      <c r="C3" s="16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</row>
    <row r="4" spans="1:25" ht="30.2" customHeight="1" x14ac:dyDescent="0.2">
      <c r="A4" s="11" t="s">
        <v>11</v>
      </c>
      <c r="B4" s="11">
        <v>2005</v>
      </c>
      <c r="C4" s="11">
        <v>2006</v>
      </c>
      <c r="D4" s="11">
        <v>2007</v>
      </c>
      <c r="E4" s="11">
        <v>2008</v>
      </c>
      <c r="F4" s="11">
        <v>2009</v>
      </c>
      <c r="G4" s="11">
        <v>2010</v>
      </c>
      <c r="H4" s="11">
        <v>2011</v>
      </c>
      <c r="I4" s="11">
        <v>2012</v>
      </c>
      <c r="J4" s="11">
        <v>2013</v>
      </c>
      <c r="K4" s="11">
        <v>2014</v>
      </c>
      <c r="L4" s="11">
        <v>2015</v>
      </c>
      <c r="M4" s="11">
        <v>2016</v>
      </c>
      <c r="N4" s="11">
        <v>2017</v>
      </c>
      <c r="O4" s="11">
        <v>2018</v>
      </c>
      <c r="P4" s="11">
        <v>2019</v>
      </c>
      <c r="Q4" s="11">
        <v>2020</v>
      </c>
    </row>
    <row r="5" spans="1:25" ht="30.2" customHeight="1" x14ac:dyDescent="0.2">
      <c r="A5" s="84" t="s">
        <v>55</v>
      </c>
      <c r="B5" s="65">
        <v>5.3344674970137653</v>
      </c>
      <c r="C5" s="65">
        <v>5.317517841445083</v>
      </c>
      <c r="D5" s="65">
        <v>5.167028715298513</v>
      </c>
      <c r="E5" s="65">
        <v>5.5202775958061201</v>
      </c>
      <c r="F5" s="65">
        <v>5.1869529441988513</v>
      </c>
      <c r="G5" s="65">
        <v>5.1787559455223331</v>
      </c>
      <c r="H5" s="65">
        <v>4.637072380237873</v>
      </c>
      <c r="I5" s="65">
        <v>4.7484504088721051</v>
      </c>
      <c r="J5" s="65">
        <v>4.5530300257367369</v>
      </c>
      <c r="K5" s="65">
        <v>4.406056292655002</v>
      </c>
      <c r="L5" s="65">
        <v>4.4866728577174442</v>
      </c>
      <c r="M5" s="65">
        <v>4.5596295602905865</v>
      </c>
      <c r="N5" s="65">
        <v>4.7855889219405334</v>
      </c>
      <c r="O5" s="65">
        <v>4.6652260072635858</v>
      </c>
      <c r="P5" s="65">
        <v>4.5655126774233947</v>
      </c>
      <c r="Q5" s="65">
        <v>4.3117635371556222</v>
      </c>
    </row>
    <row r="6" spans="1:25" ht="19.5" customHeight="1" x14ac:dyDescent="0.2">
      <c r="A6" s="84" t="s">
        <v>13</v>
      </c>
      <c r="B6" s="85">
        <v>5.8070859751703603</v>
      </c>
      <c r="C6" s="85">
        <v>5.7461479966592464</v>
      </c>
      <c r="D6" s="85">
        <v>5.5805447880799246</v>
      </c>
      <c r="E6" s="85">
        <v>5.606860687103385</v>
      </c>
      <c r="F6" s="85">
        <v>5.3670661668086508</v>
      </c>
      <c r="G6" s="85">
        <v>5.4795480662995137</v>
      </c>
      <c r="H6" s="85">
        <v>5.2305141341668033</v>
      </c>
      <c r="I6" s="85">
        <v>5.1800507134520828</v>
      </c>
      <c r="J6" s="85">
        <v>5.061223179450729</v>
      </c>
      <c r="K6" s="85">
        <v>4.8732773558132267</v>
      </c>
      <c r="L6" s="85">
        <v>4.9379253328784474</v>
      </c>
      <c r="M6" s="85">
        <v>4.996259405253296</v>
      </c>
      <c r="N6" s="85">
        <v>5.0426733608681733</v>
      </c>
      <c r="O6" s="85">
        <v>4.9711596845702735</v>
      </c>
      <c r="P6" s="85">
        <v>4.9455477061877735</v>
      </c>
      <c r="Q6" s="85" t="s">
        <v>3</v>
      </c>
    </row>
    <row r="7" spans="1:25" ht="19.5" customHeight="1" x14ac:dyDescent="0.2">
      <c r="A7" s="84" t="s">
        <v>14</v>
      </c>
      <c r="B7" s="85">
        <v>5.6648187838509072</v>
      </c>
      <c r="C7" s="85">
        <v>5.6369281953850408</v>
      </c>
      <c r="D7" s="85">
        <v>5.4754752668905278</v>
      </c>
      <c r="E7" s="85">
        <v>5.5294890493419295</v>
      </c>
      <c r="F7" s="85">
        <v>5.3098029423432154</v>
      </c>
      <c r="G7" s="85">
        <v>5.4239384866613358</v>
      </c>
      <c r="H7" s="85">
        <v>5.211973692801406</v>
      </c>
      <c r="I7" s="85">
        <v>5.143842645444261</v>
      </c>
      <c r="J7" s="85">
        <v>5.0301671845872162</v>
      </c>
      <c r="K7" s="85">
        <v>4.8543635488335779</v>
      </c>
      <c r="L7" s="85">
        <v>4.9307465062666083</v>
      </c>
      <c r="M7" s="85">
        <v>4.9852039493333882</v>
      </c>
      <c r="N7" s="85">
        <v>5.0474827626400716</v>
      </c>
      <c r="O7" s="85">
        <v>4.9743704532676265</v>
      </c>
      <c r="P7" s="85">
        <v>4.9559161591186562</v>
      </c>
      <c r="Q7" s="85">
        <v>4.6513145693697675</v>
      </c>
    </row>
    <row r="8" spans="1:25" ht="15" customHeight="1" x14ac:dyDescent="0.2">
      <c r="A8" s="86" t="s">
        <v>15</v>
      </c>
      <c r="B8" s="87">
        <v>5.7744005054950698</v>
      </c>
      <c r="C8" s="87">
        <v>5.8370958960944446</v>
      </c>
      <c r="D8" s="87">
        <v>5.3612453949621663</v>
      </c>
      <c r="E8" s="87">
        <v>5.7111773715379588</v>
      </c>
      <c r="F8" s="87">
        <v>5.4795554112889571</v>
      </c>
      <c r="G8" s="87">
        <v>5.7367009936729998</v>
      </c>
      <c r="H8" s="87">
        <v>5.5102897000917492</v>
      </c>
      <c r="I8" s="87">
        <v>5.5392355939327516</v>
      </c>
      <c r="J8" s="87">
        <v>5.697838992417033</v>
      </c>
      <c r="K8" s="87">
        <v>5.3793503613293101</v>
      </c>
      <c r="L8" s="87">
        <v>5.4040316841171654</v>
      </c>
      <c r="M8" s="87">
        <v>5.5035252384001563</v>
      </c>
      <c r="N8" s="87">
        <v>5.6390475008977576</v>
      </c>
      <c r="O8" s="87">
        <v>5.2283078135178176</v>
      </c>
      <c r="P8" s="87">
        <v>5.2864901679230769</v>
      </c>
      <c r="Q8" s="87">
        <v>5.0146130474399682</v>
      </c>
    </row>
    <row r="9" spans="1:25" ht="15" customHeight="1" x14ac:dyDescent="0.2">
      <c r="A9" s="86" t="s">
        <v>16</v>
      </c>
      <c r="B9" s="87">
        <v>6.8182660718088925</v>
      </c>
      <c r="C9" s="87">
        <v>6.6256315356881048</v>
      </c>
      <c r="D9" s="87">
        <v>6.3613468915281421</v>
      </c>
      <c r="E9" s="87">
        <v>6.2711435136855975</v>
      </c>
      <c r="F9" s="87">
        <v>6.0634775696231271</v>
      </c>
      <c r="G9" s="87">
        <v>6.17659546726488</v>
      </c>
      <c r="H9" s="87">
        <v>5.918088000874393</v>
      </c>
      <c r="I9" s="87">
        <v>5.8271197109275352</v>
      </c>
      <c r="J9" s="87">
        <v>5.8887235762629668</v>
      </c>
      <c r="K9" s="87">
        <v>5.61332736007276</v>
      </c>
      <c r="L9" s="87">
        <v>5.6663599016650936</v>
      </c>
      <c r="M9" s="87">
        <v>5.7700648533859802</v>
      </c>
      <c r="N9" s="87">
        <v>5.8545042901104667</v>
      </c>
      <c r="O9" s="87">
        <v>5.6825012487618212</v>
      </c>
      <c r="P9" s="87">
        <v>5.6993186432543341</v>
      </c>
      <c r="Q9" s="87">
        <v>5.2133813775162903</v>
      </c>
    </row>
    <row r="10" spans="1:25" ht="15" customHeight="1" x14ac:dyDescent="0.2">
      <c r="A10" s="86" t="s">
        <v>17</v>
      </c>
      <c r="B10" s="87">
        <v>7.5765489257264171</v>
      </c>
      <c r="C10" s="87">
        <v>7.4041993724050581</v>
      </c>
      <c r="D10" s="87">
        <v>7.2636142612084935</v>
      </c>
      <c r="E10" s="87">
        <v>7.4313592012707055</v>
      </c>
      <c r="F10" s="87">
        <v>7.0591024552336945</v>
      </c>
      <c r="G10" s="87">
        <v>7.2323077988749382</v>
      </c>
      <c r="H10" s="87">
        <v>6.696527926561922</v>
      </c>
      <c r="I10" s="87">
        <v>6.6888286864379465</v>
      </c>
      <c r="J10" s="87">
        <v>6.6417192268201672</v>
      </c>
      <c r="K10" s="87">
        <v>6.2337182487496525</v>
      </c>
      <c r="L10" s="87">
        <v>6.4290732736651917</v>
      </c>
      <c r="M10" s="87">
        <v>6.5241174316471851</v>
      </c>
      <c r="N10" s="87">
        <v>6.2130497029062104</v>
      </c>
      <c r="O10" s="87">
        <v>6.4815919732663358</v>
      </c>
      <c r="P10" s="87">
        <v>6.4465512512974685</v>
      </c>
      <c r="Q10" s="87">
        <v>5.7536848173205444</v>
      </c>
    </row>
    <row r="11" spans="1:25" ht="15" customHeight="1" x14ac:dyDescent="0.2">
      <c r="A11" s="86" t="s">
        <v>18</v>
      </c>
      <c r="B11" s="87">
        <v>3.4314755436588418</v>
      </c>
      <c r="C11" s="87">
        <v>3.5245150556481177</v>
      </c>
      <c r="D11" s="87">
        <v>3.6366045127415503</v>
      </c>
      <c r="E11" s="87">
        <v>3.6064779468493806</v>
      </c>
      <c r="F11" s="87">
        <v>3.3037958890107828</v>
      </c>
      <c r="G11" s="87">
        <v>3.4792374065243301</v>
      </c>
      <c r="H11" s="87">
        <v>3.3396003725285319</v>
      </c>
      <c r="I11" s="87">
        <v>3.3646544083973868</v>
      </c>
      <c r="J11" s="87">
        <v>3.0694164258219074</v>
      </c>
      <c r="K11" s="87">
        <v>3.1795848989433502</v>
      </c>
      <c r="L11" s="87">
        <v>3.5435791743222889</v>
      </c>
      <c r="M11" s="87">
        <v>3.6032819012599377</v>
      </c>
      <c r="N11" s="87">
        <v>3.763102419080532</v>
      </c>
      <c r="O11" s="87">
        <v>3.7628361784841484</v>
      </c>
      <c r="P11" s="87">
        <v>3.9013263646514513</v>
      </c>
      <c r="Q11" s="87">
        <v>4.0355525912673658</v>
      </c>
    </row>
    <row r="12" spans="1:25" ht="15" customHeight="1" x14ac:dyDescent="0.2">
      <c r="A12" s="88" t="s">
        <v>19</v>
      </c>
      <c r="B12" s="22">
        <v>5.7794689071293108</v>
      </c>
      <c r="C12" s="22">
        <v>5.7130341620971192</v>
      </c>
      <c r="D12" s="22">
        <v>5.8480059459020808</v>
      </c>
      <c r="E12" s="22">
        <v>5.6592172461822239</v>
      </c>
      <c r="F12" s="22">
        <v>5.4691505725517002</v>
      </c>
      <c r="G12" s="22">
        <v>5.2991898789045804</v>
      </c>
      <c r="H12" s="22">
        <v>5.3015564766574901</v>
      </c>
      <c r="I12" s="22">
        <v>4.8967637473177517</v>
      </c>
      <c r="J12" s="22">
        <v>4.5920745920745922</v>
      </c>
      <c r="K12" s="22">
        <v>4.6280554611054443</v>
      </c>
      <c r="L12" s="22">
        <v>4.7859354794599671</v>
      </c>
      <c r="M12" s="22">
        <v>4.8081310057767768</v>
      </c>
      <c r="N12" s="22">
        <v>4.9407800647045486</v>
      </c>
      <c r="O12" s="22">
        <v>4.7494060388241106</v>
      </c>
      <c r="P12" s="22">
        <v>4.8535762749083622</v>
      </c>
      <c r="Q12" s="22">
        <v>4.5332940643492412</v>
      </c>
    </row>
    <row r="13" spans="1:25" ht="15" customHeight="1" x14ac:dyDescent="0.2">
      <c r="A13" s="86" t="s">
        <v>20</v>
      </c>
      <c r="B13" s="87">
        <v>4.048707856974409</v>
      </c>
      <c r="C13" s="87">
        <v>4.1242323572572808</v>
      </c>
      <c r="D13" s="87">
        <v>4.1953011235939419</v>
      </c>
      <c r="E13" s="87">
        <v>4.2043753347026174</v>
      </c>
      <c r="F13" s="87">
        <v>4.0182697641817153</v>
      </c>
      <c r="G13" s="87">
        <v>4.0747278988553699</v>
      </c>
      <c r="H13" s="87">
        <v>4.0341591549453879</v>
      </c>
      <c r="I13" s="87">
        <v>3.8196774390329744</v>
      </c>
      <c r="J13" s="87">
        <v>3.5626749401727271</v>
      </c>
      <c r="K13" s="87">
        <v>3.4695629865316584</v>
      </c>
      <c r="L13" s="87">
        <v>3.7153972313251176</v>
      </c>
      <c r="M13" s="87">
        <v>3.8539189011251955</v>
      </c>
      <c r="N13" s="87">
        <v>4.0604136945307179</v>
      </c>
      <c r="O13" s="87">
        <v>3.9791514054843593</v>
      </c>
      <c r="P13" s="87">
        <v>4.1447304385110018</v>
      </c>
      <c r="Q13" s="87">
        <v>3.9254010838962849</v>
      </c>
    </row>
    <row r="14" spans="1:25" ht="15" customHeight="1" x14ac:dyDescent="0.2">
      <c r="A14" s="86" t="s">
        <v>21</v>
      </c>
      <c r="B14" s="87">
        <v>7.3846711693261984</v>
      </c>
      <c r="C14" s="87">
        <v>7.347050274972811</v>
      </c>
      <c r="D14" s="87">
        <v>7.3359264442342669</v>
      </c>
      <c r="E14" s="87">
        <v>7.1560102775113128</v>
      </c>
      <c r="F14" s="87">
        <v>6.825978031841796</v>
      </c>
      <c r="G14" s="87">
        <v>6.8499457255547398</v>
      </c>
      <c r="H14" s="87">
        <v>6.5710769398385382</v>
      </c>
      <c r="I14" s="87">
        <v>6.3184634068155159</v>
      </c>
      <c r="J14" s="87">
        <v>5.9905086601146031</v>
      </c>
      <c r="K14" s="87">
        <v>5.7670748438746475</v>
      </c>
      <c r="L14" s="87">
        <v>5.6980146834263996</v>
      </c>
      <c r="M14" s="87">
        <v>5.7612334049254716</v>
      </c>
      <c r="N14" s="87">
        <v>5.6528154238141282</v>
      </c>
      <c r="O14" s="87">
        <v>5.7078087611936521</v>
      </c>
      <c r="P14" s="87">
        <v>5.5798252479106578</v>
      </c>
      <c r="Q14" s="87">
        <v>5.1083253340450083</v>
      </c>
    </row>
    <row r="15" spans="1:25" ht="15" customHeight="1" x14ac:dyDescent="0.2">
      <c r="A15" s="86" t="s">
        <v>22</v>
      </c>
      <c r="B15" s="87">
        <v>4.1355476939203353</v>
      </c>
      <c r="C15" s="87">
        <v>4.0013548773724308</v>
      </c>
      <c r="D15" s="87">
        <v>3.8987631099629767</v>
      </c>
      <c r="E15" s="87">
        <v>4.1895800777385412</v>
      </c>
      <c r="F15" s="87">
        <v>4.1295560077990361</v>
      </c>
      <c r="G15" s="87">
        <v>4.2837702964480311</v>
      </c>
      <c r="H15" s="87">
        <v>4.1374292649475732</v>
      </c>
      <c r="I15" s="87">
        <v>3.9273043943671553</v>
      </c>
      <c r="J15" s="87">
        <v>3.8922079953116251</v>
      </c>
      <c r="K15" s="87">
        <v>3.6485383988376325</v>
      </c>
      <c r="L15" s="87">
        <v>3.7005284679001269</v>
      </c>
      <c r="M15" s="87">
        <v>3.6354651399184927</v>
      </c>
      <c r="N15" s="87">
        <v>3.904010934904981</v>
      </c>
      <c r="O15" s="87">
        <v>3.8657564250541379</v>
      </c>
      <c r="P15" s="87">
        <v>3.988733339892665</v>
      </c>
      <c r="Q15" s="87">
        <v>3.5746592427160047</v>
      </c>
    </row>
    <row r="16" spans="1:25" ht="15" customHeight="1" x14ac:dyDescent="0.2">
      <c r="A16" s="86" t="s">
        <v>23</v>
      </c>
      <c r="B16" s="87">
        <v>5.8401943137472188</v>
      </c>
      <c r="C16" s="87">
        <v>5.854623287075011</v>
      </c>
      <c r="D16" s="87">
        <v>5.8350399871857945</v>
      </c>
      <c r="E16" s="87">
        <v>6.2784090629523677</v>
      </c>
      <c r="F16" s="87">
        <v>5.6620106928464233</v>
      </c>
      <c r="G16" s="87">
        <v>5.6336269485398667</v>
      </c>
      <c r="H16" s="87">
        <v>5.6531367611515666</v>
      </c>
      <c r="I16" s="87">
        <v>5.5468639575757193</v>
      </c>
      <c r="J16" s="87">
        <v>5.3030321408384422</v>
      </c>
      <c r="K16" s="87">
        <v>5.0754432893138404</v>
      </c>
      <c r="L16" s="87">
        <v>5.1933254141580125</v>
      </c>
      <c r="M16" s="87">
        <v>5.4407411799728447</v>
      </c>
      <c r="N16" s="87">
        <v>5.2639727511998764</v>
      </c>
      <c r="O16" s="87">
        <v>5.3005707124005479</v>
      </c>
      <c r="P16" s="87">
        <v>5.1625561046271677</v>
      </c>
      <c r="Q16" s="87">
        <v>4.6961441312377952</v>
      </c>
    </row>
    <row r="17" spans="1:17" ht="15" customHeight="1" x14ac:dyDescent="0.2">
      <c r="A17" s="88" t="s">
        <v>24</v>
      </c>
      <c r="B17" s="22">
        <v>5.4362680675249706</v>
      </c>
      <c r="C17" s="22">
        <v>5.4185957309584492</v>
      </c>
      <c r="D17" s="22">
        <v>5.4043296254375432</v>
      </c>
      <c r="E17" s="22">
        <v>5.1064816698134505</v>
      </c>
      <c r="F17" s="22">
        <v>4.8147188333916047</v>
      </c>
      <c r="G17" s="22">
        <v>4.8267332408000536</v>
      </c>
      <c r="H17" s="22">
        <v>4.5689478277676479</v>
      </c>
      <c r="I17" s="22">
        <v>4.3768293411065642</v>
      </c>
      <c r="J17" s="22">
        <v>4.305967129182604</v>
      </c>
      <c r="K17" s="22">
        <v>4.300578487656451</v>
      </c>
      <c r="L17" s="22">
        <v>4.2237205394415716</v>
      </c>
      <c r="M17" s="22">
        <v>4.2656013072895593</v>
      </c>
      <c r="N17" s="22">
        <v>4.3102591905812897</v>
      </c>
      <c r="O17" s="22">
        <v>4.3255798296697749</v>
      </c>
      <c r="P17" s="22">
        <v>4.2450645130226698</v>
      </c>
      <c r="Q17" s="22">
        <v>3.7840112300140851</v>
      </c>
    </row>
    <row r="18" spans="1:17" ht="15" customHeight="1" x14ac:dyDescent="0.2">
      <c r="A18" s="86" t="s">
        <v>25</v>
      </c>
      <c r="B18" s="87">
        <v>4.5457910712963647</v>
      </c>
      <c r="C18" s="87">
        <v>4.4231972120453937</v>
      </c>
      <c r="D18" s="87">
        <v>4.8115716804638238</v>
      </c>
      <c r="E18" s="87">
        <v>4.7389462021052005</v>
      </c>
      <c r="F18" s="87">
        <v>4.6051496673641896</v>
      </c>
      <c r="G18" s="87">
        <v>4.8884677285922713</v>
      </c>
      <c r="H18" s="87">
        <v>4.708662807676026</v>
      </c>
      <c r="I18" s="87">
        <v>4.8629953324334521</v>
      </c>
      <c r="J18" s="87">
        <v>4.3699019394004797</v>
      </c>
      <c r="K18" s="87">
        <v>4.6240312730536095</v>
      </c>
      <c r="L18" s="87">
        <v>4.665852042336148</v>
      </c>
      <c r="M18" s="87">
        <v>4.7277550384415132</v>
      </c>
      <c r="N18" s="87">
        <v>4.7076375164596742</v>
      </c>
      <c r="O18" s="87">
        <v>4.6194954786310589</v>
      </c>
      <c r="P18" s="87">
        <v>4.9135575059293775</v>
      </c>
      <c r="Q18" s="87">
        <v>4.4821338810479316</v>
      </c>
    </row>
    <row r="19" spans="1:17" ht="15" customHeight="1" x14ac:dyDescent="0.2">
      <c r="A19" s="86" t="s">
        <v>26</v>
      </c>
      <c r="B19" s="87">
        <v>6.4674117794800958</v>
      </c>
      <c r="C19" s="87">
        <v>6.4525848713888978</v>
      </c>
      <c r="D19" s="87">
        <v>6.5012930894612646</v>
      </c>
      <c r="E19" s="87">
        <v>6.2050416103894728</v>
      </c>
      <c r="F19" s="87">
        <v>5.9834507692994787</v>
      </c>
      <c r="G19" s="87">
        <v>6.2340984909426043</v>
      </c>
      <c r="H19" s="87">
        <v>5.9208330193637897</v>
      </c>
      <c r="I19" s="87">
        <v>5.9170681710380979</v>
      </c>
      <c r="J19" s="87">
        <v>5.7949798854211956</v>
      </c>
      <c r="K19" s="87">
        <v>5.5101171416180517</v>
      </c>
      <c r="L19" s="87">
        <v>5.4471154161567021</v>
      </c>
      <c r="M19" s="87">
        <v>5.6984022486883772</v>
      </c>
      <c r="N19" s="87">
        <v>5.4524380887082291</v>
      </c>
      <c r="O19" s="87">
        <v>5.4223340357116516</v>
      </c>
      <c r="P19" s="87">
        <v>5.3065068778265472</v>
      </c>
      <c r="Q19" s="87">
        <v>5.1512806509465809</v>
      </c>
    </row>
    <row r="20" spans="1:17" ht="15" customHeight="1" x14ac:dyDescent="0.2">
      <c r="A20" s="86" t="s">
        <v>27</v>
      </c>
      <c r="B20" s="87">
        <v>6.2594066848559224</v>
      </c>
      <c r="C20" s="87">
        <v>6.1117071684976674</v>
      </c>
      <c r="D20" s="87">
        <v>5.9293335984910325</v>
      </c>
      <c r="E20" s="87">
        <v>5.9109349514949647</v>
      </c>
      <c r="F20" s="87">
        <v>5.8064745222216736</v>
      </c>
      <c r="G20" s="87">
        <v>5.8356027044607419</v>
      </c>
      <c r="H20" s="87">
        <v>5.5327311925552687</v>
      </c>
      <c r="I20" s="87">
        <v>5.5476838157113493</v>
      </c>
      <c r="J20" s="87">
        <v>5.5333571723716632</v>
      </c>
      <c r="K20" s="87">
        <v>5.3195881023055218</v>
      </c>
      <c r="L20" s="87">
        <v>5.2973968113966015</v>
      </c>
      <c r="M20" s="87">
        <v>5.267489435983479</v>
      </c>
      <c r="N20" s="87">
        <v>5.263611448557806</v>
      </c>
      <c r="O20" s="87">
        <v>5.0939571615768084</v>
      </c>
      <c r="P20" s="87">
        <v>5.0672742939505717</v>
      </c>
      <c r="Q20" s="87">
        <v>4.5725069267213563</v>
      </c>
    </row>
    <row r="21" spans="1:17" ht="15" customHeight="1" x14ac:dyDescent="0.2">
      <c r="A21" s="86" t="s">
        <v>28</v>
      </c>
      <c r="B21" s="87">
        <v>5.6557570408904692</v>
      </c>
      <c r="C21" s="87">
        <v>5.4113770124124594</v>
      </c>
      <c r="D21" s="87">
        <v>5.3901400939179025</v>
      </c>
      <c r="E21" s="87">
        <v>5.3403660922355582</v>
      </c>
      <c r="F21" s="87">
        <v>5.2413423196393225</v>
      </c>
      <c r="G21" s="87">
        <v>5.0299405073560299</v>
      </c>
      <c r="H21" s="87">
        <v>4.875340123751557</v>
      </c>
      <c r="I21" s="87">
        <v>4.3985544750520624</v>
      </c>
      <c r="J21" s="87">
        <v>4.0432671685333146</v>
      </c>
      <c r="K21" s="87">
        <v>4.0900650560719276</v>
      </c>
      <c r="L21" s="87">
        <v>4.2146756396755558</v>
      </c>
      <c r="M21" s="87">
        <v>4.1696875232455435</v>
      </c>
      <c r="N21" s="87">
        <v>4.231384584446845</v>
      </c>
      <c r="O21" s="87">
        <v>4.1670555700963741</v>
      </c>
      <c r="P21" s="87">
        <v>4.132082979391364</v>
      </c>
      <c r="Q21" s="87">
        <v>3.9131371971303968</v>
      </c>
    </row>
    <row r="22" spans="1:17" ht="15" customHeight="1" x14ac:dyDescent="0.2">
      <c r="A22" s="88" t="s">
        <v>29</v>
      </c>
      <c r="B22" s="22">
        <v>4.5491620620128987</v>
      </c>
      <c r="C22" s="22">
        <v>4.5181090938568618</v>
      </c>
      <c r="D22" s="22">
        <v>4.3114256961966975</v>
      </c>
      <c r="E22" s="22">
        <v>4.3136385047315935</v>
      </c>
      <c r="F22" s="22">
        <v>4.1999839430000465</v>
      </c>
      <c r="G22" s="22">
        <v>4.190983886793564</v>
      </c>
      <c r="H22" s="22">
        <v>4.1029307007453237</v>
      </c>
      <c r="I22" s="22">
        <v>3.8632334618184769</v>
      </c>
      <c r="J22" s="22">
        <v>3.8917261840581978</v>
      </c>
      <c r="K22" s="22">
        <v>3.8983027974736317</v>
      </c>
      <c r="L22" s="22">
        <v>4.2154583420858689</v>
      </c>
      <c r="M22" s="22">
        <v>4.2929051424124838</v>
      </c>
      <c r="N22" s="22">
        <v>4.4117777899815831</v>
      </c>
      <c r="O22" s="22">
        <v>4.4255683862361854</v>
      </c>
      <c r="P22" s="22">
        <v>4.450574162963485</v>
      </c>
      <c r="Q22" s="22">
        <v>4.587661911753198</v>
      </c>
    </row>
    <row r="23" spans="1:17" ht="15" customHeight="1" x14ac:dyDescent="0.2">
      <c r="A23" s="86" t="s">
        <v>30</v>
      </c>
      <c r="B23" s="87">
        <v>11.123637051478129</v>
      </c>
      <c r="C23" s="87">
        <v>10.750859769250514</v>
      </c>
      <c r="D23" s="87">
        <v>10.395343855048438</v>
      </c>
      <c r="E23" s="87">
        <v>10.319990480660303</v>
      </c>
      <c r="F23" s="87">
        <v>9.6935263070434345</v>
      </c>
      <c r="G23" s="87">
        <v>9.5167649299992707</v>
      </c>
      <c r="H23" s="87">
        <v>8.9382076126422252</v>
      </c>
      <c r="I23" s="87">
        <v>8.7856706362712824</v>
      </c>
      <c r="J23" s="87">
        <v>9.1011959846929145</v>
      </c>
      <c r="K23" s="87">
        <v>8.9062253146734438</v>
      </c>
      <c r="L23" s="87">
        <v>9.1065161947457263</v>
      </c>
      <c r="M23" s="87">
        <v>9.1547854759955456</v>
      </c>
      <c r="N23" s="87">
        <v>9.073797737326494</v>
      </c>
      <c r="O23" s="87">
        <v>9.2532176239335762</v>
      </c>
      <c r="P23" s="87">
        <v>8.9758361466751531</v>
      </c>
      <c r="Q23" s="87">
        <v>8.8410587068312587</v>
      </c>
    </row>
    <row r="24" spans="1:17" ht="15" customHeight="1" x14ac:dyDescent="0.2">
      <c r="A24" s="86" t="s">
        <v>31</v>
      </c>
      <c r="B24" s="87">
        <v>5.7889356773175296</v>
      </c>
      <c r="C24" s="87">
        <v>5.6636687602913343</v>
      </c>
      <c r="D24" s="87">
        <v>5.5328916101725616</v>
      </c>
      <c r="E24" s="87">
        <v>5.5029961905802089</v>
      </c>
      <c r="F24" s="87">
        <v>5.1716381222461312</v>
      </c>
      <c r="G24" s="87">
        <v>5.2431841217397075</v>
      </c>
      <c r="H24" s="87">
        <v>5.0703598079859873</v>
      </c>
      <c r="I24" s="87">
        <v>4.9194752999766589</v>
      </c>
      <c r="J24" s="87">
        <v>4.4971701472531613</v>
      </c>
      <c r="K24" s="87">
        <v>4.3634728111627528</v>
      </c>
      <c r="L24" s="87">
        <v>4.5046982265107918</v>
      </c>
      <c r="M24" s="87">
        <v>4.4676098287416233</v>
      </c>
      <c r="N24" s="87">
        <v>4.4664724653587156</v>
      </c>
      <c r="O24" s="87">
        <v>4.6597375952353621</v>
      </c>
      <c r="P24" s="87">
        <v>4.5662844629228569</v>
      </c>
      <c r="Q24" s="87">
        <v>4.2852954717235425</v>
      </c>
    </row>
    <row r="25" spans="1:17" ht="15" customHeight="1" x14ac:dyDescent="0.2">
      <c r="A25" s="86" t="s">
        <v>32</v>
      </c>
      <c r="B25" s="87">
        <v>3.8332508930038234</v>
      </c>
      <c r="C25" s="87">
        <v>4.0473732819036234</v>
      </c>
      <c r="D25" s="87">
        <v>4.3297548601384248</v>
      </c>
      <c r="E25" s="87">
        <v>4.2166897690715048</v>
      </c>
      <c r="F25" s="87">
        <v>4.0980823426883424</v>
      </c>
      <c r="G25" s="87">
        <v>4.347815608272418</v>
      </c>
      <c r="H25" s="87">
        <v>4.1764210223624358</v>
      </c>
      <c r="I25" s="87">
        <v>4.2246735760255953</v>
      </c>
      <c r="J25" s="87">
        <v>4.3867801034041012</v>
      </c>
      <c r="K25" s="87">
        <v>4.5415730156044827</v>
      </c>
      <c r="L25" s="87">
        <v>4.5760267999758248</v>
      </c>
      <c r="M25" s="87">
        <v>4.6715169764260178</v>
      </c>
      <c r="N25" s="87">
        <v>4.7767267944906351</v>
      </c>
      <c r="O25" s="87">
        <v>4.7552875881264685</v>
      </c>
      <c r="P25" s="87">
        <v>4.7387526701351117</v>
      </c>
      <c r="Q25" s="87">
        <v>4.459390703222569</v>
      </c>
    </row>
    <row r="26" spans="1:17" ht="15" customHeight="1" x14ac:dyDescent="0.2">
      <c r="A26" s="86" t="s">
        <v>33</v>
      </c>
      <c r="B26" s="87">
        <v>3.4257037207033179</v>
      </c>
      <c r="C26" s="87">
        <v>3.5938649525243669</v>
      </c>
      <c r="D26" s="87">
        <v>4.2831284891855672</v>
      </c>
      <c r="E26" s="87">
        <v>4.0988034634732227</v>
      </c>
      <c r="F26" s="87">
        <v>3.5837320208683963</v>
      </c>
      <c r="G26" s="87">
        <v>3.7967783402149258</v>
      </c>
      <c r="H26" s="87">
        <v>4.2282017058629844</v>
      </c>
      <c r="I26" s="87">
        <v>4.3204611183735686</v>
      </c>
      <c r="J26" s="87">
        <v>4.2296988046769259</v>
      </c>
      <c r="K26" s="87">
        <v>4.4227460597508887</v>
      </c>
      <c r="L26" s="87">
        <v>4.587063856775595</v>
      </c>
      <c r="M26" s="87">
        <v>4.8878052069170872</v>
      </c>
      <c r="N26" s="87">
        <v>5.0304371709789697</v>
      </c>
      <c r="O26" s="87">
        <v>5.110615478436638</v>
      </c>
      <c r="P26" s="87">
        <v>5.1394192742538714</v>
      </c>
      <c r="Q26" s="87">
        <v>4.9700998911185694</v>
      </c>
    </row>
    <row r="27" spans="1:17" ht="15" customHeight="1" x14ac:dyDescent="0.2">
      <c r="A27" s="88" t="s">
        <v>34</v>
      </c>
      <c r="B27" s="22">
        <v>21.509915026242524</v>
      </c>
      <c r="C27" s="22">
        <v>20.601150388397837</v>
      </c>
      <c r="D27" s="22">
        <v>19.388217007476246</v>
      </c>
      <c r="E27" s="22">
        <v>19.736575481256331</v>
      </c>
      <c r="F27" s="22">
        <v>18.145024757701179</v>
      </c>
      <c r="G27" s="22">
        <v>18.814473272897782</v>
      </c>
      <c r="H27" s="22">
        <v>18.50041821233755</v>
      </c>
      <c r="I27" s="22">
        <v>17.689590513910534</v>
      </c>
      <c r="J27" s="22">
        <v>17.046281472856936</v>
      </c>
      <c r="K27" s="22">
        <v>15.738296640246697</v>
      </c>
      <c r="L27" s="22">
        <v>14.94145759905874</v>
      </c>
      <c r="M27" s="22">
        <v>14.424371092341371</v>
      </c>
      <c r="N27" s="22">
        <v>14.518151842592669</v>
      </c>
      <c r="O27" s="22">
        <v>14.790827080896703</v>
      </c>
      <c r="P27" s="22">
        <v>14.741865620627751</v>
      </c>
      <c r="Q27" s="22">
        <v>12.388729191798602</v>
      </c>
    </row>
    <row r="28" spans="1:17" ht="15" customHeight="1" x14ac:dyDescent="0.2">
      <c r="A28" s="86" t="s">
        <v>35</v>
      </c>
      <c r="B28" s="87">
        <v>2.4691418991158001</v>
      </c>
      <c r="C28" s="87">
        <v>2.5886552798706166</v>
      </c>
      <c r="D28" s="87">
        <v>2.6971890386237471</v>
      </c>
      <c r="E28" s="87">
        <v>2.5795398684921373</v>
      </c>
      <c r="F28" s="87">
        <v>2.4153014175404022</v>
      </c>
      <c r="G28" s="87">
        <v>2.6747696926906497</v>
      </c>
      <c r="H28" s="87">
        <v>2.5386424489756818</v>
      </c>
      <c r="I28" s="87">
        <v>2.7218355111962111</v>
      </c>
      <c r="J28" s="87">
        <v>2.9108759640821193</v>
      </c>
      <c r="K28" s="87">
        <v>2.9338785647193144</v>
      </c>
      <c r="L28" s="87">
        <v>2.8862271460763962</v>
      </c>
      <c r="M28" s="87">
        <v>2.8894387753993618</v>
      </c>
      <c r="N28" s="87">
        <v>3.0060899598697501</v>
      </c>
      <c r="O28" s="87">
        <v>2.7960183078416159</v>
      </c>
      <c r="P28" s="87">
        <v>2.6818821371102524</v>
      </c>
      <c r="Q28" s="87">
        <v>2.5302420837355006</v>
      </c>
    </row>
    <row r="29" spans="1:17" ht="15" customHeight="1" x14ac:dyDescent="0.2">
      <c r="A29" s="86" t="s">
        <v>36</v>
      </c>
      <c r="B29" s="87">
        <v>7.5363301928896469</v>
      </c>
      <c r="C29" s="87">
        <v>7.4465129949935172</v>
      </c>
      <c r="D29" s="87">
        <v>7.215307594774135</v>
      </c>
      <c r="E29" s="87">
        <v>7.4142653911517842</v>
      </c>
      <c r="F29" s="87">
        <v>7.1861284493160147</v>
      </c>
      <c r="G29" s="87">
        <v>7.6453852499060542</v>
      </c>
      <c r="H29" s="87">
        <v>7.0524534217698278</v>
      </c>
      <c r="I29" s="87">
        <v>7.0162682904662361</v>
      </c>
      <c r="J29" s="87">
        <v>6.43223846236166</v>
      </c>
      <c r="K29" s="87">
        <v>5.7920588736838878</v>
      </c>
      <c r="L29" s="87">
        <v>5.9555501109598143</v>
      </c>
      <c r="M29" s="87">
        <v>5.9321463849764546</v>
      </c>
      <c r="N29" s="87">
        <v>5.9559687852058696</v>
      </c>
      <c r="O29" s="87">
        <v>5.7706896989688152</v>
      </c>
      <c r="P29" s="87">
        <v>5.7538136392842549</v>
      </c>
      <c r="Q29" s="87">
        <v>5.1708403368495954</v>
      </c>
    </row>
    <row r="30" spans="1:17" ht="15" customHeight="1" x14ac:dyDescent="0.2">
      <c r="A30" s="86" t="s">
        <v>37</v>
      </c>
      <c r="B30" s="87">
        <v>4.7975400617264619</v>
      </c>
      <c r="C30" s="87">
        <v>5.0365268853409031</v>
      </c>
      <c r="D30" s="87">
        <v>5.0307431534471636</v>
      </c>
      <c r="E30" s="87">
        <v>5.1578728649107211</v>
      </c>
      <c r="F30" s="87">
        <v>5.0943025893180236</v>
      </c>
      <c r="G30" s="87">
        <v>5.361414284707676</v>
      </c>
      <c r="H30" s="87">
        <v>5.2567016969827911</v>
      </c>
      <c r="I30" s="87">
        <v>5.22771276269434</v>
      </c>
      <c r="J30" s="87">
        <v>4.8950682542434798</v>
      </c>
      <c r="K30" s="87">
        <v>4.7766627319848061</v>
      </c>
      <c r="L30" s="87">
        <v>4.9192449200045232</v>
      </c>
      <c r="M30" s="87">
        <v>5.231616894588476</v>
      </c>
      <c r="N30" s="87">
        <v>5.569469501117883</v>
      </c>
      <c r="O30" s="87">
        <v>5.6100664865167218</v>
      </c>
      <c r="P30" s="87">
        <v>5.4494243105391522</v>
      </c>
      <c r="Q30" s="87">
        <v>5.3334610261010464</v>
      </c>
    </row>
    <row r="31" spans="1:17" ht="15" customHeight="1" x14ac:dyDescent="0.2">
      <c r="A31" s="86" t="s">
        <v>38</v>
      </c>
      <c r="B31" s="87">
        <v>4.4653780046172047</v>
      </c>
      <c r="C31" s="87">
        <v>4.3265719688266548</v>
      </c>
      <c r="D31" s="87">
        <v>4.2773192446485417</v>
      </c>
      <c r="E31" s="87">
        <v>4.2487873252842414</v>
      </c>
      <c r="F31" s="87">
        <v>4.1254160527485801</v>
      </c>
      <c r="G31" s="87">
        <v>4.1143618563281867</v>
      </c>
      <c r="H31" s="87">
        <v>3.9374343484281282</v>
      </c>
      <c r="I31" s="87">
        <v>3.7559754479923266</v>
      </c>
      <c r="J31" s="87">
        <v>3.7027798468654542</v>
      </c>
      <c r="K31" s="87">
        <v>3.7436786867283121</v>
      </c>
      <c r="L31" s="87">
        <v>3.926961038860572</v>
      </c>
      <c r="M31" s="87">
        <v>4.032174756413287</v>
      </c>
      <c r="N31" s="87">
        <v>3.9053439467217412</v>
      </c>
      <c r="O31" s="87">
        <v>3.9477972177030631</v>
      </c>
      <c r="P31" s="87">
        <v>4.0365547131389761</v>
      </c>
      <c r="Q31" s="87">
        <v>3.7878759507904451</v>
      </c>
    </row>
    <row r="32" spans="1:17" ht="15" customHeight="1" x14ac:dyDescent="0.2">
      <c r="A32" s="88" t="s">
        <v>39</v>
      </c>
      <c r="B32" s="22">
        <v>6.829718483530641</v>
      </c>
      <c r="C32" s="22">
        <v>6.5280595135558386</v>
      </c>
      <c r="D32" s="22">
        <v>6.3292118854641002</v>
      </c>
      <c r="E32" s="22">
        <v>6.155473528780175</v>
      </c>
      <c r="F32" s="22">
        <v>5.7707384924734759</v>
      </c>
      <c r="G32" s="22">
        <v>5.8677426670194714</v>
      </c>
      <c r="H32" s="22">
        <v>5.3593122038038592</v>
      </c>
      <c r="I32" s="22">
        <v>5.430062482100479</v>
      </c>
      <c r="J32" s="22">
        <v>5.2749596615932726</v>
      </c>
      <c r="K32" s="22">
        <v>5.0026680947903523</v>
      </c>
      <c r="L32" s="22">
        <v>4.9867660958762263</v>
      </c>
      <c r="M32" s="22">
        <v>5.0710661549815628</v>
      </c>
      <c r="N32" s="22">
        <v>5.010292488215816</v>
      </c>
      <c r="O32" s="22">
        <v>4.9496518318753253</v>
      </c>
      <c r="P32" s="22">
        <v>4.8763499741635812</v>
      </c>
      <c r="Q32" s="22" t="s">
        <v>3</v>
      </c>
    </row>
    <row r="33" spans="1:31" ht="15" customHeight="1" x14ac:dyDescent="0.2">
      <c r="A33" s="86" t="s">
        <v>40</v>
      </c>
      <c r="B33" s="87">
        <v>6.1465766825055459</v>
      </c>
      <c r="C33" s="87">
        <v>6.1467298431779342</v>
      </c>
      <c r="D33" s="87">
        <v>5.87716521669521</v>
      </c>
      <c r="E33" s="87">
        <v>6.0868329985383349</v>
      </c>
      <c r="F33" s="87">
        <v>5.8621185369497946</v>
      </c>
      <c r="G33" s="87">
        <v>5.950376718922227</v>
      </c>
      <c r="H33" s="87">
        <v>5.9245467469488444</v>
      </c>
      <c r="I33" s="87">
        <v>5.985094319438006</v>
      </c>
      <c r="J33" s="87">
        <v>5.8464184123559004</v>
      </c>
      <c r="K33" s="87">
        <v>5.4676880229449321</v>
      </c>
      <c r="L33" s="87">
        <v>5.8064157293224845</v>
      </c>
      <c r="M33" s="87">
        <v>5.9382804509387626</v>
      </c>
      <c r="N33" s="87">
        <v>5.8812136223610532</v>
      </c>
      <c r="O33" s="87">
        <v>5.6921256737215726</v>
      </c>
      <c r="P33" s="87">
        <v>6.3362994683250013</v>
      </c>
      <c r="Q33" s="87">
        <v>6.0075554072475787</v>
      </c>
    </row>
    <row r="34" spans="1:31" ht="15" customHeight="1" x14ac:dyDescent="0.2">
      <c r="A34" s="86" t="s">
        <v>41</v>
      </c>
      <c r="B34" s="87">
        <v>3.7352373446959817</v>
      </c>
      <c r="C34" s="87">
        <v>3.78646925726283</v>
      </c>
      <c r="D34" s="87">
        <v>3.6728039985539453</v>
      </c>
      <c r="E34" s="87">
        <v>3.8380081691600267</v>
      </c>
      <c r="F34" s="87">
        <v>3.5457562948876808</v>
      </c>
      <c r="G34" s="87">
        <v>3.4328331829715433</v>
      </c>
      <c r="H34" s="87">
        <v>3.5066686916139913</v>
      </c>
      <c r="I34" s="87">
        <v>3.5414454512006301</v>
      </c>
      <c r="J34" s="87">
        <v>3.6456041618842758</v>
      </c>
      <c r="K34" s="87">
        <v>3.6501076185390442</v>
      </c>
      <c r="L34" s="87">
        <v>3.7731676466056041</v>
      </c>
      <c r="M34" s="87">
        <v>3.7222658234349928</v>
      </c>
      <c r="N34" s="87">
        <v>3.8579913124547538</v>
      </c>
      <c r="O34" s="87">
        <v>3.9990815092545979</v>
      </c>
      <c r="P34" s="87">
        <v>3.9040111981899792</v>
      </c>
      <c r="Q34" s="87">
        <v>4.0468369375315127</v>
      </c>
    </row>
    <row r="35" spans="1:31" ht="15" customHeight="1" x14ac:dyDescent="0.2">
      <c r="A35" s="86" t="s">
        <v>42</v>
      </c>
      <c r="B35" s="87">
        <v>4.6995098893073104</v>
      </c>
      <c r="C35" s="87">
        <v>4.5636812393198172</v>
      </c>
      <c r="D35" s="87">
        <v>4.5388578173386325</v>
      </c>
      <c r="E35" s="87">
        <v>4.3213591711719541</v>
      </c>
      <c r="F35" s="87">
        <v>4.1453075910302912</v>
      </c>
      <c r="G35" s="18">
        <v>4.1856202014323083</v>
      </c>
      <c r="H35" s="18">
        <v>4.0167228118536036</v>
      </c>
      <c r="I35" s="18">
        <v>3.8803280865535017</v>
      </c>
      <c r="J35" s="18">
        <v>3.6579053888162654</v>
      </c>
      <c r="K35" s="18">
        <v>3.5414735587243924</v>
      </c>
      <c r="L35" s="18">
        <v>3.4412690588190031</v>
      </c>
      <c r="M35" s="18">
        <v>3.262581373191586</v>
      </c>
      <c r="N35" s="18">
        <v>3.2143500125787505</v>
      </c>
      <c r="O35" s="18">
        <v>3.0693482082679835</v>
      </c>
      <c r="P35" s="18">
        <v>2.9532546269995832</v>
      </c>
      <c r="Q35" s="18">
        <v>2.9424561962139992</v>
      </c>
    </row>
    <row r="36" spans="1:31" ht="13.5" thickBot="1" x14ac:dyDescent="0.25">
      <c r="A36" s="12"/>
      <c r="B36" s="13"/>
      <c r="C36" s="13"/>
      <c r="D36" s="13"/>
      <c r="E36" s="13"/>
      <c r="F36" s="13"/>
      <c r="G36" s="99"/>
      <c r="H36" s="15"/>
      <c r="I36" s="15"/>
      <c r="J36" s="15"/>
      <c r="K36" s="15"/>
      <c r="L36" s="15"/>
      <c r="M36" s="15"/>
      <c r="N36" s="15"/>
      <c r="O36" s="15"/>
      <c r="P36" s="62"/>
      <c r="Q36" s="62"/>
    </row>
    <row r="37" spans="1:31" ht="27" customHeight="1" thickTop="1" x14ac:dyDescent="0.2">
      <c r="A37" s="184" t="s">
        <v>68</v>
      </c>
      <c r="B37" s="185"/>
      <c r="C37" s="185"/>
      <c r="D37" s="185"/>
      <c r="E37" s="185"/>
      <c r="F37" s="185"/>
      <c r="G37" s="185"/>
      <c r="H37" s="185"/>
      <c r="I37" s="185"/>
      <c r="J37" s="185"/>
      <c r="K37" s="185"/>
      <c r="L37" s="186"/>
      <c r="M37" s="89"/>
      <c r="N37" s="89"/>
      <c r="O37" s="89"/>
      <c r="P37" s="90"/>
      <c r="Q37" s="90"/>
    </row>
    <row r="38" spans="1:31" x14ac:dyDescent="0.2">
      <c r="A38" s="187" t="s">
        <v>76</v>
      </c>
      <c r="B38" s="188"/>
      <c r="C38" s="188"/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9"/>
      <c r="P38" s="90"/>
      <c r="Q38" s="90"/>
    </row>
    <row r="39" spans="1:31" x14ac:dyDescent="0.2">
      <c r="A39" s="179" t="s">
        <v>77</v>
      </c>
      <c r="B39" s="180"/>
      <c r="C39" s="180"/>
      <c r="D39" s="180"/>
      <c r="E39" s="180"/>
      <c r="F39" s="180"/>
      <c r="G39" s="180"/>
      <c r="H39" s="180"/>
      <c r="I39" s="180"/>
      <c r="J39" s="180"/>
      <c r="K39" s="180"/>
      <c r="L39" s="181"/>
      <c r="M39" s="90"/>
      <c r="N39" s="90"/>
      <c r="O39" s="90"/>
      <c r="P39" s="90"/>
      <c r="Q39" s="90"/>
    </row>
    <row r="40" spans="1:31" ht="13.5" thickBot="1" x14ac:dyDescent="0.25">
      <c r="A40" s="182" t="s">
        <v>7</v>
      </c>
      <c r="B40" s="183"/>
      <c r="C40" s="183"/>
      <c r="D40" s="183"/>
      <c r="E40" s="183"/>
      <c r="F40" s="183"/>
      <c r="G40" s="183"/>
      <c r="H40" s="183"/>
      <c r="I40" s="183"/>
      <c r="J40" s="183"/>
      <c r="K40" s="183"/>
      <c r="L40" s="183"/>
      <c r="M40" s="91"/>
      <c r="N40" s="91"/>
      <c r="O40" s="91"/>
      <c r="P40" s="62"/>
      <c r="Q40" s="62"/>
    </row>
    <row r="41" spans="1:31" s="32" customFormat="1" ht="13.5" thickTop="1" x14ac:dyDescent="0.2">
      <c r="A41" s="102" t="s">
        <v>59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1"/>
      <c r="Z41" s="61"/>
      <c r="AA41" s="61"/>
      <c r="AB41" s="61"/>
      <c r="AC41" s="61"/>
      <c r="AD41" s="61"/>
      <c r="AE41" s="61"/>
    </row>
    <row r="42" spans="1:31" s="32" customFormat="1" ht="13.5" thickBot="1" x14ac:dyDescent="0.25">
      <c r="A42" s="136" t="s">
        <v>60</v>
      </c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</row>
    <row r="43" spans="1:31" ht="21.75" customHeight="1" thickTop="1" thickBot="1" x14ac:dyDescent="0.25">
      <c r="A43" s="175" t="s">
        <v>102</v>
      </c>
      <c r="B43" s="190"/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1"/>
    </row>
    <row r="44" spans="1:31" ht="13.5" thickTop="1" x14ac:dyDescent="0.2"/>
  </sheetData>
  <mergeCells count="5">
    <mergeCell ref="A37:L37"/>
    <mergeCell ref="A39:L39"/>
    <mergeCell ref="A40:L40"/>
    <mergeCell ref="A38:O38"/>
    <mergeCell ref="A43:Q43"/>
  </mergeCells>
  <phoneticPr fontId="35" type="noConversion"/>
  <hyperlinks>
    <hyperlink ref="A43" r:id="rId1" display="Departamento de Medio Ambiente, Planificación Territorial, Agricultura y Pesca. Inventario Anual de Gases de Efecto Invernadero."/>
    <hyperlink ref="A42" r:id="rId2"/>
  </hyperlinks>
  <pageMargins left="0.74803149606299213" right="0.74803149606299213" top="0.98425196850393704" bottom="0.98425196850393704" header="0" footer="0"/>
  <pageSetup paperSize="9" orientation="landscape" horizontalDpi="300" verticalDpi="300" r:id="rId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Q46"/>
  <sheetViews>
    <sheetView zoomScaleNormal="100" workbookViewId="0"/>
  </sheetViews>
  <sheetFormatPr defaultColWidth="9.28515625" defaultRowHeight="12.75" x14ac:dyDescent="0.2"/>
  <cols>
    <col min="1" max="1" width="19.42578125" style="2" customWidth="1"/>
    <col min="2" max="11" width="6.7109375" style="2" customWidth="1"/>
    <col min="12" max="12" width="6.28515625" style="2" bestFit="1" customWidth="1"/>
    <col min="13" max="13" width="5.42578125" style="2" customWidth="1"/>
    <col min="14" max="17" width="6.28515625" style="2" bestFit="1" customWidth="1"/>
    <col min="18" max="241" width="9.28515625" style="2"/>
    <col min="242" max="242" width="19.42578125" style="2" customWidth="1"/>
    <col min="243" max="252" width="6.7109375" style="2" customWidth="1"/>
    <col min="253" max="497" width="9.28515625" style="2"/>
    <col min="498" max="498" width="19.42578125" style="2" customWidth="1"/>
    <col min="499" max="508" width="6.7109375" style="2" customWidth="1"/>
    <col min="509" max="753" width="9.28515625" style="2"/>
    <col min="754" max="754" width="19.42578125" style="2" customWidth="1"/>
    <col min="755" max="764" width="6.7109375" style="2" customWidth="1"/>
    <col min="765" max="1009" width="9.28515625" style="2"/>
    <col min="1010" max="1010" width="19.42578125" style="2" customWidth="1"/>
    <col min="1011" max="1020" width="6.7109375" style="2" customWidth="1"/>
    <col min="1021" max="1265" width="9.28515625" style="2"/>
    <col min="1266" max="1266" width="19.42578125" style="2" customWidth="1"/>
    <col min="1267" max="1276" width="6.7109375" style="2" customWidth="1"/>
    <col min="1277" max="1521" width="9.28515625" style="2"/>
    <col min="1522" max="1522" width="19.42578125" style="2" customWidth="1"/>
    <col min="1523" max="1532" width="6.7109375" style="2" customWidth="1"/>
    <col min="1533" max="1777" width="9.28515625" style="2"/>
    <col min="1778" max="1778" width="19.42578125" style="2" customWidth="1"/>
    <col min="1779" max="1788" width="6.7109375" style="2" customWidth="1"/>
    <col min="1789" max="2033" width="9.28515625" style="2"/>
    <col min="2034" max="2034" width="19.42578125" style="2" customWidth="1"/>
    <col min="2035" max="2044" width="6.7109375" style="2" customWidth="1"/>
    <col min="2045" max="2289" width="9.28515625" style="2"/>
    <col min="2290" max="2290" width="19.42578125" style="2" customWidth="1"/>
    <col min="2291" max="2300" width="6.7109375" style="2" customWidth="1"/>
    <col min="2301" max="2545" width="9.28515625" style="2"/>
    <col min="2546" max="2546" width="19.42578125" style="2" customWidth="1"/>
    <col min="2547" max="2556" width="6.7109375" style="2" customWidth="1"/>
    <col min="2557" max="2801" width="9.28515625" style="2"/>
    <col min="2802" max="2802" width="19.42578125" style="2" customWidth="1"/>
    <col min="2803" max="2812" width="6.7109375" style="2" customWidth="1"/>
    <col min="2813" max="3057" width="9.28515625" style="2"/>
    <col min="3058" max="3058" width="19.42578125" style="2" customWidth="1"/>
    <col min="3059" max="3068" width="6.7109375" style="2" customWidth="1"/>
    <col min="3069" max="3313" width="9.28515625" style="2"/>
    <col min="3314" max="3314" width="19.42578125" style="2" customWidth="1"/>
    <col min="3315" max="3324" width="6.7109375" style="2" customWidth="1"/>
    <col min="3325" max="3569" width="9.28515625" style="2"/>
    <col min="3570" max="3570" width="19.42578125" style="2" customWidth="1"/>
    <col min="3571" max="3580" width="6.7109375" style="2" customWidth="1"/>
    <col min="3581" max="3825" width="9.28515625" style="2"/>
    <col min="3826" max="3826" width="19.42578125" style="2" customWidth="1"/>
    <col min="3827" max="3836" width="6.7109375" style="2" customWidth="1"/>
    <col min="3837" max="4081" width="9.28515625" style="2"/>
    <col min="4082" max="4082" width="19.42578125" style="2" customWidth="1"/>
    <col min="4083" max="4092" width="6.7109375" style="2" customWidth="1"/>
    <col min="4093" max="4337" width="9.28515625" style="2"/>
    <col min="4338" max="4338" width="19.42578125" style="2" customWidth="1"/>
    <col min="4339" max="4348" width="6.7109375" style="2" customWidth="1"/>
    <col min="4349" max="4593" width="9.28515625" style="2"/>
    <col min="4594" max="4594" width="19.42578125" style="2" customWidth="1"/>
    <col min="4595" max="4604" width="6.7109375" style="2" customWidth="1"/>
    <col min="4605" max="4849" width="9.28515625" style="2"/>
    <col min="4850" max="4850" width="19.42578125" style="2" customWidth="1"/>
    <col min="4851" max="4860" width="6.7109375" style="2" customWidth="1"/>
    <col min="4861" max="5105" width="9.28515625" style="2"/>
    <col min="5106" max="5106" width="19.42578125" style="2" customWidth="1"/>
    <col min="5107" max="5116" width="6.7109375" style="2" customWidth="1"/>
    <col min="5117" max="5361" width="9.28515625" style="2"/>
    <col min="5362" max="5362" width="19.42578125" style="2" customWidth="1"/>
    <col min="5363" max="5372" width="6.7109375" style="2" customWidth="1"/>
    <col min="5373" max="5617" width="9.28515625" style="2"/>
    <col min="5618" max="5618" width="19.42578125" style="2" customWidth="1"/>
    <col min="5619" max="5628" width="6.7109375" style="2" customWidth="1"/>
    <col min="5629" max="5873" width="9.28515625" style="2"/>
    <col min="5874" max="5874" width="19.42578125" style="2" customWidth="1"/>
    <col min="5875" max="5884" width="6.7109375" style="2" customWidth="1"/>
    <col min="5885" max="6129" width="9.28515625" style="2"/>
    <col min="6130" max="6130" width="19.42578125" style="2" customWidth="1"/>
    <col min="6131" max="6140" width="6.7109375" style="2" customWidth="1"/>
    <col min="6141" max="6385" width="9.28515625" style="2"/>
    <col min="6386" max="6386" width="19.42578125" style="2" customWidth="1"/>
    <col min="6387" max="6396" width="6.7109375" style="2" customWidth="1"/>
    <col min="6397" max="6641" width="9.28515625" style="2"/>
    <col min="6642" max="6642" width="19.42578125" style="2" customWidth="1"/>
    <col min="6643" max="6652" width="6.7109375" style="2" customWidth="1"/>
    <col min="6653" max="6897" width="9.28515625" style="2"/>
    <col min="6898" max="6898" width="19.42578125" style="2" customWidth="1"/>
    <col min="6899" max="6908" width="6.7109375" style="2" customWidth="1"/>
    <col min="6909" max="7153" width="9.28515625" style="2"/>
    <col min="7154" max="7154" width="19.42578125" style="2" customWidth="1"/>
    <col min="7155" max="7164" width="6.7109375" style="2" customWidth="1"/>
    <col min="7165" max="7409" width="9.28515625" style="2"/>
    <col min="7410" max="7410" width="19.42578125" style="2" customWidth="1"/>
    <col min="7411" max="7420" width="6.7109375" style="2" customWidth="1"/>
    <col min="7421" max="7665" width="9.28515625" style="2"/>
    <col min="7666" max="7666" width="19.42578125" style="2" customWidth="1"/>
    <col min="7667" max="7676" width="6.7109375" style="2" customWidth="1"/>
    <col min="7677" max="7921" width="9.28515625" style="2"/>
    <col min="7922" max="7922" width="19.42578125" style="2" customWidth="1"/>
    <col min="7923" max="7932" width="6.7109375" style="2" customWidth="1"/>
    <col min="7933" max="8177" width="9.28515625" style="2"/>
    <col min="8178" max="8178" width="19.42578125" style="2" customWidth="1"/>
    <col min="8179" max="8188" width="6.7109375" style="2" customWidth="1"/>
    <col min="8189" max="8433" width="9.28515625" style="2"/>
    <col min="8434" max="8434" width="19.42578125" style="2" customWidth="1"/>
    <col min="8435" max="8444" width="6.7109375" style="2" customWidth="1"/>
    <col min="8445" max="8689" width="9.28515625" style="2"/>
    <col min="8690" max="8690" width="19.42578125" style="2" customWidth="1"/>
    <col min="8691" max="8700" width="6.7109375" style="2" customWidth="1"/>
    <col min="8701" max="8945" width="9.28515625" style="2"/>
    <col min="8946" max="8946" width="19.42578125" style="2" customWidth="1"/>
    <col min="8947" max="8956" width="6.7109375" style="2" customWidth="1"/>
    <col min="8957" max="9201" width="9.28515625" style="2"/>
    <col min="9202" max="9202" width="19.42578125" style="2" customWidth="1"/>
    <col min="9203" max="9212" width="6.7109375" style="2" customWidth="1"/>
    <col min="9213" max="9457" width="9.28515625" style="2"/>
    <col min="9458" max="9458" width="19.42578125" style="2" customWidth="1"/>
    <col min="9459" max="9468" width="6.7109375" style="2" customWidth="1"/>
    <col min="9469" max="9713" width="9.28515625" style="2"/>
    <col min="9714" max="9714" width="19.42578125" style="2" customWidth="1"/>
    <col min="9715" max="9724" width="6.7109375" style="2" customWidth="1"/>
    <col min="9725" max="9969" width="9.28515625" style="2"/>
    <col min="9970" max="9970" width="19.42578125" style="2" customWidth="1"/>
    <col min="9971" max="9980" width="6.7109375" style="2" customWidth="1"/>
    <col min="9981" max="10225" width="9.28515625" style="2"/>
    <col min="10226" max="10226" width="19.42578125" style="2" customWidth="1"/>
    <col min="10227" max="10236" width="6.7109375" style="2" customWidth="1"/>
    <col min="10237" max="10481" width="9.28515625" style="2"/>
    <col min="10482" max="10482" width="19.42578125" style="2" customWidth="1"/>
    <col min="10483" max="10492" width="6.7109375" style="2" customWidth="1"/>
    <col min="10493" max="10737" width="9.28515625" style="2"/>
    <col min="10738" max="10738" width="19.42578125" style="2" customWidth="1"/>
    <col min="10739" max="10748" width="6.7109375" style="2" customWidth="1"/>
    <col min="10749" max="10993" width="9.28515625" style="2"/>
    <col min="10994" max="10994" width="19.42578125" style="2" customWidth="1"/>
    <col min="10995" max="11004" width="6.7109375" style="2" customWidth="1"/>
    <col min="11005" max="11249" width="9.28515625" style="2"/>
    <col min="11250" max="11250" width="19.42578125" style="2" customWidth="1"/>
    <col min="11251" max="11260" width="6.7109375" style="2" customWidth="1"/>
    <col min="11261" max="11505" width="9.28515625" style="2"/>
    <col min="11506" max="11506" width="19.42578125" style="2" customWidth="1"/>
    <col min="11507" max="11516" width="6.7109375" style="2" customWidth="1"/>
    <col min="11517" max="11761" width="9.28515625" style="2"/>
    <col min="11762" max="11762" width="19.42578125" style="2" customWidth="1"/>
    <col min="11763" max="11772" width="6.7109375" style="2" customWidth="1"/>
    <col min="11773" max="12017" width="9.28515625" style="2"/>
    <col min="12018" max="12018" width="19.42578125" style="2" customWidth="1"/>
    <col min="12019" max="12028" width="6.7109375" style="2" customWidth="1"/>
    <col min="12029" max="12273" width="9.28515625" style="2"/>
    <col min="12274" max="12274" width="19.42578125" style="2" customWidth="1"/>
    <col min="12275" max="12284" width="6.7109375" style="2" customWidth="1"/>
    <col min="12285" max="12529" width="9.28515625" style="2"/>
    <col min="12530" max="12530" width="19.42578125" style="2" customWidth="1"/>
    <col min="12531" max="12540" width="6.7109375" style="2" customWidth="1"/>
    <col min="12541" max="12785" width="9.28515625" style="2"/>
    <col min="12786" max="12786" width="19.42578125" style="2" customWidth="1"/>
    <col min="12787" max="12796" width="6.7109375" style="2" customWidth="1"/>
    <col min="12797" max="13041" width="9.28515625" style="2"/>
    <col min="13042" max="13042" width="19.42578125" style="2" customWidth="1"/>
    <col min="13043" max="13052" width="6.7109375" style="2" customWidth="1"/>
    <col min="13053" max="13297" width="9.28515625" style="2"/>
    <col min="13298" max="13298" width="19.42578125" style="2" customWidth="1"/>
    <col min="13299" max="13308" width="6.7109375" style="2" customWidth="1"/>
    <col min="13309" max="13553" width="9.28515625" style="2"/>
    <col min="13554" max="13554" width="19.42578125" style="2" customWidth="1"/>
    <col min="13555" max="13564" width="6.7109375" style="2" customWidth="1"/>
    <col min="13565" max="13809" width="9.28515625" style="2"/>
    <col min="13810" max="13810" width="19.42578125" style="2" customWidth="1"/>
    <col min="13811" max="13820" width="6.7109375" style="2" customWidth="1"/>
    <col min="13821" max="14065" width="9.28515625" style="2"/>
    <col min="14066" max="14066" width="19.42578125" style="2" customWidth="1"/>
    <col min="14067" max="14076" width="6.7109375" style="2" customWidth="1"/>
    <col min="14077" max="14321" width="9.28515625" style="2"/>
    <col min="14322" max="14322" width="19.42578125" style="2" customWidth="1"/>
    <col min="14323" max="14332" width="6.7109375" style="2" customWidth="1"/>
    <col min="14333" max="14577" width="9.28515625" style="2"/>
    <col min="14578" max="14578" width="19.42578125" style="2" customWidth="1"/>
    <col min="14579" max="14588" width="6.7109375" style="2" customWidth="1"/>
    <col min="14589" max="14833" width="9.28515625" style="2"/>
    <col min="14834" max="14834" width="19.42578125" style="2" customWidth="1"/>
    <col min="14835" max="14844" width="6.7109375" style="2" customWidth="1"/>
    <col min="14845" max="15089" width="9.28515625" style="2"/>
    <col min="15090" max="15090" width="19.42578125" style="2" customWidth="1"/>
    <col min="15091" max="15100" width="6.7109375" style="2" customWidth="1"/>
    <col min="15101" max="15345" width="9.28515625" style="2"/>
    <col min="15346" max="15346" width="19.42578125" style="2" customWidth="1"/>
    <col min="15347" max="15356" width="6.7109375" style="2" customWidth="1"/>
    <col min="15357" max="15601" width="9.28515625" style="2"/>
    <col min="15602" max="15602" width="19.42578125" style="2" customWidth="1"/>
    <col min="15603" max="15612" width="6.7109375" style="2" customWidth="1"/>
    <col min="15613" max="15857" width="9.28515625" style="2"/>
    <col min="15858" max="15858" width="19.42578125" style="2" customWidth="1"/>
    <col min="15859" max="15868" width="6.7109375" style="2" customWidth="1"/>
    <col min="15869" max="16113" width="9.28515625" style="2"/>
    <col min="16114" max="16114" width="19.42578125" style="2" customWidth="1"/>
    <col min="16115" max="16124" width="6.7109375" style="2" customWidth="1"/>
    <col min="16125" max="16384" width="9.28515625" style="2"/>
  </cols>
  <sheetData>
    <row r="1" spans="1:17" ht="36" customHeight="1" thickTop="1" x14ac:dyDescent="0.2">
      <c r="A1" s="131" t="s">
        <v>97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7" ht="18" customHeight="1" x14ac:dyDescent="0.2">
      <c r="A2" s="132" t="s">
        <v>86</v>
      </c>
      <c r="B2" s="94"/>
      <c r="C2" s="94"/>
      <c r="D2" s="94"/>
      <c r="E2" s="94"/>
      <c r="F2" s="94"/>
      <c r="G2" s="94"/>
      <c r="H2" s="95"/>
      <c r="I2" s="9"/>
      <c r="J2" s="9"/>
      <c r="K2" s="9"/>
    </row>
    <row r="3" spans="1:17" ht="15.75" x14ac:dyDescent="0.3">
      <c r="A3" s="10" t="s">
        <v>4</v>
      </c>
      <c r="B3" s="96"/>
      <c r="C3" s="96"/>
      <c r="D3" s="96"/>
      <c r="E3" s="96"/>
      <c r="F3" s="96"/>
      <c r="G3" s="96"/>
      <c r="H3" s="19"/>
    </row>
    <row r="4" spans="1:17" ht="30.2" customHeight="1" x14ac:dyDescent="0.2">
      <c r="A4" s="11" t="s">
        <v>11</v>
      </c>
      <c r="B4" s="11">
        <v>2005</v>
      </c>
      <c r="C4" s="11">
        <v>2006</v>
      </c>
      <c r="D4" s="11">
        <v>2007</v>
      </c>
      <c r="E4" s="11">
        <v>2008</v>
      </c>
      <c r="F4" s="11">
        <v>2009</v>
      </c>
      <c r="G4" s="11">
        <v>2010</v>
      </c>
      <c r="H4" s="11">
        <v>2011</v>
      </c>
      <c r="I4" s="11">
        <v>2012</v>
      </c>
      <c r="J4" s="11">
        <v>2013</v>
      </c>
      <c r="K4" s="11">
        <v>2014</v>
      </c>
      <c r="L4" s="11">
        <v>2015</v>
      </c>
      <c r="M4" s="11">
        <v>2016</v>
      </c>
      <c r="N4" s="11">
        <v>2017</v>
      </c>
      <c r="O4" s="11">
        <v>2018</v>
      </c>
      <c r="P4" s="11">
        <v>2019</v>
      </c>
      <c r="Q4" s="11">
        <v>2020</v>
      </c>
    </row>
    <row r="5" spans="1:17" ht="30.2" customHeight="1" x14ac:dyDescent="0.2">
      <c r="A5" s="64" t="s">
        <v>78</v>
      </c>
      <c r="B5" s="65">
        <v>95.495862699078373</v>
      </c>
      <c r="C5" s="65">
        <v>92.777965170063609</v>
      </c>
      <c r="D5" s="65">
        <v>93.139405047610353</v>
      </c>
      <c r="E5" s="65">
        <v>91.348958920806083</v>
      </c>
      <c r="F5" s="65">
        <v>89.453531055898068</v>
      </c>
      <c r="G5" s="65">
        <v>86.800876509183894</v>
      </c>
      <c r="H5" s="65">
        <v>86.356718314614795</v>
      </c>
      <c r="I5" s="65">
        <v>90.927285528483154</v>
      </c>
      <c r="J5" s="65">
        <v>86.724405293762246</v>
      </c>
      <c r="K5" s="65">
        <v>90.152943867743232</v>
      </c>
      <c r="L5" s="65">
        <v>93.910432792793443</v>
      </c>
      <c r="M5" s="65">
        <v>88.991242224001539</v>
      </c>
      <c r="N5" s="65">
        <v>91.837541459492996</v>
      </c>
      <c r="O5" s="65">
        <v>91.702423382761495</v>
      </c>
      <c r="P5" s="65">
        <v>93.565574133312182</v>
      </c>
      <c r="Q5" s="65">
        <v>98.459368743104974</v>
      </c>
    </row>
    <row r="6" spans="1:17" ht="19.5" customHeight="1" x14ac:dyDescent="0.2">
      <c r="A6" s="97" t="s">
        <v>14</v>
      </c>
      <c r="B6" s="98">
        <v>100</v>
      </c>
      <c r="C6" s="98">
        <v>100</v>
      </c>
      <c r="D6" s="98">
        <v>100</v>
      </c>
      <c r="E6" s="98">
        <v>100</v>
      </c>
      <c r="F6" s="98">
        <v>100</v>
      </c>
      <c r="G6" s="98">
        <v>100</v>
      </c>
      <c r="H6" s="98">
        <v>100</v>
      </c>
      <c r="I6" s="98">
        <v>100</v>
      </c>
      <c r="J6" s="98">
        <v>100</v>
      </c>
      <c r="K6" s="98">
        <v>100</v>
      </c>
      <c r="L6" s="98">
        <v>100</v>
      </c>
      <c r="M6" s="98">
        <v>100</v>
      </c>
      <c r="N6" s="98">
        <v>100</v>
      </c>
      <c r="O6" s="98">
        <v>100</v>
      </c>
      <c r="P6" s="98">
        <v>100</v>
      </c>
      <c r="Q6" s="98">
        <v>100</v>
      </c>
    </row>
    <row r="7" spans="1:17" ht="15" customHeight="1" x14ac:dyDescent="0.2">
      <c r="A7" s="86" t="s">
        <v>15</v>
      </c>
      <c r="B7" s="87">
        <v>98.575775760763548</v>
      </c>
      <c r="C7" s="87">
        <v>100.85443794900806</v>
      </c>
      <c r="D7" s="87">
        <v>99.363971529856272</v>
      </c>
      <c r="E7" s="87">
        <v>102.81438905084504</v>
      </c>
      <c r="F7" s="87">
        <v>104.07474119945577</v>
      </c>
      <c r="G7" s="87">
        <v>103.50955872643772</v>
      </c>
      <c r="H7" s="87">
        <v>101.80360828741021</v>
      </c>
      <c r="I7" s="87">
        <v>103.3941438533396</v>
      </c>
      <c r="J7" s="87">
        <v>107.32738173912881</v>
      </c>
      <c r="K7" s="87">
        <v>105.28062446531135</v>
      </c>
      <c r="L7" s="87">
        <v>106.16855216715643</v>
      </c>
      <c r="M7" s="87">
        <v>106.19452241330005</v>
      </c>
      <c r="N7" s="87">
        <v>104.19419598159165</v>
      </c>
      <c r="O7" s="87">
        <v>102.85989448289877</v>
      </c>
      <c r="P7" s="87">
        <v>102.52548496677201</v>
      </c>
      <c r="Q7" s="87">
        <v>112.5304937287103</v>
      </c>
    </row>
    <row r="8" spans="1:17" ht="15" customHeight="1" x14ac:dyDescent="0.2">
      <c r="A8" s="86" t="s">
        <v>16</v>
      </c>
      <c r="B8" s="87">
        <v>83.493461935902786</v>
      </c>
      <c r="C8" s="87">
        <v>81.999436535107463</v>
      </c>
      <c r="D8" s="87">
        <v>81.329580303186461</v>
      </c>
      <c r="E8" s="87">
        <v>82.443590897393591</v>
      </c>
      <c r="F8" s="87">
        <v>81.041610925980294</v>
      </c>
      <c r="G8" s="87">
        <v>84.265568898815772</v>
      </c>
      <c r="H8" s="87">
        <v>83.410998562123851</v>
      </c>
      <c r="I8" s="87">
        <v>79.227799312861706</v>
      </c>
      <c r="J8" s="87">
        <v>81.396721715578721</v>
      </c>
      <c r="K8" s="87">
        <v>81.308843421985173</v>
      </c>
      <c r="L8" s="87">
        <v>82.991272640876616</v>
      </c>
      <c r="M8" s="87">
        <v>84.005814320788801</v>
      </c>
      <c r="N8" s="87">
        <v>87.770802034001377</v>
      </c>
      <c r="O8" s="87">
        <v>85.463352359642101</v>
      </c>
      <c r="P8" s="87">
        <v>91.310196887668923</v>
      </c>
      <c r="Q8" s="87">
        <v>101.31846343723004</v>
      </c>
    </row>
    <row r="9" spans="1:17" ht="15" customHeight="1" x14ac:dyDescent="0.2">
      <c r="A9" s="86" t="s">
        <v>17</v>
      </c>
      <c r="B9" s="87">
        <v>109.47680545293088</v>
      </c>
      <c r="C9" s="87">
        <v>109.36554820682819</v>
      </c>
      <c r="D9" s="87">
        <v>108.91662268287546</v>
      </c>
      <c r="E9" s="87">
        <v>112.50704698071206</v>
      </c>
      <c r="F9" s="87">
        <v>107.59007779129431</v>
      </c>
      <c r="G9" s="87">
        <v>108.2681584686278</v>
      </c>
      <c r="H9" s="87">
        <v>103.56736013432948</v>
      </c>
      <c r="I9" s="87">
        <v>100.43909886640994</v>
      </c>
      <c r="J9" s="87">
        <v>102.64977340877851</v>
      </c>
      <c r="K9" s="87">
        <v>101.61516280197895</v>
      </c>
      <c r="L9" s="87">
        <v>104.44758808021035</v>
      </c>
      <c r="M9" s="87">
        <v>104.41535036202978</v>
      </c>
      <c r="N9" s="87">
        <v>104.89108824312443</v>
      </c>
      <c r="O9" s="87">
        <v>107.45801396384395</v>
      </c>
      <c r="P9" s="87">
        <v>111.99838378988115</v>
      </c>
      <c r="Q9" s="87">
        <v>124.67815209165583</v>
      </c>
    </row>
    <row r="10" spans="1:17" ht="15" customHeight="1" x14ac:dyDescent="0.2">
      <c r="A10" s="86" t="s">
        <v>18</v>
      </c>
      <c r="B10" s="87">
        <v>211.69264390686763</v>
      </c>
      <c r="C10" s="87">
        <v>211.57712754135289</v>
      </c>
      <c r="D10" s="87">
        <v>216.01744668401591</v>
      </c>
      <c r="E10" s="87">
        <v>204.25394698759928</v>
      </c>
      <c r="F10" s="87">
        <v>190.11852147841094</v>
      </c>
      <c r="G10" s="87">
        <v>193.24132236792195</v>
      </c>
      <c r="H10" s="87">
        <v>216.75513821042983</v>
      </c>
      <c r="I10" s="87">
        <v>200.3032713619703</v>
      </c>
      <c r="J10" s="87">
        <v>191.04146525126353</v>
      </c>
      <c r="K10" s="87">
        <v>205.44796112252496</v>
      </c>
      <c r="L10" s="87">
        <v>214.24988876727036</v>
      </c>
      <c r="M10" s="87">
        <v>202.35642287450202</v>
      </c>
      <c r="N10" s="87">
        <v>207.85245471188443</v>
      </c>
      <c r="O10" s="87">
        <v>196.1158136973259</v>
      </c>
      <c r="P10" s="87">
        <v>194.54078110814081</v>
      </c>
      <c r="Q10" s="87">
        <v>216.331620035215</v>
      </c>
    </row>
    <row r="11" spans="1:17" ht="15" customHeight="1" x14ac:dyDescent="0.2">
      <c r="A11" s="88" t="s">
        <v>19</v>
      </c>
      <c r="B11" s="22">
        <v>119.14133129582989</v>
      </c>
      <c r="C11" s="22">
        <v>120.78241158551681</v>
      </c>
      <c r="D11" s="22">
        <v>120.03857982650538</v>
      </c>
      <c r="E11" s="22">
        <v>120.3556994876805</v>
      </c>
      <c r="F11" s="22">
        <v>124.11424898971069</v>
      </c>
      <c r="G11" s="22">
        <v>120.09460960108005</v>
      </c>
      <c r="H11" s="22">
        <v>122.35149226923319</v>
      </c>
      <c r="I11" s="22">
        <v>122.40562380147007</v>
      </c>
      <c r="J11" s="22">
        <v>125.01270979947112</v>
      </c>
      <c r="K11" s="22">
        <v>143.56862056250864</v>
      </c>
      <c r="L11" s="22">
        <v>140.93801452897952</v>
      </c>
      <c r="M11" s="22">
        <v>140.63855376480043</v>
      </c>
      <c r="N11" s="22">
        <v>139.92692356618701</v>
      </c>
      <c r="O11" s="22">
        <v>136.58389137191048</v>
      </c>
      <c r="P11" s="22">
        <v>141.69678324101238</v>
      </c>
      <c r="Q11" s="22">
        <v>160.80501910261734</v>
      </c>
    </row>
    <row r="12" spans="1:17" ht="15" customHeight="1" x14ac:dyDescent="0.2">
      <c r="A12" s="86" t="s">
        <v>20</v>
      </c>
      <c r="B12" s="87">
        <v>118.07049701113218</v>
      </c>
      <c r="C12" s="87">
        <v>114.28485337156494</v>
      </c>
      <c r="D12" s="87">
        <v>115.91559415183859</v>
      </c>
      <c r="E12" s="87">
        <v>112.52121542940911</v>
      </c>
      <c r="F12" s="87">
        <v>114.14064298252401</v>
      </c>
      <c r="G12" s="87">
        <v>115.33577030399493</v>
      </c>
      <c r="H12" s="87">
        <v>117.64619885241831</v>
      </c>
      <c r="I12" s="87">
        <v>111.80237505143712</v>
      </c>
      <c r="J12" s="87">
        <v>108.96297217523446</v>
      </c>
      <c r="K12" s="87">
        <v>112.57121674806041</v>
      </c>
      <c r="L12" s="87">
        <v>113.6549166354186</v>
      </c>
      <c r="M12" s="87">
        <v>113.74574666232368</v>
      </c>
      <c r="N12" s="87">
        <v>115.48277979100543</v>
      </c>
      <c r="O12" s="87">
        <v>111.28636056050919</v>
      </c>
      <c r="P12" s="87">
        <v>117.25991696982925</v>
      </c>
      <c r="Q12" s="87">
        <v>138.5704778839814</v>
      </c>
    </row>
    <row r="13" spans="1:17" ht="15" customHeight="1" x14ac:dyDescent="0.2">
      <c r="A13" s="86" t="s">
        <v>21</v>
      </c>
      <c r="B13" s="87">
        <v>93.779010297677928</v>
      </c>
      <c r="C13" s="87">
        <v>103.92648165465117</v>
      </c>
      <c r="D13" s="87">
        <v>99.717636591869223</v>
      </c>
      <c r="E13" s="87">
        <v>95.342722500125731</v>
      </c>
      <c r="F13" s="87">
        <v>98.244307651673921</v>
      </c>
      <c r="G13" s="87">
        <v>93.17555676720535</v>
      </c>
      <c r="H13" s="87">
        <v>89.12358939369058</v>
      </c>
      <c r="I13" s="87">
        <v>83.682977720516831</v>
      </c>
      <c r="J13" s="87">
        <v>87.449805780058881</v>
      </c>
      <c r="K13" s="87">
        <v>84.200383474286369</v>
      </c>
      <c r="L13" s="87">
        <v>79.479510901168723</v>
      </c>
      <c r="M13" s="87">
        <v>82.802327272121488</v>
      </c>
      <c r="N13" s="87">
        <v>77.26703344273389</v>
      </c>
      <c r="O13" s="87">
        <v>79.083736073158775</v>
      </c>
      <c r="P13" s="87">
        <v>74.867623160486303</v>
      </c>
      <c r="Q13" s="87">
        <v>83.073663165460076</v>
      </c>
    </row>
    <row r="14" spans="1:17" ht="15" customHeight="1" x14ac:dyDescent="0.2">
      <c r="A14" s="86" t="s">
        <v>22</v>
      </c>
      <c r="B14" s="87">
        <v>149.24946361918973</v>
      </c>
      <c r="C14" s="87">
        <v>142.82226603725465</v>
      </c>
      <c r="D14" s="87">
        <v>131.96479120037793</v>
      </c>
      <c r="E14" s="87">
        <v>127.84639883985027</v>
      </c>
      <c r="F14" s="87">
        <v>126.74119324432851</v>
      </c>
      <c r="G14" s="87">
        <v>119.5581714914658</v>
      </c>
      <c r="H14" s="87">
        <v>122.73650491968499</v>
      </c>
      <c r="I14" s="87">
        <v>115.54199805349189</v>
      </c>
      <c r="J14" s="87">
        <v>116.93206986006319</v>
      </c>
      <c r="K14" s="87">
        <v>115.31272805761412</v>
      </c>
      <c r="L14" s="87">
        <v>117.43455608863445</v>
      </c>
      <c r="M14" s="87">
        <v>127.83000207763781</v>
      </c>
      <c r="N14" s="87">
        <v>135.44623714660136</v>
      </c>
      <c r="O14" s="87">
        <v>137.68736117737009</v>
      </c>
      <c r="P14" s="87">
        <v>138.95689528296998</v>
      </c>
      <c r="Q14" s="87">
        <v>157.36154809108592</v>
      </c>
    </row>
    <row r="15" spans="1:17" ht="15" customHeight="1" x14ac:dyDescent="0.2">
      <c r="A15" s="86" t="s">
        <v>23</v>
      </c>
      <c r="B15" s="87">
        <v>111.56856019107879</v>
      </c>
      <c r="C15" s="87">
        <v>113.34413603470108</v>
      </c>
      <c r="D15" s="87">
        <v>113.80831626023505</v>
      </c>
      <c r="E15" s="87">
        <v>117.48015734551286</v>
      </c>
      <c r="F15" s="87">
        <v>120.00645696397339</v>
      </c>
      <c r="G15" s="87">
        <v>120.02957225234312</v>
      </c>
      <c r="H15" s="87">
        <v>124.56770982369059</v>
      </c>
      <c r="I15" s="87">
        <v>124.10633558333942</v>
      </c>
      <c r="J15" s="87">
        <v>122.63851896556768</v>
      </c>
      <c r="K15" s="87">
        <v>115.65943552445594</v>
      </c>
      <c r="L15" s="87">
        <v>116.92641673316831</v>
      </c>
      <c r="M15" s="87">
        <v>122.25192848075122</v>
      </c>
      <c r="N15" s="87">
        <v>117.40295836814161</v>
      </c>
      <c r="O15" s="87">
        <v>118.39786519704649</v>
      </c>
      <c r="P15" s="87">
        <v>117.4489932851837</v>
      </c>
      <c r="Q15" s="87">
        <v>132.44017669532337</v>
      </c>
    </row>
    <row r="16" spans="1:17" ht="15" customHeight="1" x14ac:dyDescent="0.2">
      <c r="A16" s="88" t="s">
        <v>24</v>
      </c>
      <c r="B16" s="22">
        <v>95.758018406444506</v>
      </c>
      <c r="C16" s="22">
        <v>90.760290239649308</v>
      </c>
      <c r="D16" s="22">
        <v>92.768910537789679</v>
      </c>
      <c r="E16" s="22">
        <v>88.290177771871498</v>
      </c>
      <c r="F16" s="22">
        <v>86.619950662600687</v>
      </c>
      <c r="G16" s="22">
        <v>85.089206865777996</v>
      </c>
      <c r="H16" s="22">
        <v>90.935074156554521</v>
      </c>
      <c r="I16" s="22">
        <v>92.291573972038179</v>
      </c>
      <c r="J16" s="22">
        <v>88.816171750307589</v>
      </c>
      <c r="K16" s="22">
        <v>93.153378855219302</v>
      </c>
      <c r="L16" s="22">
        <v>95.061040530485329</v>
      </c>
      <c r="M16" s="22">
        <v>91.769007461840474</v>
      </c>
      <c r="N16" s="22">
        <v>94.222406000707778</v>
      </c>
      <c r="O16" s="22">
        <v>95.764934220828479</v>
      </c>
      <c r="P16" s="22">
        <v>93.297505393864839</v>
      </c>
      <c r="Q16" s="22">
        <v>96.794001007382178</v>
      </c>
    </row>
    <row r="17" spans="1:17" ht="15" customHeight="1" x14ac:dyDescent="0.2">
      <c r="A17" s="86" t="s">
        <v>25</v>
      </c>
      <c r="B17" s="87">
        <v>219.67501942760649</v>
      </c>
      <c r="C17" s="87">
        <v>199.31273976145846</v>
      </c>
      <c r="D17" s="87">
        <v>225.46738154077528</v>
      </c>
      <c r="E17" s="87">
        <v>212.72108516416651</v>
      </c>
      <c r="F17" s="87">
        <v>207.45762764703403</v>
      </c>
      <c r="G17" s="87">
        <v>253.39565605318373</v>
      </c>
      <c r="H17" s="87">
        <v>242.0616208639704</v>
      </c>
      <c r="I17" s="87">
        <v>224.87600965092975</v>
      </c>
      <c r="J17" s="87">
        <v>248.03371434714148</v>
      </c>
      <c r="K17" s="87">
        <v>244.19682072789749</v>
      </c>
      <c r="L17" s="87">
        <v>213.41476592021849</v>
      </c>
      <c r="M17" s="87">
        <v>230.00539258447344</v>
      </c>
      <c r="N17" s="87">
        <v>239.23034019974855</v>
      </c>
      <c r="O17" s="87">
        <v>227.08112558893026</v>
      </c>
      <c r="P17" s="87">
        <v>172.56761541070148</v>
      </c>
      <c r="Q17" s="87">
        <v>163.47567150214567</v>
      </c>
    </row>
    <row r="18" spans="1:17" ht="15" customHeight="1" x14ac:dyDescent="0.2">
      <c r="A18" s="86" t="s">
        <v>26</v>
      </c>
      <c r="B18" s="87">
        <v>108.22192139990794</v>
      </c>
      <c r="C18" s="87">
        <v>127.08923186072295</v>
      </c>
      <c r="D18" s="87">
        <v>121.20715261850732</v>
      </c>
      <c r="E18" s="87">
        <v>109.74290155368219</v>
      </c>
      <c r="F18" s="87">
        <v>115.60190311891101</v>
      </c>
      <c r="G18" s="87">
        <v>126.803340671774</v>
      </c>
      <c r="H18" s="87">
        <v>116.56515483660539</v>
      </c>
      <c r="I18" s="87">
        <v>110.1616525300923</v>
      </c>
      <c r="J18" s="87">
        <v>115.3085617632331</v>
      </c>
      <c r="K18" s="87">
        <v>114.43318486803697</v>
      </c>
      <c r="L18" s="87">
        <v>107.87581196021776</v>
      </c>
      <c r="M18" s="87">
        <v>114.47460920783223</v>
      </c>
      <c r="N18" s="87">
        <v>107.79947879116558</v>
      </c>
      <c r="O18" s="87">
        <v>112.22907319788482</v>
      </c>
      <c r="P18" s="87">
        <v>109.61111164711667</v>
      </c>
      <c r="Q18" s="87">
        <v>119.91226024406164</v>
      </c>
    </row>
    <row r="19" spans="1:17" ht="15" customHeight="1" x14ac:dyDescent="0.2">
      <c r="A19" s="86" t="s">
        <v>27</v>
      </c>
      <c r="B19" s="87">
        <v>74.938765329318301</v>
      </c>
      <c r="C19" s="87">
        <v>74.523402817022358</v>
      </c>
      <c r="D19" s="87">
        <v>74.206377152476861</v>
      </c>
      <c r="E19" s="87">
        <v>75.858652105781232</v>
      </c>
      <c r="F19" s="87">
        <v>77.746836529525382</v>
      </c>
      <c r="G19" s="87">
        <v>76.696381056518319</v>
      </c>
      <c r="H19" s="87">
        <v>74.680024341181664</v>
      </c>
      <c r="I19" s="87">
        <v>76.264968218513573</v>
      </c>
      <c r="J19" s="87">
        <v>76.849174486782928</v>
      </c>
      <c r="K19" s="87">
        <v>75.695125048916907</v>
      </c>
      <c r="L19" s="87">
        <v>76.676688632265268</v>
      </c>
      <c r="M19" s="87">
        <v>77.924299696618888</v>
      </c>
      <c r="N19" s="87">
        <v>79.243022309610282</v>
      </c>
      <c r="O19" s="87">
        <v>77.717593141665844</v>
      </c>
      <c r="P19" s="87">
        <v>78.529994275597375</v>
      </c>
      <c r="Q19" s="87">
        <v>85.721355302102353</v>
      </c>
    </row>
    <row r="20" spans="1:17" ht="15" customHeight="1" x14ac:dyDescent="0.2">
      <c r="A20" s="86" t="s">
        <v>28</v>
      </c>
      <c r="B20" s="87">
        <v>126.35333726176977</v>
      </c>
      <c r="C20" s="87">
        <v>119.49630683686377</v>
      </c>
      <c r="D20" s="87">
        <v>127.09633426446058</v>
      </c>
      <c r="E20" s="87">
        <v>126.03594039874528</v>
      </c>
      <c r="F20" s="87">
        <v>127.57283226802731</v>
      </c>
      <c r="G20" s="87">
        <v>133.59131893427079</v>
      </c>
      <c r="H20" s="87">
        <v>153.32162545705177</v>
      </c>
      <c r="I20" s="87">
        <v>159.27279468159071</v>
      </c>
      <c r="J20" s="87">
        <v>149.3013935316518</v>
      </c>
      <c r="K20" s="87">
        <v>151.95116100320953</v>
      </c>
      <c r="L20" s="87">
        <v>150.44095830369437</v>
      </c>
      <c r="M20" s="87">
        <v>150.95270954650991</v>
      </c>
      <c r="N20" s="87">
        <v>158.22660273004402</v>
      </c>
      <c r="O20" s="87">
        <v>158.05300647880105</v>
      </c>
      <c r="P20" s="87">
        <v>152.30934117816096</v>
      </c>
      <c r="Q20" s="87">
        <v>158.01741387612805</v>
      </c>
    </row>
    <row r="21" spans="1:17" ht="15" customHeight="1" x14ac:dyDescent="0.2">
      <c r="A21" s="88" t="s">
        <v>79</v>
      </c>
      <c r="B21" s="22">
        <v>90.978002581208486</v>
      </c>
      <c r="C21" s="22">
        <v>88.684541267265587</v>
      </c>
      <c r="D21" s="22">
        <v>88.066984690545411</v>
      </c>
      <c r="E21" s="22">
        <v>88.798878121059758</v>
      </c>
      <c r="F21" s="22">
        <v>94.565954085400421</v>
      </c>
      <c r="G21" s="22">
        <v>99.926569905670519</v>
      </c>
      <c r="H21" s="22">
        <v>97.040421618166533</v>
      </c>
      <c r="I21" s="22">
        <v>96.413049365735333</v>
      </c>
      <c r="J21" s="22">
        <v>97.63391398552173</v>
      </c>
      <c r="K21" s="22">
        <v>100.36199355961546</v>
      </c>
      <c r="L21" s="22">
        <v>104.75094929745904</v>
      </c>
      <c r="M21" s="22">
        <v>106.79089309557384</v>
      </c>
      <c r="N21" s="22">
        <v>104.46643439343019</v>
      </c>
      <c r="O21" s="22">
        <v>102.98245046281214</v>
      </c>
      <c r="P21" s="22">
        <v>105.27260790078176</v>
      </c>
      <c r="Q21" s="22">
        <v>115.16602801921921</v>
      </c>
    </row>
    <row r="22" spans="1:17" ht="15" customHeight="1" x14ac:dyDescent="0.2">
      <c r="A22" s="86" t="s">
        <v>30</v>
      </c>
      <c r="B22" s="87">
        <v>113.91523008045807</v>
      </c>
      <c r="C22" s="87">
        <v>113.72089113080655</v>
      </c>
      <c r="D22" s="87">
        <v>115.12384387512682</v>
      </c>
      <c r="E22" s="87">
        <v>110.91172055938374</v>
      </c>
      <c r="F22" s="87">
        <v>107.40412494400059</v>
      </c>
      <c r="G22" s="87">
        <v>104.57724873032946</v>
      </c>
      <c r="H22" s="87">
        <v>104.26291622564389</v>
      </c>
      <c r="I22" s="87">
        <v>100.95528311061321</v>
      </c>
      <c r="J22" s="87">
        <v>96.868788411949353</v>
      </c>
      <c r="K22" s="87">
        <v>100.75619662383586</v>
      </c>
      <c r="L22" s="87">
        <v>105.08641536141513</v>
      </c>
      <c r="M22" s="87">
        <v>108.8106078582926</v>
      </c>
      <c r="N22" s="87">
        <v>112.77827671059424</v>
      </c>
      <c r="O22" s="87">
        <v>110.92822583780422</v>
      </c>
      <c r="P22" s="87">
        <v>112.4052494476159</v>
      </c>
      <c r="Q22" s="87">
        <v>133.23892597099555</v>
      </c>
    </row>
    <row r="23" spans="1:17" ht="15" customHeight="1" x14ac:dyDescent="0.2">
      <c r="A23" s="86" t="s">
        <v>31</v>
      </c>
      <c r="B23" s="87">
        <v>107.80456552061895</v>
      </c>
      <c r="C23" s="87">
        <v>103.28011464814482</v>
      </c>
      <c r="D23" s="87">
        <v>100.69715269175732</v>
      </c>
      <c r="E23" s="87">
        <v>111.01055753088735</v>
      </c>
      <c r="F23" s="87">
        <v>113.10707953596744</v>
      </c>
      <c r="G23" s="87">
        <v>108.62822624740009</v>
      </c>
      <c r="H23" s="87">
        <v>105.12417192258359</v>
      </c>
      <c r="I23" s="87">
        <v>105.91339009835386</v>
      </c>
      <c r="J23" s="87">
        <v>107.58035388875898</v>
      </c>
      <c r="K23" s="87">
        <v>106.86524680022625</v>
      </c>
      <c r="L23" s="87">
        <v>83.381023914534794</v>
      </c>
      <c r="M23" s="87">
        <v>87.755425641534444</v>
      </c>
      <c r="N23" s="87">
        <v>82.273050365837548</v>
      </c>
      <c r="O23" s="87">
        <v>80.496026960987578</v>
      </c>
      <c r="P23" s="87">
        <v>78.776585953960691</v>
      </c>
      <c r="Q23" s="87">
        <v>91.199205930135406</v>
      </c>
    </row>
    <row r="24" spans="1:17" ht="15" customHeight="1" x14ac:dyDescent="0.2">
      <c r="A24" s="86" t="s">
        <v>32</v>
      </c>
      <c r="B24" s="87">
        <v>87.389070954544962</v>
      </c>
      <c r="C24" s="87">
        <v>86.677312652106792</v>
      </c>
      <c r="D24" s="87">
        <v>86.972585143384052</v>
      </c>
      <c r="E24" s="87">
        <v>87.110264295136872</v>
      </c>
      <c r="F24" s="87">
        <v>84.829674545573866</v>
      </c>
      <c r="G24" s="87">
        <v>86.254181703485841</v>
      </c>
      <c r="H24" s="87">
        <v>87.222453875871238</v>
      </c>
      <c r="I24" s="87">
        <v>86.63086988595434</v>
      </c>
      <c r="J24" s="87">
        <v>84.536952169733866</v>
      </c>
      <c r="K24" s="87">
        <v>86.096430537959307</v>
      </c>
      <c r="L24" s="87">
        <v>89.335817448316718</v>
      </c>
      <c r="M24" s="87">
        <v>87.656562421279176</v>
      </c>
      <c r="N24" s="87">
        <v>87.381879197315314</v>
      </c>
      <c r="O24" s="87">
        <v>89.581960045781102</v>
      </c>
      <c r="P24" s="87">
        <v>91.809784958344423</v>
      </c>
      <c r="Q24" s="87">
        <v>100.87946734435249</v>
      </c>
    </row>
    <row r="25" spans="1:17" ht="15" customHeight="1" x14ac:dyDescent="0.2">
      <c r="A25" s="86" t="s">
        <v>33</v>
      </c>
      <c r="B25" s="87">
        <v>95.676687117484306</v>
      </c>
      <c r="C25" s="87">
        <v>96.216113082229995</v>
      </c>
      <c r="D25" s="87">
        <v>93.961274103040978</v>
      </c>
      <c r="E25" s="87">
        <v>91.395488940553577</v>
      </c>
      <c r="F25" s="87">
        <v>106.44703623390586</v>
      </c>
      <c r="G25" s="87">
        <v>116.08665150673889</v>
      </c>
      <c r="H25" s="87">
        <v>106.07107202929087</v>
      </c>
      <c r="I25" s="87">
        <v>101.31700794119121</v>
      </c>
      <c r="J25" s="87">
        <v>101.26497047421381</v>
      </c>
      <c r="K25" s="87">
        <v>104.34336654874447</v>
      </c>
      <c r="L25" s="87">
        <v>103.3330814905822</v>
      </c>
      <c r="M25" s="87">
        <v>104.00776565633805</v>
      </c>
      <c r="N25" s="87">
        <v>102.97045098689787</v>
      </c>
      <c r="O25" s="87">
        <v>107.8707449485012</v>
      </c>
      <c r="P25" s="87">
        <v>111.29722597681651</v>
      </c>
      <c r="Q25" s="87">
        <v>125.63699684553052</v>
      </c>
    </row>
    <row r="26" spans="1:17" ht="15" customHeight="1" x14ac:dyDescent="0.2">
      <c r="A26" s="88" t="s">
        <v>34</v>
      </c>
      <c r="B26" s="22">
        <v>123.08111293345567</v>
      </c>
      <c r="C26" s="22">
        <v>121.54332115130313</v>
      </c>
      <c r="D26" s="22">
        <v>124.81350327557345</v>
      </c>
      <c r="E26" s="22">
        <v>120.18960806686007</v>
      </c>
      <c r="F26" s="22">
        <v>120.87475263948666</v>
      </c>
      <c r="G26" s="22">
        <v>117.41492749908326</v>
      </c>
      <c r="H26" s="22">
        <v>117.11166821060036</v>
      </c>
      <c r="I26" s="22">
        <v>113.1014638858199</v>
      </c>
      <c r="J26" s="22">
        <v>105.5437365401629</v>
      </c>
      <c r="K26" s="22">
        <v>108.08092572427901</v>
      </c>
      <c r="L26" s="22">
        <v>110.95739467061992</v>
      </c>
      <c r="M26" s="22">
        <v>112.01679810995127</v>
      </c>
      <c r="N26" s="22">
        <v>110.10352777807759</v>
      </c>
      <c r="O26" s="22">
        <v>108.66496357843522</v>
      </c>
      <c r="P26" s="22">
        <v>110.49048526523089</v>
      </c>
      <c r="Q26" s="22">
        <v>130.70361333850772</v>
      </c>
    </row>
    <row r="27" spans="1:17" ht="15" customHeight="1" x14ac:dyDescent="0.2">
      <c r="A27" s="86" t="s">
        <v>35</v>
      </c>
      <c r="B27" s="87">
        <v>106.6867580208561</v>
      </c>
      <c r="C27" s="87">
        <v>98.740283863460888</v>
      </c>
      <c r="D27" s="87">
        <v>92.503423218620981</v>
      </c>
      <c r="E27" s="87">
        <v>93.600752305053376</v>
      </c>
      <c r="F27" s="87">
        <v>97.666287791788292</v>
      </c>
      <c r="G27" s="87">
        <v>98.097470854641728</v>
      </c>
      <c r="H27" s="87">
        <v>95.511448381279351</v>
      </c>
      <c r="I27" s="87">
        <v>94.423403231870722</v>
      </c>
      <c r="J27" s="87">
        <v>89.462972632201172</v>
      </c>
      <c r="K27" s="87">
        <v>84.941351987553929</v>
      </c>
      <c r="L27" s="87">
        <v>79.347786209505429</v>
      </c>
      <c r="M27" s="87">
        <v>75.929957826858015</v>
      </c>
      <c r="N27" s="87">
        <v>77.937687136543815</v>
      </c>
      <c r="O27" s="87">
        <v>81.202078921089466</v>
      </c>
      <c r="P27" s="87">
        <v>84.616715052880537</v>
      </c>
      <c r="Q27" s="87">
        <v>87.482709838468821</v>
      </c>
    </row>
    <row r="28" spans="1:17" ht="15" customHeight="1" x14ac:dyDescent="0.2">
      <c r="A28" s="86" t="s">
        <v>36</v>
      </c>
      <c r="B28" s="87">
        <v>85.864704231410485</v>
      </c>
      <c r="C28" s="87">
        <v>90.999269744438323</v>
      </c>
      <c r="D28" s="87">
        <v>93.554664049160621</v>
      </c>
      <c r="E28" s="87">
        <v>92.638697028610039</v>
      </c>
      <c r="F28" s="87">
        <v>91.052505113276879</v>
      </c>
      <c r="G28" s="87">
        <v>87.699364778506563</v>
      </c>
      <c r="H28" s="87">
        <v>93.816469956043548</v>
      </c>
      <c r="I28" s="87">
        <v>98.512946390883698</v>
      </c>
      <c r="J28" s="87">
        <v>87.014611555440652</v>
      </c>
      <c r="K28" s="87">
        <v>87.29730534948277</v>
      </c>
      <c r="L28" s="87">
        <v>61.636784951347678</v>
      </c>
      <c r="M28" s="87">
        <v>52.079851029524683</v>
      </c>
      <c r="N28" s="87">
        <v>55.094947277140335</v>
      </c>
      <c r="O28" s="87">
        <v>55.3656216908619</v>
      </c>
      <c r="P28" s="87">
        <v>53.291443340776645</v>
      </c>
      <c r="Q28" s="87">
        <v>62.399923063685812</v>
      </c>
    </row>
    <row r="29" spans="1:17" ht="15" customHeight="1" x14ac:dyDescent="0.2">
      <c r="A29" s="86" t="s">
        <v>37</v>
      </c>
      <c r="B29" s="87">
        <v>198.45630015933017</v>
      </c>
      <c r="C29" s="87">
        <v>206.01762484383647</v>
      </c>
      <c r="D29" s="87">
        <v>199.48397493208012</v>
      </c>
      <c r="E29" s="87">
        <v>193.4436476818419</v>
      </c>
      <c r="F29" s="87">
        <v>185.29406730052955</v>
      </c>
      <c r="G29" s="87">
        <v>180.23026816636914</v>
      </c>
      <c r="H29" s="87">
        <v>179.29671860390707</v>
      </c>
      <c r="I29" s="87">
        <v>174.62001037763423</v>
      </c>
      <c r="J29" s="87">
        <v>177.53809259726597</v>
      </c>
      <c r="K29" s="87">
        <v>178.182340027479</v>
      </c>
      <c r="L29" s="87">
        <v>174.87127416597778</v>
      </c>
      <c r="M29" s="87">
        <v>181.10497354510397</v>
      </c>
      <c r="N29" s="87">
        <v>185.22272327542865</v>
      </c>
      <c r="O29" s="87">
        <v>185.61297682228434</v>
      </c>
      <c r="P29" s="87">
        <v>178.30200381594139</v>
      </c>
      <c r="Q29" s="87">
        <v>204.91876544855788</v>
      </c>
    </row>
    <row r="30" spans="1:17" ht="15" customHeight="1" x14ac:dyDescent="0.2">
      <c r="A30" s="86" t="s">
        <v>38</v>
      </c>
      <c r="B30" s="87">
        <v>93.453005460045731</v>
      </c>
      <c r="C30" s="87">
        <v>88.406517768694542</v>
      </c>
      <c r="D30" s="87">
        <v>88.316756987097349</v>
      </c>
      <c r="E30" s="87">
        <v>88.501127095946856</v>
      </c>
      <c r="F30" s="87">
        <v>90.314048986874568</v>
      </c>
      <c r="G30" s="87">
        <v>83.698155437988717</v>
      </c>
      <c r="H30" s="87">
        <v>90.358579089232578</v>
      </c>
      <c r="I30" s="87">
        <v>92.144734606049923</v>
      </c>
      <c r="J30" s="87">
        <v>90.300168461412468</v>
      </c>
      <c r="K30" s="87">
        <v>94.611591298359343</v>
      </c>
      <c r="L30" s="87">
        <v>100.63436549310639</v>
      </c>
      <c r="M30" s="87">
        <v>98.431819626376054</v>
      </c>
      <c r="N30" s="87">
        <v>105.8338399028877</v>
      </c>
      <c r="O30" s="87">
        <v>102.46049106145783</v>
      </c>
      <c r="P30" s="87">
        <v>99.09490773531418</v>
      </c>
      <c r="Q30" s="87">
        <v>109.00340043227531</v>
      </c>
    </row>
    <row r="31" spans="1:17" ht="15" customHeight="1" x14ac:dyDescent="0.2">
      <c r="A31" s="88" t="s">
        <v>39</v>
      </c>
      <c r="B31" s="22">
        <v>91.409709647483169</v>
      </c>
      <c r="C31" s="22">
        <v>91.902149885874024</v>
      </c>
      <c r="D31" s="22">
        <v>93.91629081583261</v>
      </c>
      <c r="E31" s="22">
        <v>94.058006445247827</v>
      </c>
      <c r="F31" s="22">
        <v>94.335211568806415</v>
      </c>
      <c r="G31" s="22">
        <v>93.413345024216241</v>
      </c>
      <c r="H31" s="22">
        <v>90.59481663624851</v>
      </c>
      <c r="I31" s="22">
        <v>92.756290198532625</v>
      </c>
      <c r="J31" s="22">
        <v>91.474022074767745</v>
      </c>
      <c r="K31" s="22">
        <v>87.602880634579094</v>
      </c>
      <c r="L31" s="22">
        <v>83.544503918358799</v>
      </c>
      <c r="M31" s="22">
        <v>81.075365136869195</v>
      </c>
      <c r="N31" s="22">
        <v>79.565178456118346</v>
      </c>
      <c r="O31" s="22">
        <v>80.518400293095226</v>
      </c>
      <c r="P31" s="22">
        <v>81.569030580153637</v>
      </c>
      <c r="Q31" s="22" t="s">
        <v>3</v>
      </c>
    </row>
    <row r="32" spans="1:17" ht="15" customHeight="1" x14ac:dyDescent="0.2">
      <c r="A32" s="86" t="s">
        <v>40</v>
      </c>
      <c r="B32" s="87">
        <v>171.83073545981648</v>
      </c>
      <c r="C32" s="87">
        <v>173.92454277508043</v>
      </c>
      <c r="D32" s="87">
        <v>171.02321655697125</v>
      </c>
      <c r="E32" s="87">
        <v>165.48341233647807</v>
      </c>
      <c r="F32" s="87">
        <v>164.49615651225079</v>
      </c>
      <c r="G32" s="87">
        <v>168.78561839631354</v>
      </c>
      <c r="H32" s="87">
        <v>173.05969406552168</v>
      </c>
      <c r="I32" s="87">
        <v>171.44237749034076</v>
      </c>
      <c r="J32" s="87">
        <v>165.68295568837243</v>
      </c>
      <c r="K32" s="87">
        <v>165.75782355970341</v>
      </c>
      <c r="L32" s="87">
        <v>164.5059087411999</v>
      </c>
      <c r="M32" s="87">
        <v>166.98035781833801</v>
      </c>
      <c r="N32" s="87">
        <v>160.89444249778674</v>
      </c>
      <c r="O32" s="87">
        <v>159.99783985669595</v>
      </c>
      <c r="P32" s="87">
        <v>167.17412666184217</v>
      </c>
      <c r="Q32" s="87">
        <v>193.93848154963362</v>
      </c>
    </row>
    <row r="33" spans="1:17" ht="15" customHeight="1" x14ac:dyDescent="0.2">
      <c r="A33" s="86" t="s">
        <v>41</v>
      </c>
      <c r="B33" s="87">
        <v>192.4485332027983</v>
      </c>
      <c r="C33" s="87">
        <v>176.16312067317804</v>
      </c>
      <c r="D33" s="87">
        <v>164.66905361297609</v>
      </c>
      <c r="E33" s="87">
        <v>142.12538583502891</v>
      </c>
      <c r="F33" s="87">
        <v>130.44480381144666</v>
      </c>
      <c r="G33" s="87">
        <v>126.40681454193316</v>
      </c>
      <c r="H33" s="87">
        <v>135.29367484926382</v>
      </c>
      <c r="I33" s="87">
        <v>129.51195630420048</v>
      </c>
      <c r="J33" s="87">
        <v>121.3692090811282</v>
      </c>
      <c r="K33" s="87">
        <v>125.51066252990179</v>
      </c>
      <c r="L33" s="87">
        <v>123.88146965779538</v>
      </c>
      <c r="M33" s="87">
        <v>116.28800003811088</v>
      </c>
      <c r="N33" s="87">
        <v>112.10073957505374</v>
      </c>
      <c r="O33" s="87">
        <v>111.29888661760667</v>
      </c>
      <c r="P33" s="87">
        <v>106.08304540477013</v>
      </c>
      <c r="Q33" s="87">
        <v>121.53643525124843</v>
      </c>
    </row>
    <row r="34" spans="1:17" ht="15" customHeight="1" x14ac:dyDescent="0.2">
      <c r="A34" s="86" t="s">
        <v>42</v>
      </c>
      <c r="B34" s="87">
        <v>56.072402864657931</v>
      </c>
      <c r="C34" s="87">
        <v>54.848450088007183</v>
      </c>
      <c r="D34" s="87">
        <v>53.013560374525149</v>
      </c>
      <c r="E34" s="18">
        <v>52.755048272525919</v>
      </c>
      <c r="F34" s="18">
        <v>53.904076453486439</v>
      </c>
      <c r="G34" s="18">
        <v>56.965056869017729</v>
      </c>
      <c r="H34" s="18">
        <v>53.941808256934031</v>
      </c>
      <c r="I34" s="18">
        <v>51.686110774120372</v>
      </c>
      <c r="J34" s="18">
        <v>51.729976340497508</v>
      </c>
      <c r="K34" s="18">
        <v>52.276415635997296</v>
      </c>
      <c r="L34" s="18">
        <v>50.880644529777271</v>
      </c>
      <c r="M34" s="18">
        <v>51.810892863536438</v>
      </c>
      <c r="N34" s="18">
        <v>51.451864495999104</v>
      </c>
      <c r="O34" s="18">
        <v>51.878732064870547</v>
      </c>
      <c r="P34" s="18">
        <v>52.016801148936686</v>
      </c>
      <c r="Q34" s="18">
        <v>58.281023228807506</v>
      </c>
    </row>
    <row r="35" spans="1:17" ht="13.5" thickBot="1" x14ac:dyDescent="0.25">
      <c r="A35" s="12"/>
      <c r="B35" s="13"/>
      <c r="C35" s="13"/>
      <c r="D35" s="13"/>
      <c r="E35" s="99"/>
      <c r="F35" s="99"/>
      <c r="G35" s="99"/>
      <c r="H35" s="15"/>
      <c r="I35" s="15"/>
      <c r="J35" s="15"/>
      <c r="K35" s="15"/>
      <c r="L35" s="15"/>
      <c r="M35" s="15"/>
      <c r="N35" s="15"/>
      <c r="O35" s="15"/>
      <c r="P35" s="15"/>
      <c r="Q35" s="15"/>
    </row>
    <row r="36" spans="1:17" ht="13.5" thickTop="1" x14ac:dyDescent="0.2">
      <c r="A36" s="108" t="s">
        <v>80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</row>
    <row r="37" spans="1:17" x14ac:dyDescent="0.2">
      <c r="A37" s="104" t="s">
        <v>81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</row>
    <row r="38" spans="1:17" x14ac:dyDescent="0.2">
      <c r="A38" s="105" t="s">
        <v>6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</row>
    <row r="39" spans="1:17" ht="13.7" customHeight="1" thickBot="1" x14ac:dyDescent="0.25">
      <c r="A39" s="113" t="s">
        <v>7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</row>
    <row r="40" spans="1:17" ht="13.5" thickTop="1" x14ac:dyDescent="0.2">
      <c r="A40" s="102" t="s">
        <v>101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</row>
    <row r="41" spans="1:17" ht="13.5" thickBot="1" x14ac:dyDescent="0.25">
      <c r="A41" s="136" t="s">
        <v>1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</row>
    <row r="42" spans="1:17" ht="13.5" thickTop="1" x14ac:dyDescent="0.2">
      <c r="A42" s="102" t="s">
        <v>82</v>
      </c>
      <c r="B42" s="145"/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</row>
    <row r="43" spans="1:17" ht="13.5" thickBot="1" x14ac:dyDescent="0.25">
      <c r="A43" s="136" t="s">
        <v>83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1:17" ht="13.5" thickTop="1" x14ac:dyDescent="0.2">
      <c r="A44" s="102" t="s">
        <v>84</v>
      </c>
    </row>
    <row r="45" spans="1:17" ht="13.5" thickBot="1" x14ac:dyDescent="0.25">
      <c r="A45" s="136" t="s">
        <v>85</v>
      </c>
      <c r="B45" s="136"/>
      <c r="C45" s="136"/>
      <c r="D45" s="136"/>
      <c r="E45" s="136" t="s">
        <v>85</v>
      </c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</row>
    <row r="46" spans="1:17" ht="13.5" thickTop="1" x14ac:dyDescent="0.2">
      <c r="A46" s="102"/>
    </row>
  </sheetData>
  <phoneticPr fontId="35" type="noConversion"/>
  <hyperlinks>
    <hyperlink ref="A43" r:id="rId1"/>
    <hyperlink ref="A45" r:id="rId2"/>
    <hyperlink ref="A41" r:id="rId3"/>
  </hyperlinks>
  <pageMargins left="0.75" right="0.75" top="1" bottom="1" header="0" footer="0"/>
  <pageSetup paperSize="9" scale="77" orientation="portrait" r:id="rId4"/>
  <headerFooter alignWithMargins="0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0C7ACBD4147C18468E625CC1D52F5310" ma:contentTypeVersion="10" ma:contentTypeDescription="Sortu dokumentu berri bat." ma:contentTypeScope="" ma:versionID="2fee6ce5cdfe9b58ef1e88b0b99067d8">
  <xsd:schema xmlns:xsd="http://www.w3.org/2001/XMLSchema" xmlns:xs="http://www.w3.org/2001/XMLSchema" xmlns:p="http://schemas.microsoft.com/office/2006/metadata/properties" xmlns:ns2="c8e9c400-5973-45a4-8dc7-bd30cc704374" targetNamespace="http://schemas.microsoft.com/office/2006/metadata/properties" ma:root="true" ma:fieldsID="6e667b59bd0d809da5da2f974ff73616" ns2:_="">
    <xsd:import namespace="c8e9c400-5973-45a4-8dc7-bd30cc7043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9c400-5973-45a4-8dc7-bd30cc704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441065-7BA0-4495-B5D9-EB7F759181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F8BA06-9DE9-4F8F-8814-699D9C651BAA}">
  <ds:schemaRefs>
    <ds:schemaRef ds:uri="c8e9c400-5973-45a4-8dc7-bd30cc704374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61A6CF5-64AD-482A-BEDC-B65E352E78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9</vt:i4>
      </vt:variant>
      <vt:variant>
        <vt:lpstr>Barruti izendunak</vt:lpstr>
      </vt:variant>
      <vt:variant>
        <vt:i4>11</vt:i4>
      </vt:variant>
    </vt:vector>
  </HeadingPairs>
  <TitlesOfParts>
    <vt:vector size="20" baseType="lpstr">
      <vt:lpstr>Índice</vt:lpstr>
      <vt:lpstr>5.1</vt:lpstr>
      <vt:lpstr>5.2</vt:lpstr>
      <vt:lpstr>5.3</vt:lpstr>
      <vt:lpstr>5.4</vt:lpstr>
      <vt:lpstr>5.5</vt:lpstr>
      <vt:lpstr>6.1</vt:lpstr>
      <vt:lpstr>6.2</vt:lpstr>
      <vt:lpstr>7.1</vt:lpstr>
      <vt:lpstr>'5.1'!Inprimatzeko_area</vt:lpstr>
      <vt:lpstr>'5.2'!Inprimatzeko_area</vt:lpstr>
      <vt:lpstr>'5.3'!Inprimatzeko_area</vt:lpstr>
      <vt:lpstr>'5.4'!Inprimatzeko_area</vt:lpstr>
      <vt:lpstr>'5.5'!Inprimatzeko_area</vt:lpstr>
      <vt:lpstr>'6.1'!Inprimatzeko_area</vt:lpstr>
      <vt:lpstr>'6.2'!Inprimatzeko_area</vt:lpstr>
      <vt:lpstr>'7.1'!Inprimatzeko_area</vt:lpstr>
      <vt:lpstr>'5.1'!Inprimatzeko_tituluak</vt:lpstr>
      <vt:lpstr>'5.3'!Inprimatzeko_tituluak</vt:lpstr>
      <vt:lpstr>'5.4'!Inprimatzeko_tituluak</vt:lpstr>
    </vt:vector>
  </TitlesOfParts>
  <Manager/>
  <Company>EJIE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Montoya Arroniz, Imanol</dc:creator>
  <cp:keywords/>
  <dc:description/>
  <cp:lastModifiedBy>Pérez Lekue, Ricardo</cp:lastModifiedBy>
  <cp:revision/>
  <dcterms:created xsi:type="dcterms:W3CDTF">2016-06-15T10:09:19Z</dcterms:created>
  <dcterms:modified xsi:type="dcterms:W3CDTF">2022-05-13T12:25:22Z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cb259490-5ff7-4288-aa30-2615eddbb14d</vt:lpwstr>
  </property>
  <property fmtid="{D5CDD505-2E9C-101B-9397-08002B2CF9AE}" pid="3" name="ContentTypeId">
    <vt:lpwstr>0x0101000C7ACBD4147C18468E625CC1D52F5310</vt:lpwstr>
  </property>
</Properties>
</file>