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TELELANA\GEI\Publicar\"/>
    </mc:Choice>
  </mc:AlternateContent>
  <xr:revisionPtr revIDLastSave="0" documentId="13_ncr:1_{7262012B-593D-414A-B160-8925116284A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Índice" sheetId="2" r:id="rId1"/>
    <sheet name="1.1" sheetId="3" r:id="rId2"/>
    <sheet name="1.2" sheetId="22" r:id="rId3"/>
    <sheet name="1.3" sheetId="5" r:id="rId4"/>
    <sheet name="2.1" sheetId="6" r:id="rId5"/>
    <sheet name="2.2" sheetId="23" r:id="rId6"/>
    <sheet name="2.3" sheetId="8" r:id="rId7"/>
    <sheet name="3.1" sheetId="9" r:id="rId8"/>
    <sheet name="3.2" sheetId="24" r:id="rId9"/>
    <sheet name="3.3" sheetId="11" r:id="rId10"/>
    <sheet name="4.1" sheetId="12" r:id="rId11"/>
    <sheet name="4.2" sheetId="25" r:id="rId12"/>
    <sheet name="4.3" sheetId="14" r:id="rId13"/>
  </sheets>
  <definedNames>
    <definedName name="_xlnm.Print_Area" localSheetId="2">'1.2'!$A$1:$Z$18</definedName>
    <definedName name="_xlnm.Print_Area" localSheetId="3">'1.3'!$A$1:$Z$18</definedName>
    <definedName name="_xlnm.Print_Area" localSheetId="4">'2.1'!$A$1:$AA$22</definedName>
    <definedName name="_xlnm.Print_Area" localSheetId="5">'2.2'!$A$1:$Z$21</definedName>
    <definedName name="_xlnm.Print_Area" localSheetId="6">'2.3'!$A$1:$Z$21</definedName>
    <definedName name="_xlnm.Print_Area" localSheetId="8">'3.2'!$A$1:$Z$17</definedName>
    <definedName name="_xlnm.Print_Area" localSheetId="9">'3.3'!$A$1:$Z$17</definedName>
    <definedName name="_xlnm.Print_Area" localSheetId="10">'4.1'!$A$1:$AA$21</definedName>
    <definedName name="_xlnm.Print_Area" localSheetId="11">'4.2'!$A$1:$Z$20</definedName>
    <definedName name="_xlnm.Print_Area" localSheetId="12">'4.3'!$A$1:$Z$20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7" i="5" l="1"/>
  <c r="AD12" i="5"/>
  <c r="AE5" i="6"/>
  <c r="AE8" i="3"/>
  <c r="AE13" i="3" s="1"/>
  <c r="AD11" i="5"/>
  <c r="AD7" i="22"/>
  <c r="AD6" i="22"/>
  <c r="AD9" i="5"/>
  <c r="AD5" i="5"/>
  <c r="AD10" i="5"/>
  <c r="AD5" i="22"/>
  <c r="AD6" i="5"/>
  <c r="AD12" i="22"/>
  <c r="AE14" i="6"/>
  <c r="AD11" i="22"/>
  <c r="AD9" i="22"/>
  <c r="AE12" i="9"/>
  <c r="AE15" i="6" l="1"/>
  <c r="AD8" i="3"/>
  <c r="AD13" i="3" s="1"/>
  <c r="AD14" i="6"/>
  <c r="AD12" i="9"/>
  <c r="AD5" i="6"/>
  <c r="AD15" i="6" l="1"/>
  <c r="AC5" i="22" l="1"/>
  <c r="AC5" i="5"/>
  <c r="AC6" i="22"/>
  <c r="AC6" i="5"/>
  <c r="AC7" i="22"/>
  <c r="AC7" i="5"/>
  <c r="AC9" i="22"/>
  <c r="AC9" i="5"/>
  <c r="AC10" i="5"/>
  <c r="AC11" i="22"/>
  <c r="AC11" i="5"/>
  <c r="AC12" i="22"/>
  <c r="AC12" i="5"/>
  <c r="AC8" i="3" l="1"/>
  <c r="AC13" i="3" s="1"/>
  <c r="Y8" i="3"/>
  <c r="U8" i="3"/>
  <c r="Q8" i="3"/>
  <c r="M8" i="3"/>
  <c r="I8" i="3"/>
  <c r="AB11" i="5"/>
  <c r="AB6" i="5"/>
  <c r="AB12" i="22"/>
  <c r="AB5" i="22"/>
  <c r="AB10" i="5"/>
  <c r="AB8" i="3"/>
  <c r="X8" i="3"/>
  <c r="L8" i="3"/>
  <c r="H8" i="3"/>
  <c r="E8" i="3"/>
  <c r="T8" i="3"/>
  <c r="P8" i="3"/>
  <c r="D8" i="3"/>
  <c r="AB9" i="22"/>
  <c r="AB7" i="5"/>
  <c r="AB7" i="22"/>
  <c r="AB6" i="22"/>
  <c r="AB5" i="5"/>
  <c r="AA8" i="3"/>
  <c r="W8" i="3"/>
  <c r="O8" i="3"/>
  <c r="G8" i="3"/>
  <c r="Z8" i="3"/>
  <c r="R8" i="3"/>
  <c r="F8" i="3"/>
  <c r="AB9" i="5"/>
  <c r="AB12" i="5"/>
  <c r="S8" i="3"/>
  <c r="K8" i="3"/>
  <c r="C8" i="3"/>
  <c r="V8" i="3"/>
  <c r="N8" i="3"/>
  <c r="J8" i="3"/>
  <c r="AB11" i="22"/>
  <c r="D9" i="5"/>
  <c r="H9" i="5"/>
  <c r="T9" i="5"/>
  <c r="X9" i="5"/>
  <c r="F11" i="5"/>
  <c r="R11" i="5"/>
  <c r="V11" i="5"/>
  <c r="E12" i="5"/>
  <c r="I12" i="5"/>
  <c r="M12" i="5"/>
  <c r="Q12" i="5"/>
  <c r="U12" i="5"/>
  <c r="Y12" i="5"/>
  <c r="D5" i="22"/>
  <c r="G5" i="22"/>
  <c r="O5" i="22"/>
  <c r="R5" i="22"/>
  <c r="Z5" i="22"/>
  <c r="F6" i="22"/>
  <c r="N6" i="22"/>
  <c r="V6" i="22"/>
  <c r="Y6" i="22"/>
  <c r="H7" i="22"/>
  <c r="J7" i="22"/>
  <c r="R7" i="22"/>
  <c r="D9" i="22"/>
  <c r="F9" i="22"/>
  <c r="H9" i="22"/>
  <c r="J9" i="22"/>
  <c r="L9" i="22"/>
  <c r="N9" i="22"/>
  <c r="P9" i="22"/>
  <c r="R9" i="22"/>
  <c r="T9" i="22"/>
  <c r="V9" i="22"/>
  <c r="X9" i="22"/>
  <c r="Z9" i="22"/>
  <c r="E11" i="22"/>
  <c r="M11" i="22"/>
  <c r="U11" i="22"/>
  <c r="B6" i="22"/>
  <c r="B11" i="22"/>
  <c r="D12" i="5"/>
  <c r="G12" i="5"/>
  <c r="H12" i="5"/>
  <c r="L12" i="5"/>
  <c r="O12" i="5"/>
  <c r="P12" i="5"/>
  <c r="T12" i="5"/>
  <c r="W12" i="5"/>
  <c r="X12" i="5"/>
  <c r="C10" i="5"/>
  <c r="G10" i="5"/>
  <c r="S10" i="5"/>
  <c r="W10" i="5"/>
  <c r="F11" i="22"/>
  <c r="I11" i="22"/>
  <c r="J11" i="22"/>
  <c r="N11" i="22"/>
  <c r="Q11" i="5"/>
  <c r="R11" i="22"/>
  <c r="U11" i="5"/>
  <c r="V11" i="22"/>
  <c r="Y11" i="5"/>
  <c r="Z11" i="22"/>
  <c r="H5" i="22"/>
  <c r="P5" i="22"/>
  <c r="X5" i="22"/>
  <c r="Q6" i="5"/>
  <c r="Y6" i="5"/>
  <c r="AC8" i="22" l="1"/>
  <c r="AD8" i="22"/>
  <c r="AC8" i="5"/>
  <c r="AD8" i="5"/>
  <c r="AB8" i="5"/>
  <c r="AB8" i="22"/>
  <c r="AA11" i="5"/>
  <c r="AA11" i="22"/>
  <c r="S11" i="5"/>
  <c r="S11" i="22"/>
  <c r="K11" i="5"/>
  <c r="K11" i="22"/>
  <c r="C11" i="5"/>
  <c r="C11" i="22"/>
  <c r="V13" i="3"/>
  <c r="U10" i="5"/>
  <c r="M10" i="5"/>
  <c r="E10" i="5"/>
  <c r="AA9" i="5"/>
  <c r="AA9" i="22"/>
  <c r="S9" i="5"/>
  <c r="S9" i="22"/>
  <c r="P13" i="3"/>
  <c r="O9" i="5"/>
  <c r="O9" i="22"/>
  <c r="K9" i="5"/>
  <c r="K9" i="22"/>
  <c r="C9" i="5"/>
  <c r="C9" i="22"/>
  <c r="Z12" i="5"/>
  <c r="Z12" i="22"/>
  <c r="V12" i="5"/>
  <c r="V12" i="22"/>
  <c r="R12" i="5"/>
  <c r="R12" i="22"/>
  <c r="N12" i="5"/>
  <c r="N12" i="22"/>
  <c r="F12" i="5"/>
  <c r="F12" i="22"/>
  <c r="B12" i="5"/>
  <c r="B12" i="22"/>
  <c r="L12" i="22"/>
  <c r="D12" i="22"/>
  <c r="T12" i="22"/>
  <c r="Y7" i="5"/>
  <c r="Y7" i="22"/>
  <c r="U7" i="5"/>
  <c r="U7" i="22"/>
  <c r="Q7" i="5"/>
  <c r="Q7" i="22"/>
  <c r="F7" i="5"/>
  <c r="Z7" i="5"/>
  <c r="V7" i="5"/>
  <c r="J7" i="5"/>
  <c r="M7" i="5"/>
  <c r="M7" i="22"/>
  <c r="I7" i="5"/>
  <c r="I7" i="22"/>
  <c r="E7" i="5"/>
  <c r="E7" i="22"/>
  <c r="AA6" i="5"/>
  <c r="AA6" i="22"/>
  <c r="W6" i="22"/>
  <c r="W6" i="5"/>
  <c r="S6" i="22"/>
  <c r="S6" i="5"/>
  <c r="O6" i="22"/>
  <c r="O6" i="5"/>
  <c r="K6" i="5"/>
  <c r="K6" i="22"/>
  <c r="G6" i="22"/>
  <c r="G6" i="5"/>
  <c r="D13" i="3"/>
  <c r="C6" i="5"/>
  <c r="C6" i="22"/>
  <c r="Y5" i="5"/>
  <c r="Y5" i="22"/>
  <c r="U5" i="5"/>
  <c r="U5" i="22"/>
  <c r="Q5" i="5"/>
  <c r="Q5" i="22"/>
  <c r="D5" i="5"/>
  <c r="T5" i="5"/>
  <c r="X5" i="5"/>
  <c r="L5" i="5"/>
  <c r="P5" i="5"/>
  <c r="H5" i="5"/>
  <c r="M5" i="5"/>
  <c r="M5" i="22"/>
  <c r="I5" i="5"/>
  <c r="I5" i="22"/>
  <c r="E5" i="5"/>
  <c r="E5" i="22"/>
  <c r="B8" i="3"/>
  <c r="W11" i="5"/>
  <c r="W11" i="22"/>
  <c r="O11" i="5"/>
  <c r="O11" i="22"/>
  <c r="G11" i="5"/>
  <c r="G11" i="22"/>
  <c r="Y10" i="5"/>
  <c r="R13" i="3"/>
  <c r="AD13" i="5" s="1"/>
  <c r="Q10" i="5"/>
  <c r="AA10" i="5"/>
  <c r="O10" i="5"/>
  <c r="K10" i="5"/>
  <c r="B10" i="5"/>
  <c r="I10" i="5"/>
  <c r="X13" i="3"/>
  <c r="W9" i="5"/>
  <c r="W9" i="22"/>
  <c r="H13" i="3"/>
  <c r="G9" i="5"/>
  <c r="G9" i="22"/>
  <c r="J12" i="5"/>
  <c r="J12" i="22"/>
  <c r="X7" i="5"/>
  <c r="P7" i="5"/>
  <c r="D7" i="5"/>
  <c r="Y12" i="22"/>
  <c r="Q12" i="22"/>
  <c r="I12" i="22"/>
  <c r="W7" i="5"/>
  <c r="W7" i="22"/>
  <c r="O7" i="5"/>
  <c r="O7" i="22"/>
  <c r="M6" i="5"/>
  <c r="M6" i="22"/>
  <c r="E6" i="5"/>
  <c r="E6" i="22"/>
  <c r="W5" i="5"/>
  <c r="O5" i="5"/>
  <c r="G5" i="5"/>
  <c r="M11" i="5"/>
  <c r="E11" i="5"/>
  <c r="Y9" i="5"/>
  <c r="Y9" i="22"/>
  <c r="Q9" i="5"/>
  <c r="Q9" i="22"/>
  <c r="M9" i="5"/>
  <c r="M9" i="22"/>
  <c r="E9" i="5"/>
  <c r="E9" i="22"/>
  <c r="V7" i="22"/>
  <c r="N7" i="22"/>
  <c r="F7" i="22"/>
  <c r="B7" i="5"/>
  <c r="B7" i="22"/>
  <c r="X6" i="5"/>
  <c r="X6" i="22"/>
  <c r="T6" i="5"/>
  <c r="T6" i="22"/>
  <c r="P6" i="5"/>
  <c r="P6" i="22"/>
  <c r="L6" i="5"/>
  <c r="L6" i="22"/>
  <c r="H6" i="5"/>
  <c r="H6" i="22"/>
  <c r="D6" i="5"/>
  <c r="D6" i="22"/>
  <c r="Z5" i="5"/>
  <c r="V5" i="5"/>
  <c r="V5" i="22"/>
  <c r="R5" i="5"/>
  <c r="N5" i="5"/>
  <c r="N5" i="22"/>
  <c r="J5" i="5"/>
  <c r="F5" i="5"/>
  <c r="F5" i="22"/>
  <c r="B5" i="5"/>
  <c r="X11" i="5"/>
  <c r="X11" i="22"/>
  <c r="T11" i="22"/>
  <c r="T11" i="5"/>
  <c r="P11" i="5"/>
  <c r="P11" i="22"/>
  <c r="L11" i="22"/>
  <c r="L11" i="5"/>
  <c r="H11" i="5"/>
  <c r="H11" i="22"/>
  <c r="D11" i="22"/>
  <c r="D11" i="5"/>
  <c r="Z10" i="5"/>
  <c r="V10" i="5"/>
  <c r="AA12" i="22"/>
  <c r="S12" i="22"/>
  <c r="K12" i="22"/>
  <c r="C12" i="22"/>
  <c r="X12" i="22"/>
  <c r="P12" i="22"/>
  <c r="H12" i="22"/>
  <c r="Y11" i="22"/>
  <c r="Q11" i="22"/>
  <c r="X7" i="22"/>
  <c r="Q6" i="22"/>
  <c r="T5" i="22"/>
  <c r="J5" i="22"/>
  <c r="Z11" i="5"/>
  <c r="J11" i="5"/>
  <c r="L9" i="5"/>
  <c r="N7" i="5"/>
  <c r="T7" i="5"/>
  <c r="L7" i="5"/>
  <c r="H7" i="5"/>
  <c r="U12" i="22"/>
  <c r="M12" i="22"/>
  <c r="E12" i="22"/>
  <c r="AA7" i="5"/>
  <c r="AA7" i="22"/>
  <c r="S7" i="5"/>
  <c r="S7" i="22"/>
  <c r="K7" i="5"/>
  <c r="K7" i="22"/>
  <c r="G7" i="5"/>
  <c r="G7" i="22"/>
  <c r="C7" i="5"/>
  <c r="C7" i="22"/>
  <c r="U6" i="5"/>
  <c r="U6" i="22"/>
  <c r="I6" i="5"/>
  <c r="AA5" i="5"/>
  <c r="AA5" i="22"/>
  <c r="S5" i="5"/>
  <c r="S5" i="22"/>
  <c r="K5" i="5"/>
  <c r="K5" i="22"/>
  <c r="C5" i="5"/>
  <c r="C5" i="22"/>
  <c r="I11" i="5"/>
  <c r="U9" i="5"/>
  <c r="U9" i="22"/>
  <c r="I9" i="5"/>
  <c r="I9" i="22"/>
  <c r="B5" i="22"/>
  <c r="Z7" i="22"/>
  <c r="P7" i="22"/>
  <c r="I6" i="22"/>
  <c r="W5" i="22"/>
  <c r="L5" i="22"/>
  <c r="B6" i="5"/>
  <c r="N11" i="5"/>
  <c r="P9" i="5"/>
  <c r="R7" i="5"/>
  <c r="Z6" i="5"/>
  <c r="V6" i="5"/>
  <c r="R6" i="5"/>
  <c r="N6" i="5"/>
  <c r="J6" i="5"/>
  <c r="F6" i="5"/>
  <c r="B11" i="5"/>
  <c r="X10" i="5"/>
  <c r="T10" i="5"/>
  <c r="P10" i="5"/>
  <c r="L10" i="5"/>
  <c r="H10" i="5"/>
  <c r="D10" i="5"/>
  <c r="AA13" i="3"/>
  <c r="W13" i="3"/>
  <c r="C13" i="3"/>
  <c r="AD13" i="22" s="1"/>
  <c r="B9" i="5"/>
  <c r="T7" i="22"/>
  <c r="D7" i="22"/>
  <c r="R6" i="22"/>
  <c r="AA12" i="5"/>
  <c r="S12" i="5"/>
  <c r="K12" i="5"/>
  <c r="C12" i="5"/>
  <c r="V9" i="5"/>
  <c r="N9" i="5"/>
  <c r="F9" i="5"/>
  <c r="R10" i="5"/>
  <c r="N10" i="5"/>
  <c r="J10" i="5"/>
  <c r="F10" i="5"/>
  <c r="Y13" i="3"/>
  <c r="M13" i="3"/>
  <c r="B9" i="22"/>
  <c r="W12" i="22"/>
  <c r="O12" i="22"/>
  <c r="G12" i="22"/>
  <c r="L7" i="22"/>
  <c r="Z6" i="22"/>
  <c r="J6" i="22"/>
  <c r="Z9" i="5"/>
  <c r="R9" i="5"/>
  <c r="J9" i="5"/>
  <c r="AB13" i="5" l="1"/>
  <c r="AC13" i="5"/>
  <c r="AB13" i="22"/>
  <c r="AC13" i="22"/>
  <c r="O13" i="5"/>
  <c r="O13" i="22"/>
  <c r="Z13" i="5"/>
  <c r="Z13" i="22"/>
  <c r="B13" i="22"/>
  <c r="B13" i="5"/>
  <c r="D8" i="5"/>
  <c r="D8" i="22"/>
  <c r="J8" i="5"/>
  <c r="J8" i="22"/>
  <c r="V13" i="5"/>
  <c r="V13" i="22"/>
  <c r="C13" i="5"/>
  <c r="C13" i="22"/>
  <c r="C8" i="5"/>
  <c r="C8" i="22"/>
  <c r="K8" i="5"/>
  <c r="K8" i="22"/>
  <c r="S8" i="5"/>
  <c r="S8" i="22"/>
  <c r="AA8" i="5"/>
  <c r="AA8" i="22"/>
  <c r="M8" i="22"/>
  <c r="M8" i="5"/>
  <c r="N13" i="3"/>
  <c r="H8" i="5"/>
  <c r="H8" i="22"/>
  <c r="N8" i="5"/>
  <c r="N8" i="22"/>
  <c r="L13" i="5"/>
  <c r="L13" i="22"/>
  <c r="I8" i="5"/>
  <c r="I8" i="22"/>
  <c r="Y8" i="5"/>
  <c r="Y8" i="22"/>
  <c r="L13" i="3"/>
  <c r="T13" i="3"/>
  <c r="P8" i="5"/>
  <c r="P8" i="22"/>
  <c r="Q13" i="3"/>
  <c r="F8" i="5"/>
  <c r="F8" i="22"/>
  <c r="V8" i="5"/>
  <c r="V8" i="22"/>
  <c r="G8" i="5"/>
  <c r="G8" i="22"/>
  <c r="W8" i="5"/>
  <c r="W8" i="22"/>
  <c r="Q8" i="22"/>
  <c r="Q8" i="5"/>
  <c r="U13" i="5"/>
  <c r="U13" i="22"/>
  <c r="AB13" i="3"/>
  <c r="T8" i="5"/>
  <c r="T8" i="22"/>
  <c r="X13" i="22"/>
  <c r="X13" i="5"/>
  <c r="Z8" i="5"/>
  <c r="Z8" i="22"/>
  <c r="G13" i="5"/>
  <c r="G13" i="22"/>
  <c r="E13" i="3"/>
  <c r="O8" i="5"/>
  <c r="O8" i="22"/>
  <c r="X8" i="5"/>
  <c r="X8" i="22"/>
  <c r="K13" i="3"/>
  <c r="Q13" i="5"/>
  <c r="Q13" i="22"/>
  <c r="L8" i="5"/>
  <c r="L8" i="22"/>
  <c r="I13" i="3"/>
  <c r="B8" i="5"/>
  <c r="B8" i="22"/>
  <c r="R8" i="5"/>
  <c r="R8" i="22"/>
  <c r="W13" i="5"/>
  <c r="W13" i="22"/>
  <c r="G13" i="3"/>
  <c r="O13" i="3"/>
  <c r="S13" i="3"/>
  <c r="B13" i="3"/>
  <c r="U13" i="3"/>
  <c r="J13" i="3"/>
  <c r="Z13" i="3"/>
  <c r="E8" i="22"/>
  <c r="E8" i="5"/>
  <c r="F13" i="3"/>
  <c r="U8" i="22"/>
  <c r="U8" i="5"/>
  <c r="T13" i="22" l="1"/>
  <c r="T13" i="5"/>
  <c r="H13" i="22"/>
  <c r="H13" i="5"/>
  <c r="S13" i="5"/>
  <c r="S13" i="22"/>
  <c r="I13" i="5"/>
  <c r="I13" i="22"/>
  <c r="J13" i="5"/>
  <c r="J13" i="22"/>
  <c r="P13" i="22"/>
  <c r="P13" i="5"/>
  <c r="R13" i="22"/>
  <c r="R13" i="5"/>
  <c r="M13" i="5"/>
  <c r="M13" i="22"/>
  <c r="N13" i="5"/>
  <c r="N13" i="22"/>
  <c r="E13" i="5"/>
  <c r="E13" i="22"/>
  <c r="Y13" i="5"/>
  <c r="Y13" i="22"/>
  <c r="F13" i="5"/>
  <c r="F13" i="22"/>
  <c r="D13" i="5"/>
  <c r="D13" i="22"/>
  <c r="AA13" i="5"/>
  <c r="AA13" i="22"/>
  <c r="K13" i="5"/>
  <c r="K13" i="22"/>
  <c r="AC13" i="8" l="1"/>
  <c r="AD13" i="8"/>
  <c r="AC12" i="23"/>
  <c r="AD12" i="23"/>
  <c r="AC7" i="8"/>
  <c r="AD7" i="8"/>
  <c r="AC12" i="8"/>
  <c r="AD12" i="8"/>
  <c r="AC9" i="23"/>
  <c r="AD9" i="23"/>
  <c r="AC9" i="8"/>
  <c r="AD9" i="8"/>
  <c r="AC6" i="23"/>
  <c r="AD6" i="23"/>
  <c r="AC10" i="8"/>
  <c r="AD10" i="8"/>
  <c r="AC11" i="23"/>
  <c r="AD11" i="23"/>
  <c r="AC6" i="8"/>
  <c r="AD6" i="8"/>
  <c r="AC7" i="23"/>
  <c r="AD7" i="23"/>
  <c r="AC11" i="8"/>
  <c r="AD11" i="8"/>
  <c r="AC8" i="23"/>
  <c r="AD8" i="23"/>
  <c r="AC8" i="8"/>
  <c r="AD8" i="8"/>
  <c r="AC10" i="23"/>
  <c r="AD10" i="23"/>
  <c r="AC13" i="23"/>
  <c r="AD13" i="23"/>
  <c r="X12" i="23"/>
  <c r="X12" i="8"/>
  <c r="T12" i="23"/>
  <c r="T12" i="8"/>
  <c r="L12" i="8"/>
  <c r="L12" i="23"/>
  <c r="D12" i="23"/>
  <c r="D12" i="8"/>
  <c r="W11" i="23"/>
  <c r="W11" i="8"/>
  <c r="O11" i="8"/>
  <c r="O11" i="23"/>
  <c r="G11" i="23"/>
  <c r="G11" i="8"/>
  <c r="Z10" i="23"/>
  <c r="Z10" i="8"/>
  <c r="R10" i="8"/>
  <c r="R10" i="23"/>
  <c r="J10" i="8"/>
  <c r="J10" i="23"/>
  <c r="B10" i="8"/>
  <c r="B10" i="23"/>
  <c r="U9" i="23"/>
  <c r="U9" i="8"/>
  <c r="M9" i="23"/>
  <c r="M9" i="8"/>
  <c r="E9" i="8"/>
  <c r="E9" i="23"/>
  <c r="X8" i="8"/>
  <c r="X8" i="23"/>
  <c r="P8" i="23"/>
  <c r="P8" i="8"/>
  <c r="H8" i="8"/>
  <c r="H8" i="23"/>
  <c r="AA7" i="23"/>
  <c r="AA7" i="8"/>
  <c r="S7" i="8"/>
  <c r="S7" i="23"/>
  <c r="K7" i="23"/>
  <c r="K7" i="8"/>
  <c r="C7" i="8"/>
  <c r="C7" i="23"/>
  <c r="V6" i="23"/>
  <c r="W14" i="6"/>
  <c r="V6" i="8"/>
  <c r="W5" i="6"/>
  <c r="N6" i="8"/>
  <c r="O5" i="6"/>
  <c r="N6" i="23"/>
  <c r="O14" i="6"/>
  <c r="J6" i="23"/>
  <c r="K5" i="6"/>
  <c r="J6" i="8"/>
  <c r="K14" i="6"/>
  <c r="B6" i="23"/>
  <c r="B6" i="8"/>
  <c r="C5" i="6"/>
  <c r="C14" i="6"/>
  <c r="V13" i="23"/>
  <c r="V13" i="8"/>
  <c r="N13" i="23"/>
  <c r="N13" i="8"/>
  <c r="F13" i="23"/>
  <c r="F13" i="8"/>
  <c r="B5" i="6"/>
  <c r="B14" i="6"/>
  <c r="AA12" i="8"/>
  <c r="AA12" i="23"/>
  <c r="S12" i="8"/>
  <c r="S12" i="23"/>
  <c r="K12" i="8"/>
  <c r="K12" i="23"/>
  <c r="C12" i="8"/>
  <c r="C12" i="23"/>
  <c r="V11" i="23"/>
  <c r="V11" i="8"/>
  <c r="N11" i="8"/>
  <c r="N11" i="23"/>
  <c r="F11" i="23"/>
  <c r="F11" i="8"/>
  <c r="Y10" i="8"/>
  <c r="Y10" i="23"/>
  <c r="Q10" i="23"/>
  <c r="Q10" i="8"/>
  <c r="I10" i="8"/>
  <c r="I10" i="23"/>
  <c r="AB9" i="8"/>
  <c r="AB9" i="23"/>
  <c r="T9" i="8"/>
  <c r="T9" i="23"/>
  <c r="L9" i="8"/>
  <c r="L9" i="23"/>
  <c r="D9" i="23"/>
  <c r="D9" i="8"/>
  <c r="AA8" i="8"/>
  <c r="AA8" i="23"/>
  <c r="W8" i="8"/>
  <c r="W8" i="23"/>
  <c r="S8" i="23"/>
  <c r="S8" i="8"/>
  <c r="O8" i="8"/>
  <c r="O8" i="23"/>
  <c r="G8" i="23"/>
  <c r="G8" i="8"/>
  <c r="C8" i="23"/>
  <c r="C8" i="8"/>
  <c r="Z7" i="23"/>
  <c r="Z7" i="8"/>
  <c r="V7" i="8"/>
  <c r="V7" i="23"/>
  <c r="R7" i="23"/>
  <c r="R7" i="8"/>
  <c r="N7" i="23"/>
  <c r="N7" i="8"/>
  <c r="J7" i="8"/>
  <c r="J7" i="23"/>
  <c r="F7" i="8"/>
  <c r="F7" i="23"/>
  <c r="B7" i="8"/>
  <c r="B7" i="23"/>
  <c r="Z5" i="6"/>
  <c r="Y6" i="8"/>
  <c r="Y6" i="23"/>
  <c r="Z14" i="6"/>
  <c r="U6" i="23"/>
  <c r="V5" i="6"/>
  <c r="V14" i="6"/>
  <c r="U6" i="8"/>
  <c r="Q6" i="23"/>
  <c r="Q6" i="8"/>
  <c r="R14" i="6"/>
  <c r="R5" i="6"/>
  <c r="N5" i="6"/>
  <c r="M6" i="8"/>
  <c r="N14" i="6"/>
  <c r="M6" i="23"/>
  <c r="J5" i="6"/>
  <c r="I6" i="8"/>
  <c r="I6" i="23"/>
  <c r="J14" i="6"/>
  <c r="E6" i="23"/>
  <c r="F5" i="6"/>
  <c r="F14" i="6"/>
  <c r="E6" i="8"/>
  <c r="Y13" i="8"/>
  <c r="Y13" i="23"/>
  <c r="U13" i="23"/>
  <c r="U13" i="8"/>
  <c r="Q13" i="8"/>
  <c r="Q13" i="23"/>
  <c r="M13" i="8"/>
  <c r="M13" i="23"/>
  <c r="I13" i="23"/>
  <c r="I13" i="8"/>
  <c r="E13" i="23"/>
  <c r="E13" i="8"/>
  <c r="Z12" i="8"/>
  <c r="Z12" i="23"/>
  <c r="V12" i="8"/>
  <c r="V12" i="23"/>
  <c r="R12" i="8"/>
  <c r="R12" i="23"/>
  <c r="N12" i="8"/>
  <c r="N12" i="23"/>
  <c r="J12" i="8"/>
  <c r="J12" i="23"/>
  <c r="F12" i="8"/>
  <c r="F12" i="23"/>
  <c r="B12" i="8"/>
  <c r="B12" i="23"/>
  <c r="Y11" i="8"/>
  <c r="Y11" i="23"/>
  <c r="U11" i="8"/>
  <c r="U11" i="23"/>
  <c r="Q11" i="23"/>
  <c r="Q11" i="8"/>
  <c r="M11" i="23"/>
  <c r="M11" i="8"/>
  <c r="I11" i="23"/>
  <c r="I11" i="8"/>
  <c r="E11" i="23"/>
  <c r="E11" i="8"/>
  <c r="AB10" i="23"/>
  <c r="AB10" i="8"/>
  <c r="X10" i="8"/>
  <c r="X10" i="23"/>
  <c r="T10" i="23"/>
  <c r="T10" i="8"/>
  <c r="P10" i="8"/>
  <c r="P10" i="23"/>
  <c r="L10" i="23"/>
  <c r="L10" i="8"/>
  <c r="H10" i="23"/>
  <c r="H10" i="8"/>
  <c r="D10" i="23"/>
  <c r="D10" i="8"/>
  <c r="AA9" i="8"/>
  <c r="AA9" i="23"/>
  <c r="W9" i="8"/>
  <c r="W9" i="23"/>
  <c r="S9" i="23"/>
  <c r="S9" i="8"/>
  <c r="O9" i="8"/>
  <c r="O9" i="23"/>
  <c r="K9" i="8"/>
  <c r="K9" i="23"/>
  <c r="G9" i="23"/>
  <c r="G9" i="8"/>
  <c r="C9" i="23"/>
  <c r="C9" i="8"/>
  <c r="Z8" i="23"/>
  <c r="Z8" i="8"/>
  <c r="V8" i="8"/>
  <c r="V8" i="23"/>
  <c r="R8" i="23"/>
  <c r="R8" i="8"/>
  <c r="N8" i="23"/>
  <c r="N8" i="8"/>
  <c r="J8" i="8"/>
  <c r="J8" i="23"/>
  <c r="F8" i="8"/>
  <c r="F8" i="23"/>
  <c r="B8" i="8"/>
  <c r="B8" i="23"/>
  <c r="Y7" i="23"/>
  <c r="Y7" i="8"/>
  <c r="U7" i="8"/>
  <c r="U7" i="23"/>
  <c r="Q7" i="8"/>
  <c r="Q7" i="23"/>
  <c r="M7" i="8"/>
  <c r="M7" i="23"/>
  <c r="I7" i="8"/>
  <c r="I7" i="23"/>
  <c r="E7" i="8"/>
  <c r="E7" i="23"/>
  <c r="AB6" i="8"/>
  <c r="AC14" i="6"/>
  <c r="AC5" i="6"/>
  <c r="AB6" i="23"/>
  <c r="Y14" i="6"/>
  <c r="X6" i="23"/>
  <c r="X6" i="8"/>
  <c r="Y5" i="6"/>
  <c r="T6" i="23"/>
  <c r="T6" i="8"/>
  <c r="U14" i="6"/>
  <c r="U5" i="6"/>
  <c r="P6" i="8"/>
  <c r="Q14" i="6"/>
  <c r="P6" i="23"/>
  <c r="Q5" i="6"/>
  <c r="L6" i="8"/>
  <c r="M14" i="6"/>
  <c r="L6" i="23"/>
  <c r="M5" i="6"/>
  <c r="I14" i="6"/>
  <c r="H6" i="8"/>
  <c r="H6" i="23"/>
  <c r="I5" i="6"/>
  <c r="E5" i="6"/>
  <c r="E14" i="6"/>
  <c r="D6" i="23"/>
  <c r="D6" i="8"/>
  <c r="AB13" i="23"/>
  <c r="AB13" i="8"/>
  <c r="X13" i="8"/>
  <c r="X13" i="23"/>
  <c r="T13" i="23"/>
  <c r="T13" i="8"/>
  <c r="P13" i="23"/>
  <c r="P13" i="8"/>
  <c r="L13" i="23"/>
  <c r="L13" i="8"/>
  <c r="H13" i="8"/>
  <c r="H13" i="23"/>
  <c r="D13" i="8"/>
  <c r="D13" i="23"/>
  <c r="AB12" i="23"/>
  <c r="AB12" i="8"/>
  <c r="P12" i="23"/>
  <c r="P12" i="8"/>
  <c r="H12" i="8"/>
  <c r="H12" i="23"/>
  <c r="AA11" i="8"/>
  <c r="AA11" i="23"/>
  <c r="S11" i="23"/>
  <c r="S11" i="8"/>
  <c r="K11" i="8"/>
  <c r="K11" i="23"/>
  <c r="C11" i="23"/>
  <c r="C11" i="8"/>
  <c r="V10" i="8"/>
  <c r="V10" i="23"/>
  <c r="N10" i="23"/>
  <c r="N10" i="8"/>
  <c r="F10" i="8"/>
  <c r="F10" i="23"/>
  <c r="Y9" i="23"/>
  <c r="Y9" i="8"/>
  <c r="Q9" i="8"/>
  <c r="Q9" i="23"/>
  <c r="I9" i="23"/>
  <c r="I9" i="8"/>
  <c r="AB8" i="8"/>
  <c r="AB8" i="23"/>
  <c r="T8" i="23"/>
  <c r="T8" i="8"/>
  <c r="L8" i="8"/>
  <c r="L8" i="23"/>
  <c r="D8" i="23"/>
  <c r="D8" i="8"/>
  <c r="W7" i="23"/>
  <c r="W7" i="8"/>
  <c r="O7" i="23"/>
  <c r="O7" i="8"/>
  <c r="G7" i="8"/>
  <c r="G7" i="23"/>
  <c r="Z6" i="23"/>
  <c r="AA14" i="6"/>
  <c r="Z6" i="8"/>
  <c r="AA5" i="6"/>
  <c r="S14" i="6"/>
  <c r="S5" i="6"/>
  <c r="R6" i="23"/>
  <c r="R6" i="8"/>
  <c r="F6" i="23"/>
  <c r="G5" i="6"/>
  <c r="F6" i="8"/>
  <c r="G14" i="6"/>
  <c r="Z13" i="8"/>
  <c r="Z13" i="23"/>
  <c r="R13" i="23"/>
  <c r="R13" i="8"/>
  <c r="J13" i="8"/>
  <c r="J13" i="23"/>
  <c r="B13" i="8"/>
  <c r="B13" i="23"/>
  <c r="W12" i="23"/>
  <c r="W12" i="8"/>
  <c r="O12" i="8"/>
  <c r="O12" i="23"/>
  <c r="G12" i="23"/>
  <c r="G12" i="8"/>
  <c r="Z11" i="8"/>
  <c r="Z11" i="23"/>
  <c r="R11" i="23"/>
  <c r="R11" i="8"/>
  <c r="J11" i="8"/>
  <c r="J11" i="23"/>
  <c r="B11" i="23"/>
  <c r="B11" i="8"/>
  <c r="U10" i="8"/>
  <c r="U10" i="23"/>
  <c r="M10" i="23"/>
  <c r="M10" i="8"/>
  <c r="E10" i="8"/>
  <c r="E10" i="23"/>
  <c r="X9" i="23"/>
  <c r="X9" i="8"/>
  <c r="P9" i="8"/>
  <c r="P9" i="23"/>
  <c r="H9" i="23"/>
  <c r="H9" i="8"/>
  <c r="K8" i="8"/>
  <c r="K8" i="23"/>
  <c r="Y12" i="23"/>
  <c r="Y12" i="8"/>
  <c r="U12" i="8"/>
  <c r="U12" i="23"/>
  <c r="Q12" i="8"/>
  <c r="Q12" i="23"/>
  <c r="M12" i="23"/>
  <c r="M12" i="8"/>
  <c r="I12" i="23"/>
  <c r="I12" i="8"/>
  <c r="E12" i="8"/>
  <c r="E12" i="23"/>
  <c r="AB11" i="23"/>
  <c r="AB11" i="8"/>
  <c r="X11" i="8"/>
  <c r="X11" i="23"/>
  <c r="T11" i="23"/>
  <c r="T11" i="8"/>
  <c r="P11" i="8"/>
  <c r="P11" i="23"/>
  <c r="L11" i="8"/>
  <c r="L11" i="23"/>
  <c r="H11" i="8"/>
  <c r="H11" i="23"/>
  <c r="D11" i="23"/>
  <c r="D11" i="8"/>
  <c r="AA10" i="23"/>
  <c r="AA10" i="8"/>
  <c r="W10" i="8"/>
  <c r="W10" i="23"/>
  <c r="S10" i="8"/>
  <c r="S10" i="23"/>
  <c r="O10" i="23"/>
  <c r="O10" i="8"/>
  <c r="K10" i="8"/>
  <c r="K10" i="23"/>
  <c r="G10" i="23"/>
  <c r="G10" i="8"/>
  <c r="C10" i="8"/>
  <c r="C10" i="23"/>
  <c r="Z9" i="23"/>
  <c r="Z9" i="8"/>
  <c r="V9" i="8"/>
  <c r="V9" i="23"/>
  <c r="R9" i="23"/>
  <c r="R9" i="8"/>
  <c r="N9" i="8"/>
  <c r="N9" i="23"/>
  <c r="J9" i="23"/>
  <c r="J9" i="8"/>
  <c r="F9" i="23"/>
  <c r="F9" i="8"/>
  <c r="B9" i="23"/>
  <c r="B9" i="8"/>
  <c r="Y8" i="8"/>
  <c r="Y8" i="23"/>
  <c r="U8" i="23"/>
  <c r="U8" i="8"/>
  <c r="Q8" i="8"/>
  <c r="Q8" i="23"/>
  <c r="M8" i="8"/>
  <c r="M8" i="23"/>
  <c r="I8" i="8"/>
  <c r="I8" i="23"/>
  <c r="E8" i="23"/>
  <c r="E8" i="8"/>
  <c r="AB7" i="8"/>
  <c r="AB7" i="23"/>
  <c r="X7" i="8"/>
  <c r="X7" i="23"/>
  <c r="T7" i="23"/>
  <c r="T7" i="8"/>
  <c r="P7" i="8"/>
  <c r="P7" i="23"/>
  <c r="L7" i="8"/>
  <c r="L7" i="23"/>
  <c r="H7" i="8"/>
  <c r="H7" i="23"/>
  <c r="D7" i="23"/>
  <c r="D7" i="8"/>
  <c r="AA6" i="23"/>
  <c r="AB5" i="6"/>
  <c r="AB14" i="6"/>
  <c r="AA6" i="8"/>
  <c r="W6" i="23"/>
  <c r="W6" i="8"/>
  <c r="X14" i="6"/>
  <c r="X5" i="6"/>
  <c r="S6" i="8"/>
  <c r="T14" i="6"/>
  <c r="T5" i="6"/>
  <c r="S6" i="23"/>
  <c r="P5" i="6"/>
  <c r="O6" i="8"/>
  <c r="O6" i="23"/>
  <c r="P14" i="6"/>
  <c r="K6" i="23"/>
  <c r="L5" i="6"/>
  <c r="L14" i="6"/>
  <c r="K6" i="8"/>
  <c r="G6" i="23"/>
  <c r="G6" i="8"/>
  <c r="H5" i="6"/>
  <c r="H14" i="6"/>
  <c r="C6" i="8"/>
  <c r="D14" i="6"/>
  <c r="D5" i="6"/>
  <c r="C6" i="23"/>
  <c r="AA13" i="8"/>
  <c r="AA13" i="23"/>
  <c r="W13" i="23"/>
  <c r="W13" i="8"/>
  <c r="S13" i="23"/>
  <c r="S13" i="8"/>
  <c r="O13" i="23"/>
  <c r="O13" i="8"/>
  <c r="K13" i="8"/>
  <c r="K13" i="23"/>
  <c r="G13" i="23"/>
  <c r="G13" i="8"/>
  <c r="C13" i="8"/>
  <c r="C13" i="23"/>
  <c r="AC5" i="8" l="1"/>
  <c r="AD5" i="8"/>
  <c r="AC14" i="8"/>
  <c r="AD14" i="8"/>
  <c r="AC14" i="23"/>
  <c r="AD14" i="23"/>
  <c r="AC5" i="23"/>
  <c r="AD5" i="23"/>
  <c r="AA5" i="8"/>
  <c r="AA5" i="23"/>
  <c r="D14" i="23"/>
  <c r="E15" i="6"/>
  <c r="D14" i="8"/>
  <c r="L5" i="8"/>
  <c r="L5" i="23"/>
  <c r="E14" i="23"/>
  <c r="E14" i="8"/>
  <c r="F15" i="6"/>
  <c r="M5" i="8"/>
  <c r="M5" i="23"/>
  <c r="U14" i="23"/>
  <c r="V15" i="6"/>
  <c r="U14" i="8"/>
  <c r="J5" i="23"/>
  <c r="J5" i="8"/>
  <c r="V5" i="23"/>
  <c r="V5" i="8"/>
  <c r="H15" i="6"/>
  <c r="G14" i="8"/>
  <c r="G14" i="23"/>
  <c r="W5" i="23"/>
  <c r="W5" i="8"/>
  <c r="F14" i="8"/>
  <c r="G15" i="6"/>
  <c r="F14" i="23"/>
  <c r="Z14" i="23"/>
  <c r="Z14" i="8"/>
  <c r="AA15" i="6"/>
  <c r="H14" i="23"/>
  <c r="H14" i="8"/>
  <c r="I15" i="6"/>
  <c r="AB5" i="8"/>
  <c r="AB5" i="23"/>
  <c r="E5" i="8"/>
  <c r="E5" i="23"/>
  <c r="C5" i="8"/>
  <c r="C5" i="23"/>
  <c r="G5" i="8"/>
  <c r="G5" i="23"/>
  <c r="S5" i="8"/>
  <c r="S5" i="23"/>
  <c r="H5" i="23"/>
  <c r="H5" i="8"/>
  <c r="L14" i="8"/>
  <c r="L14" i="23"/>
  <c r="M15" i="6"/>
  <c r="Q15" i="6"/>
  <c r="P14" i="8"/>
  <c r="P14" i="23"/>
  <c r="X5" i="23"/>
  <c r="X5" i="8"/>
  <c r="X14" i="23"/>
  <c r="X14" i="8"/>
  <c r="Y15" i="6"/>
  <c r="AB14" i="8"/>
  <c r="AB14" i="23"/>
  <c r="AC15" i="6"/>
  <c r="I5" i="23"/>
  <c r="I5" i="8"/>
  <c r="M14" i="23"/>
  <c r="M14" i="8"/>
  <c r="N15" i="6"/>
  <c r="Q5" i="23"/>
  <c r="Q5" i="8"/>
  <c r="B14" i="8"/>
  <c r="C15" i="6"/>
  <c r="B14" i="23"/>
  <c r="K15" i="6"/>
  <c r="J14" i="8"/>
  <c r="J14" i="23"/>
  <c r="N5" i="23"/>
  <c r="N5" i="8"/>
  <c r="V14" i="8"/>
  <c r="V14" i="23"/>
  <c r="W15" i="6"/>
  <c r="K5" i="8"/>
  <c r="K5" i="23"/>
  <c r="R5" i="8"/>
  <c r="R5" i="23"/>
  <c r="P5" i="8"/>
  <c r="P5" i="23"/>
  <c r="R14" i="8"/>
  <c r="S15" i="6"/>
  <c r="R14" i="23"/>
  <c r="D5" i="23"/>
  <c r="D5" i="8"/>
  <c r="T5" i="8"/>
  <c r="T5" i="23"/>
  <c r="U5" i="23"/>
  <c r="U5" i="8"/>
  <c r="B15" i="6"/>
  <c r="D15" i="6"/>
  <c r="C14" i="8"/>
  <c r="C14" i="23"/>
  <c r="K14" i="23"/>
  <c r="K14" i="8"/>
  <c r="L15" i="6"/>
  <c r="P15" i="6"/>
  <c r="O14" i="23"/>
  <c r="O14" i="8"/>
  <c r="O5" i="23"/>
  <c r="O5" i="8"/>
  <c r="S14" i="8"/>
  <c r="T15" i="6"/>
  <c r="S14" i="23"/>
  <c r="W14" i="8"/>
  <c r="W14" i="23"/>
  <c r="X15" i="6"/>
  <c r="AA14" i="23"/>
  <c r="AA14" i="8"/>
  <c r="AB15" i="6"/>
  <c r="F5" i="8"/>
  <c r="F5" i="23"/>
  <c r="Z5" i="23"/>
  <c r="Z5" i="8"/>
  <c r="U15" i="6"/>
  <c r="T14" i="8"/>
  <c r="T14" i="23"/>
  <c r="I14" i="23"/>
  <c r="I14" i="8"/>
  <c r="J15" i="6"/>
  <c r="Q14" i="8"/>
  <c r="R15" i="6"/>
  <c r="Q14" i="23"/>
  <c r="Y14" i="8"/>
  <c r="Y14" i="23"/>
  <c r="Z15" i="6"/>
  <c r="Y5" i="8"/>
  <c r="Y5" i="23"/>
  <c r="B5" i="8"/>
  <c r="B5" i="23"/>
  <c r="N14" i="8"/>
  <c r="N14" i="23"/>
  <c r="O15" i="6"/>
  <c r="AC15" i="23" l="1"/>
  <c r="AD15" i="23"/>
  <c r="AC15" i="8"/>
  <c r="AD15" i="8"/>
  <c r="L15" i="23"/>
  <c r="L15" i="8"/>
  <c r="F15" i="23"/>
  <c r="F15" i="8"/>
  <c r="G15" i="23"/>
  <c r="G15" i="8"/>
  <c r="U15" i="8"/>
  <c r="U15" i="23"/>
  <c r="N15" i="8"/>
  <c r="N15" i="23"/>
  <c r="Q15" i="8"/>
  <c r="Q15" i="23"/>
  <c r="T15" i="8"/>
  <c r="T15" i="23"/>
  <c r="AA15" i="8"/>
  <c r="AA15" i="23"/>
  <c r="W15" i="23"/>
  <c r="W15" i="8"/>
  <c r="K15" i="8"/>
  <c r="K15" i="23"/>
  <c r="R15" i="8"/>
  <c r="R15" i="23"/>
  <c r="V15" i="8"/>
  <c r="V15" i="23"/>
  <c r="B15" i="8"/>
  <c r="B15" i="23"/>
  <c r="AB15" i="8"/>
  <c r="AB15" i="23"/>
  <c r="S15" i="8"/>
  <c r="S15" i="23"/>
  <c r="J15" i="8"/>
  <c r="J15" i="23"/>
  <c r="M15" i="8"/>
  <c r="M15" i="23"/>
  <c r="H15" i="8"/>
  <c r="H15" i="23"/>
  <c r="Z15" i="23"/>
  <c r="Z15" i="8"/>
  <c r="X15" i="8"/>
  <c r="X15" i="23"/>
  <c r="Y15" i="23"/>
  <c r="Y15" i="8"/>
  <c r="I15" i="8"/>
  <c r="I15" i="23"/>
  <c r="O15" i="8"/>
  <c r="O15" i="23"/>
  <c r="C15" i="8"/>
  <c r="C15" i="23"/>
  <c r="P15" i="8"/>
  <c r="P15" i="23"/>
  <c r="E15" i="23"/>
  <c r="E15" i="8"/>
  <c r="D15" i="8"/>
  <c r="D15" i="23"/>
  <c r="AC6" i="11" l="1"/>
  <c r="AD6" i="11"/>
  <c r="AC11" i="11"/>
  <c r="AD11" i="11"/>
  <c r="AC8" i="24"/>
  <c r="AD8" i="24"/>
  <c r="AC8" i="11"/>
  <c r="AD8" i="11"/>
  <c r="AC5" i="24"/>
  <c r="AD5" i="24"/>
  <c r="AC10" i="24"/>
  <c r="AD10" i="24"/>
  <c r="AC5" i="11"/>
  <c r="AD5" i="11"/>
  <c r="AC10" i="11"/>
  <c r="AD10" i="11"/>
  <c r="AC7" i="24"/>
  <c r="AD7" i="24"/>
  <c r="AC7" i="11"/>
  <c r="AD7" i="11"/>
  <c r="AC11" i="24"/>
  <c r="AD11" i="24"/>
  <c r="AC9" i="24"/>
  <c r="AD9" i="24"/>
  <c r="AC9" i="11"/>
  <c r="AD9" i="11"/>
  <c r="AC6" i="24"/>
  <c r="AD6" i="24"/>
  <c r="Z11" i="24"/>
  <c r="Z11" i="11"/>
  <c r="R11" i="24"/>
  <c r="R11" i="11"/>
  <c r="J11" i="24"/>
  <c r="J11" i="11"/>
  <c r="B11" i="24"/>
  <c r="B11" i="11"/>
  <c r="U10" i="11"/>
  <c r="U10" i="24"/>
  <c r="M10" i="24"/>
  <c r="M10" i="11"/>
  <c r="E10" i="24"/>
  <c r="E10" i="11"/>
  <c r="X9" i="24"/>
  <c r="X9" i="11"/>
  <c r="P9" i="11"/>
  <c r="P9" i="24"/>
  <c r="H9" i="24"/>
  <c r="H9" i="11"/>
  <c r="AA8" i="11"/>
  <c r="AA8" i="24"/>
  <c r="S8" i="11"/>
  <c r="S8" i="24"/>
  <c r="K8" i="24"/>
  <c r="K8" i="11"/>
  <c r="C8" i="24"/>
  <c r="C8" i="11"/>
  <c r="V7" i="24"/>
  <c r="V7" i="11"/>
  <c r="N7" i="24"/>
  <c r="N7" i="11"/>
  <c r="F7" i="24"/>
  <c r="F7" i="11"/>
  <c r="Y6" i="11"/>
  <c r="Y6" i="24"/>
  <c r="Q6" i="11"/>
  <c r="Q6" i="24"/>
  <c r="I6" i="24"/>
  <c r="I6" i="11"/>
  <c r="AB5" i="24"/>
  <c r="AC12" i="9"/>
  <c r="AB5" i="11"/>
  <c r="T5" i="24"/>
  <c r="U12" i="9"/>
  <c r="T5" i="11"/>
  <c r="M12" i="9"/>
  <c r="L5" i="24"/>
  <c r="L5" i="11"/>
  <c r="D5" i="24"/>
  <c r="E12" i="9"/>
  <c r="D5" i="11"/>
  <c r="AA11" i="11"/>
  <c r="AA11" i="24"/>
  <c r="S11" i="11"/>
  <c r="S11" i="24"/>
  <c r="K11" i="24"/>
  <c r="K11" i="11"/>
  <c r="F10" i="24"/>
  <c r="F10" i="11"/>
  <c r="Y9" i="24"/>
  <c r="Y9" i="11"/>
  <c r="Q9" i="11"/>
  <c r="Q9" i="24"/>
  <c r="I9" i="24"/>
  <c r="I9" i="11"/>
  <c r="AB8" i="24"/>
  <c r="AB8" i="11"/>
  <c r="T8" i="11"/>
  <c r="T8" i="24"/>
  <c r="L8" i="24"/>
  <c r="L8" i="11"/>
  <c r="D8" i="11"/>
  <c r="D8" i="24"/>
  <c r="W7" i="24"/>
  <c r="W7" i="11"/>
  <c r="O7" i="24"/>
  <c r="O7" i="11"/>
  <c r="G7" i="11"/>
  <c r="G7" i="24"/>
  <c r="Z6" i="24"/>
  <c r="Z6" i="11"/>
  <c r="R6" i="24"/>
  <c r="R6" i="11"/>
  <c r="J6" i="11"/>
  <c r="J6" i="24"/>
  <c r="B6" i="24"/>
  <c r="B6" i="11"/>
  <c r="U5" i="24"/>
  <c r="U5" i="11"/>
  <c r="V12" i="9"/>
  <c r="M5" i="11"/>
  <c r="N12" i="9"/>
  <c r="M5" i="24"/>
  <c r="E5" i="11"/>
  <c r="E5" i="24"/>
  <c r="F12" i="9"/>
  <c r="Y11" i="11"/>
  <c r="Y11" i="24"/>
  <c r="Q11" i="24"/>
  <c r="Q11" i="11"/>
  <c r="I11" i="24"/>
  <c r="I11" i="11"/>
  <c r="AB10" i="24"/>
  <c r="AB10" i="11"/>
  <c r="T10" i="11"/>
  <c r="T10" i="24"/>
  <c r="L10" i="24"/>
  <c r="L10" i="11"/>
  <c r="D10" i="11"/>
  <c r="D10" i="24"/>
  <c r="W9" i="11"/>
  <c r="W9" i="24"/>
  <c r="O9" i="24"/>
  <c r="O9" i="11"/>
  <c r="G9" i="11"/>
  <c r="G9" i="24"/>
  <c r="Z8" i="24"/>
  <c r="Z8" i="11"/>
  <c r="R8" i="24"/>
  <c r="R8" i="11"/>
  <c r="J8" i="24"/>
  <c r="J8" i="11"/>
  <c r="B8" i="11"/>
  <c r="B8" i="24"/>
  <c r="U7" i="11"/>
  <c r="U7" i="24"/>
  <c r="M7" i="11"/>
  <c r="M7" i="24"/>
  <c r="E7" i="11"/>
  <c r="E7" i="24"/>
  <c r="X6" i="24"/>
  <c r="X6" i="11"/>
  <c r="P6" i="24"/>
  <c r="P6" i="11"/>
  <c r="H6" i="24"/>
  <c r="H6" i="11"/>
  <c r="AB12" i="9"/>
  <c r="AA5" i="11"/>
  <c r="AA5" i="24"/>
  <c r="T12" i="9"/>
  <c r="S5" i="24"/>
  <c r="S5" i="11"/>
  <c r="L12" i="9"/>
  <c r="K5" i="11"/>
  <c r="K5" i="24"/>
  <c r="D12" i="9"/>
  <c r="C5" i="11"/>
  <c r="C5" i="24"/>
  <c r="O6" i="11"/>
  <c r="O6" i="24"/>
  <c r="W11" i="11"/>
  <c r="W11" i="24"/>
  <c r="O11" i="11"/>
  <c r="O11" i="24"/>
  <c r="G11" i="11"/>
  <c r="G11" i="24"/>
  <c r="Z10" i="11"/>
  <c r="Z10" i="24"/>
  <c r="R10" i="24"/>
  <c r="R10" i="11"/>
  <c r="J10" i="24"/>
  <c r="J10" i="11"/>
  <c r="B10" i="11"/>
  <c r="B10" i="24"/>
  <c r="U9" i="24"/>
  <c r="U9" i="11"/>
  <c r="M9" i="11"/>
  <c r="M9" i="24"/>
  <c r="E9" i="11"/>
  <c r="E9" i="24"/>
  <c r="X8" i="24"/>
  <c r="X8" i="11"/>
  <c r="P8" i="11"/>
  <c r="P8" i="24"/>
  <c r="H8" i="24"/>
  <c r="H8" i="11"/>
  <c r="AA7" i="11"/>
  <c r="AA7" i="24"/>
  <c r="S7" i="24"/>
  <c r="S7" i="11"/>
  <c r="K7" i="24"/>
  <c r="K7" i="11"/>
  <c r="C7" i="24"/>
  <c r="C7" i="11"/>
  <c r="V6" i="24"/>
  <c r="V6" i="11"/>
  <c r="N6" i="11"/>
  <c r="N6" i="24"/>
  <c r="F6" i="11"/>
  <c r="F6" i="24"/>
  <c r="Y5" i="24"/>
  <c r="Y5" i="11"/>
  <c r="Z12" i="9"/>
  <c r="Q5" i="11"/>
  <c r="Q5" i="24"/>
  <c r="R12" i="9"/>
  <c r="I5" i="11"/>
  <c r="I5" i="24"/>
  <c r="J12" i="9"/>
  <c r="C11" i="24"/>
  <c r="C11" i="11"/>
  <c r="P11" i="11"/>
  <c r="P11" i="24"/>
  <c r="S10" i="11"/>
  <c r="S10" i="24"/>
  <c r="V9" i="11"/>
  <c r="V9" i="24"/>
  <c r="Y8" i="11"/>
  <c r="Y8" i="24"/>
  <c r="AB7" i="11"/>
  <c r="AB7" i="24"/>
  <c r="W6" i="11"/>
  <c r="W6" i="24"/>
  <c r="R5" i="24"/>
  <c r="R5" i="11"/>
  <c r="S12" i="9"/>
  <c r="V11" i="11"/>
  <c r="V11" i="24"/>
  <c r="N11" i="24"/>
  <c r="N11" i="11"/>
  <c r="F11" i="24"/>
  <c r="F11" i="11"/>
  <c r="Y10" i="11"/>
  <c r="Y10" i="24"/>
  <c r="Q10" i="24"/>
  <c r="Q10" i="11"/>
  <c r="I10" i="24"/>
  <c r="I10" i="11"/>
  <c r="AB9" i="11"/>
  <c r="AB9" i="24"/>
  <c r="T9" i="24"/>
  <c r="T9" i="11"/>
  <c r="L9" i="11"/>
  <c r="L9" i="24"/>
  <c r="D9" i="24"/>
  <c r="D9" i="11"/>
  <c r="W8" i="24"/>
  <c r="W8" i="11"/>
  <c r="O8" i="11"/>
  <c r="O8" i="24"/>
  <c r="G8" i="11"/>
  <c r="G8" i="24"/>
  <c r="Z7" i="11"/>
  <c r="Z7" i="24"/>
  <c r="R7" i="11"/>
  <c r="R7" i="24"/>
  <c r="J7" i="24"/>
  <c r="J7" i="11"/>
  <c r="B7" i="11"/>
  <c r="B7" i="24"/>
  <c r="U6" i="24"/>
  <c r="U6" i="11"/>
  <c r="M6" i="24"/>
  <c r="M6" i="11"/>
  <c r="E6" i="11"/>
  <c r="E6" i="24"/>
  <c r="Y12" i="9"/>
  <c r="X5" i="11"/>
  <c r="X5" i="24"/>
  <c r="Q12" i="9"/>
  <c r="P5" i="11"/>
  <c r="P5" i="24"/>
  <c r="H5" i="11"/>
  <c r="I12" i="9"/>
  <c r="H5" i="24"/>
  <c r="B12" i="9"/>
  <c r="V10" i="11"/>
  <c r="V10" i="24"/>
  <c r="X11" i="24"/>
  <c r="X11" i="11"/>
  <c r="AA10" i="24"/>
  <c r="AA10" i="11"/>
  <c r="C10" i="11"/>
  <c r="C10" i="24"/>
  <c r="N9" i="24"/>
  <c r="N9" i="11"/>
  <c r="Q8" i="24"/>
  <c r="Q8" i="11"/>
  <c r="T7" i="11"/>
  <c r="T7" i="24"/>
  <c r="L7" i="24"/>
  <c r="L7" i="11"/>
  <c r="G6" i="24"/>
  <c r="G6" i="11"/>
  <c r="J5" i="11"/>
  <c r="K12" i="9"/>
  <c r="J5" i="24"/>
  <c r="U11" i="11"/>
  <c r="U11" i="24"/>
  <c r="M11" i="24"/>
  <c r="M11" i="11"/>
  <c r="E11" i="11"/>
  <c r="E11" i="24"/>
  <c r="X10" i="24"/>
  <c r="X10" i="11"/>
  <c r="P10" i="24"/>
  <c r="P10" i="11"/>
  <c r="H10" i="11"/>
  <c r="H10" i="24"/>
  <c r="AA9" i="11"/>
  <c r="AA9" i="24"/>
  <c r="S9" i="24"/>
  <c r="S9" i="11"/>
  <c r="K9" i="11"/>
  <c r="K9" i="24"/>
  <c r="C9" i="24"/>
  <c r="C9" i="11"/>
  <c r="V8" i="11"/>
  <c r="V8" i="24"/>
  <c r="N8" i="11"/>
  <c r="N8" i="24"/>
  <c r="F8" i="24"/>
  <c r="F8" i="11"/>
  <c r="Y7" i="11"/>
  <c r="Y7" i="24"/>
  <c r="Q7" i="11"/>
  <c r="Q7" i="24"/>
  <c r="I7" i="24"/>
  <c r="I7" i="11"/>
  <c r="AB6" i="11"/>
  <c r="AB6" i="24"/>
  <c r="T6" i="24"/>
  <c r="T6" i="11"/>
  <c r="L6" i="24"/>
  <c r="L6" i="11"/>
  <c r="D6" i="11"/>
  <c r="D6" i="24"/>
  <c r="W5" i="11"/>
  <c r="X12" i="9"/>
  <c r="W5" i="24"/>
  <c r="O5" i="24"/>
  <c r="P12" i="9"/>
  <c r="O5" i="11"/>
  <c r="G5" i="11"/>
  <c r="G5" i="24"/>
  <c r="H12" i="9"/>
  <c r="N10" i="24"/>
  <c r="N10" i="11"/>
  <c r="H11" i="24"/>
  <c r="H11" i="11"/>
  <c r="K10" i="11"/>
  <c r="K10" i="24"/>
  <c r="F9" i="11"/>
  <c r="F9" i="24"/>
  <c r="I8" i="24"/>
  <c r="I8" i="11"/>
  <c r="D7" i="24"/>
  <c r="D7" i="11"/>
  <c r="AA12" i="9"/>
  <c r="Z5" i="11"/>
  <c r="Z5" i="24"/>
  <c r="B5" i="11"/>
  <c r="B5" i="24"/>
  <c r="C12" i="9"/>
  <c r="AB11" i="11"/>
  <c r="AB11" i="24"/>
  <c r="T11" i="11"/>
  <c r="T11" i="24"/>
  <c r="L11" i="24"/>
  <c r="L11" i="11"/>
  <c r="D11" i="11"/>
  <c r="D11" i="24"/>
  <c r="W10" i="11"/>
  <c r="W10" i="24"/>
  <c r="O10" i="11"/>
  <c r="O10" i="24"/>
  <c r="G10" i="24"/>
  <c r="G10" i="11"/>
  <c r="Z9" i="11"/>
  <c r="Z9" i="24"/>
  <c r="R9" i="24"/>
  <c r="R9" i="11"/>
  <c r="J9" i="11"/>
  <c r="J9" i="24"/>
  <c r="B9" i="24"/>
  <c r="B9" i="11"/>
  <c r="U8" i="24"/>
  <c r="U8" i="11"/>
  <c r="M8" i="24"/>
  <c r="M8" i="11"/>
  <c r="E8" i="11"/>
  <c r="E8" i="24"/>
  <c r="X7" i="11"/>
  <c r="X7" i="24"/>
  <c r="P7" i="24"/>
  <c r="P7" i="11"/>
  <c r="H7" i="11"/>
  <c r="H7" i="24"/>
  <c r="AA6" i="11"/>
  <c r="AA6" i="24"/>
  <c r="S6" i="24"/>
  <c r="S6" i="11"/>
  <c r="K6" i="11"/>
  <c r="K6" i="24"/>
  <c r="C6" i="11"/>
  <c r="C6" i="24"/>
  <c r="W12" i="9"/>
  <c r="V5" i="11"/>
  <c r="V5" i="24"/>
  <c r="N5" i="24"/>
  <c r="N5" i="11"/>
  <c r="O12" i="9"/>
  <c r="G12" i="9"/>
  <c r="F5" i="24"/>
  <c r="F5" i="11"/>
  <c r="AC12" i="11" l="1"/>
  <c r="AD12" i="11"/>
  <c r="AC12" i="24"/>
  <c r="AD12" i="24"/>
  <c r="G12" i="24"/>
  <c r="G12" i="11"/>
  <c r="P12" i="24"/>
  <c r="P12" i="11"/>
  <c r="C12" i="24"/>
  <c r="C12" i="11"/>
  <c r="S12" i="24"/>
  <c r="S12" i="11"/>
  <c r="AB12" i="24"/>
  <c r="AB12" i="11"/>
  <c r="N12" i="11"/>
  <c r="N12" i="24"/>
  <c r="Q12" i="24"/>
  <c r="Q12" i="11"/>
  <c r="J12" i="11"/>
  <c r="J12" i="24"/>
  <c r="R12" i="24"/>
  <c r="R12" i="11"/>
  <c r="E12" i="24"/>
  <c r="E12" i="11"/>
  <c r="L12" i="11"/>
  <c r="L12" i="24"/>
  <c r="U12" i="11"/>
  <c r="U12" i="24"/>
  <c r="I12" i="24"/>
  <c r="I12" i="11"/>
  <c r="W12" i="11"/>
  <c r="W12" i="24"/>
  <c r="H12" i="24"/>
  <c r="H12" i="11"/>
  <c r="Z12" i="24"/>
  <c r="Z12" i="11"/>
  <c r="X12" i="24"/>
  <c r="X12" i="11"/>
  <c r="K12" i="24"/>
  <c r="K12" i="11"/>
  <c r="AA12" i="11"/>
  <c r="AA12" i="24"/>
  <c r="D12" i="11"/>
  <c r="D12" i="24"/>
  <c r="T12" i="24"/>
  <c r="T12" i="11"/>
  <c r="Y12" i="11"/>
  <c r="Y12" i="24"/>
  <c r="F12" i="11"/>
  <c r="F12" i="24"/>
  <c r="V12" i="24"/>
  <c r="V12" i="11"/>
  <c r="B12" i="11"/>
  <c r="B12" i="24"/>
  <c r="O12" i="11"/>
  <c r="O12" i="24"/>
  <c r="M12" i="11"/>
  <c r="M12" i="24"/>
</calcChain>
</file>

<file path=xl/sharedStrings.xml><?xml version="1.0" encoding="utf-8"?>
<sst xmlns="http://schemas.openxmlformats.org/spreadsheetml/2006/main" count="308" uniqueCount="101">
  <si>
    <t>http://www.ingurumena.ejgv.euskadi.eus/r49-11293/es/contenidos/inventario/inventarios_gei/es_pub/indice.html</t>
  </si>
  <si>
    <t>1.1.-Evolución de las emisiones totales de Gases de Efecto Invernadero por tipo de gas y año. C.A. del País Vasco.</t>
  </si>
  <si>
    <t>Gas</t>
  </si>
  <si>
    <t>Gases Fluorados:</t>
  </si>
  <si>
    <t>HFC´s</t>
  </si>
  <si>
    <t>PFC´s</t>
  </si>
  <si>
    <t xml:space="preserve">Energía eléctrica importada                                                                           </t>
  </si>
  <si>
    <t>-</t>
  </si>
  <si>
    <t>SF6</t>
  </si>
  <si>
    <t>2.1.-Evolución sectorial de las emisiones directas y totales de GEI. C.A. del País Vasco.</t>
  </si>
  <si>
    <t>Sector</t>
  </si>
  <si>
    <t>Sector energético</t>
  </si>
  <si>
    <t>Sector energético (d)</t>
  </si>
  <si>
    <t>Energía eléctrica importada(EEI)</t>
  </si>
  <si>
    <t>Industria (d)</t>
  </si>
  <si>
    <t>Transporte (d)</t>
  </si>
  <si>
    <t>Residencial (d)</t>
  </si>
  <si>
    <t>Servicios (d)</t>
  </si>
  <si>
    <t>Agricultura (d)</t>
  </si>
  <si>
    <t>Residuos (d)</t>
  </si>
  <si>
    <t>Emisiones directas (d)</t>
  </si>
  <si>
    <t>Emisiones directas</t>
  </si>
  <si>
    <t>3.1-Evolución de las emisiones sectoriales totales de Gases de Efecto Invernadero. C. A. del País Vasco.</t>
  </si>
  <si>
    <t>Fuente</t>
  </si>
  <si>
    <t>Transformación de la energía</t>
  </si>
  <si>
    <t>Industria</t>
  </si>
  <si>
    <t>Transporte</t>
  </si>
  <si>
    <t>Residencial</t>
  </si>
  <si>
    <t>Servicios</t>
  </si>
  <si>
    <t>Agricultura</t>
  </si>
  <si>
    <t>Residuos</t>
  </si>
  <si>
    <t>4.1-Evolución de las emisiones directas y totales de Gases de Efecto Invernadero por "epígrafes CRF". C.A. del País Vasco.</t>
  </si>
  <si>
    <t>Epígrafe CRF</t>
  </si>
  <si>
    <t>Energía</t>
  </si>
  <si>
    <t>Cambios de uso de la tierra y silvicultura</t>
  </si>
  <si>
    <t xml:space="preserve">se citan en particular la Comisión de la Unión Europea y la secretaría General del Convenio Marco de las Naciones Unidas sobre el Cambio Climático(SMCCC o UNSFCC), en el marco del cumplimiento </t>
  </si>
  <si>
    <t>:</t>
  </si>
  <si>
    <r>
      <t xml:space="preserve">Unidades: </t>
    </r>
    <r>
      <rPr>
        <sz val="10"/>
        <color rgb="FF0070C0"/>
        <rFont val="Arial"/>
        <family val="2"/>
      </rPr>
      <t>CO2-eq(t).</t>
    </r>
    <r>
      <rPr>
        <vertAlign val="subscript"/>
        <sz val="10"/>
        <color rgb="FF0070C0"/>
        <rFont val="Arial"/>
        <family val="2"/>
      </rPr>
      <t>(2)</t>
    </r>
  </si>
  <si>
    <r>
      <t>Fuente:</t>
    </r>
    <r>
      <rPr>
        <sz val="7"/>
        <color rgb="FF1F497D"/>
        <rFont val="Arial"/>
        <family val="2"/>
      </rPr>
      <t xml:space="preserve"> Gobierno Vasco. Dpto. Medio Ambiente y Política Territorial. </t>
    </r>
    <r>
      <rPr>
        <b/>
        <sz val="7"/>
        <color rgb="FF1F497D"/>
        <rFont val="Arial"/>
        <family val="2"/>
      </rPr>
      <t>Inventario de emisiones de Gases de Efecto Invernadero.</t>
    </r>
  </si>
  <si>
    <r>
      <t>Fuente</t>
    </r>
    <r>
      <rPr>
        <sz val="7"/>
        <color rgb="FF1F497D"/>
        <rFont val="Arial"/>
        <family val="2"/>
      </rPr>
      <t xml:space="preserve">: Gobierno Vasco. Dpto. Medio Ambiente y Política Territorial. </t>
    </r>
    <r>
      <rPr>
        <b/>
        <sz val="7"/>
        <color rgb="FF1F497D"/>
        <rFont val="Arial"/>
        <family val="2"/>
      </rPr>
      <t xml:space="preserve">Inventario de emisiones de Gases de Efecto Invernadero. </t>
    </r>
  </si>
  <si>
    <r>
      <t>(1)</t>
    </r>
    <r>
      <rPr>
        <sz val="7"/>
        <color rgb="FF1F497D"/>
        <rFont val="Arial"/>
        <family val="2"/>
      </rPr>
      <t xml:space="preserve"> La clasificación </t>
    </r>
    <r>
      <rPr>
        <b/>
        <sz val="7"/>
        <color rgb="FF1F497D"/>
        <rFont val="Arial"/>
        <family val="2"/>
      </rPr>
      <t xml:space="preserve">CRF (Formulario Común para Informes) </t>
    </r>
    <r>
      <rPr>
        <sz val="7"/>
        <color rgb="FF1F497D"/>
        <rFont val="Arial"/>
        <family val="2"/>
      </rPr>
      <t>es la empleada para informar a las distintas instancias internacionales sobre emisiones de gases de efecto invernadero. Entre estas</t>
    </r>
  </si>
  <si>
    <r>
      <t xml:space="preserve">(3) </t>
    </r>
    <r>
      <rPr>
        <sz val="7"/>
        <color rgb="FF1F497D"/>
        <rFont val="Arial"/>
        <family val="2"/>
      </rPr>
      <t>Se incluye la electricidad de origen externo como un epígrafe independiente, tal y como permite el IPCC.</t>
    </r>
  </si>
  <si>
    <r>
      <t>(1)</t>
    </r>
    <r>
      <rPr>
        <sz val="7"/>
        <color rgb="FF1F497D"/>
        <rFont val="Arial"/>
        <family val="2"/>
      </rPr>
      <t xml:space="preserve"> La clasificación </t>
    </r>
    <r>
      <rPr>
        <b/>
        <sz val="7"/>
        <color rgb="FF1F497D"/>
        <rFont val="Arial"/>
        <family val="2"/>
      </rPr>
      <t xml:space="preserve">CRF (Formulario Común para Informes) </t>
    </r>
    <r>
      <rPr>
        <sz val="7"/>
        <color rgb="FF1F497D"/>
        <rFont val="Arial"/>
        <family val="2"/>
      </rPr>
      <t>es la empleada para informar a las distintas instancias internacionales sobre emisiones de gases de efecto invernadero. Entre estas instancias</t>
    </r>
  </si>
  <si>
    <r>
      <t xml:space="preserve">(:) </t>
    </r>
    <r>
      <rPr>
        <sz val="7"/>
        <color rgb="FF1F497D"/>
        <rFont val="Arial"/>
        <family val="2"/>
      </rPr>
      <t>No se dispone de datos.</t>
    </r>
  </si>
  <si>
    <r>
      <t xml:space="preserve">Unidades: </t>
    </r>
    <r>
      <rPr>
        <sz val="10"/>
        <color theme="3"/>
        <rFont val="Arial"/>
        <family val="2"/>
      </rPr>
      <t>CO2-eq(t).</t>
    </r>
    <r>
      <rPr>
        <vertAlign val="subscript"/>
        <sz val="10"/>
        <color theme="3"/>
        <rFont val="Arial"/>
        <family val="2"/>
      </rPr>
      <t>(2)</t>
    </r>
  </si>
  <si>
    <r>
      <t>Dióxido de carbono (CO</t>
    </r>
    <r>
      <rPr>
        <b/>
        <vertAlign val="sub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)</t>
    </r>
  </si>
  <si>
    <r>
      <t>Metano (CH</t>
    </r>
    <r>
      <rPr>
        <b/>
        <vertAlign val="subscript"/>
        <sz val="9"/>
        <color theme="3"/>
        <rFont val="Arial"/>
        <family val="2"/>
      </rPr>
      <t>4</t>
    </r>
    <r>
      <rPr>
        <b/>
        <sz val="9"/>
        <color theme="3"/>
        <rFont val="Arial"/>
        <family val="2"/>
      </rPr>
      <t>)</t>
    </r>
  </si>
  <si>
    <r>
      <t>Óxido nitroso (N</t>
    </r>
    <r>
      <rPr>
        <b/>
        <vertAlign val="sub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O)</t>
    </r>
  </si>
  <si>
    <r>
      <t>SF</t>
    </r>
    <r>
      <rPr>
        <vertAlign val="subscript"/>
        <sz val="9"/>
        <color theme="3"/>
        <rFont val="Arial"/>
        <family val="2"/>
      </rPr>
      <t>6</t>
    </r>
  </si>
  <si>
    <r>
      <t xml:space="preserve">Emisiones totales de GEI´s </t>
    </r>
    <r>
      <rPr>
        <b/>
        <vertAlign val="subscript"/>
        <sz val="9"/>
        <color theme="3"/>
        <rFont val="Arial"/>
        <family val="2"/>
      </rPr>
      <t>(1)</t>
    </r>
  </si>
  <si>
    <r>
      <t>Unidades: CO</t>
    </r>
    <r>
      <rPr>
        <b/>
        <vertAlign val="subscript"/>
        <sz val="9"/>
        <color theme="3"/>
        <rFont val="Arial"/>
        <family val="2"/>
      </rPr>
      <t>2-</t>
    </r>
    <r>
      <rPr>
        <b/>
        <sz val="9"/>
        <color theme="3"/>
        <rFont val="Arial"/>
        <family val="2"/>
      </rPr>
      <t>eq(t).</t>
    </r>
    <r>
      <rPr>
        <b/>
        <vertAlign val="subscript"/>
        <sz val="9"/>
        <color theme="3"/>
        <rFont val="Arial"/>
        <family val="2"/>
      </rPr>
      <t>(2)</t>
    </r>
  </si>
  <si>
    <r>
      <t>Fuente:</t>
    </r>
    <r>
      <rPr>
        <sz val="7"/>
        <color theme="3"/>
        <rFont val="Arial"/>
        <family val="2"/>
      </rPr>
      <t xml:space="preserve"> Gobierno Vasco. Dpto. Medio Ambiente y Política Territorial. </t>
    </r>
    <r>
      <rPr>
        <b/>
        <sz val="7"/>
        <color theme="3"/>
        <rFont val="Arial"/>
        <family val="2"/>
      </rPr>
      <t>Inventario de emisiones de Gases de Efecto Invernadero.</t>
    </r>
  </si>
  <si>
    <r>
      <t>Emisiones totales (directas+EEI)</t>
    </r>
    <r>
      <rPr>
        <b/>
        <vertAlign val="subscript"/>
        <sz val="9"/>
        <color theme="3"/>
        <rFont val="Arial"/>
        <family val="2"/>
      </rPr>
      <t>(1)</t>
    </r>
  </si>
  <si>
    <r>
      <t>Fuente</t>
    </r>
    <r>
      <rPr>
        <sz val="7"/>
        <color theme="3"/>
        <rFont val="Arial"/>
        <family val="2"/>
      </rPr>
      <t xml:space="preserve">: Gobierno Vasco. Dpto. Medio Ambiente y Política Territorial. </t>
    </r>
    <r>
      <rPr>
        <b/>
        <sz val="7"/>
        <color theme="3"/>
        <rFont val="Arial"/>
        <family val="2"/>
      </rPr>
      <t xml:space="preserve">Inventario de emisiones de Gases de Efecto Invernadero. </t>
    </r>
  </si>
  <si>
    <r>
      <t>Emisiones totales</t>
    </r>
    <r>
      <rPr>
        <b/>
        <vertAlign val="subscript"/>
        <sz val="9"/>
        <color theme="3"/>
        <rFont val="Arial"/>
        <family val="2"/>
      </rPr>
      <t>(1)</t>
    </r>
  </si>
  <si>
    <r>
      <t>Electricidad de origen externo</t>
    </r>
    <r>
      <rPr>
        <vertAlign val="subscript"/>
        <sz val="9"/>
        <color theme="3"/>
        <rFont val="Arial"/>
        <family val="2"/>
      </rPr>
      <t>(3)</t>
    </r>
    <r>
      <rPr>
        <sz val="9"/>
        <color theme="3"/>
        <rFont val="Arial"/>
        <family val="2"/>
      </rPr>
      <t xml:space="preserve"> </t>
    </r>
  </si>
  <si>
    <r>
      <t>(1)</t>
    </r>
    <r>
      <rPr>
        <sz val="7"/>
        <color theme="3"/>
        <rFont val="Arial"/>
        <family val="2"/>
      </rPr>
      <t xml:space="preserve"> La clasificación </t>
    </r>
    <r>
      <rPr>
        <b/>
        <sz val="7"/>
        <color theme="3"/>
        <rFont val="Arial"/>
        <family val="2"/>
      </rPr>
      <t xml:space="preserve">CRF (Formulario Común para Informes) </t>
    </r>
    <r>
      <rPr>
        <sz val="7"/>
        <color theme="3"/>
        <rFont val="Arial"/>
        <family val="2"/>
      </rPr>
      <t>es la empleada para informar a las distintas instancias internacionales sobre emisiones de gases de efecto invernadero. Entre estas instancias</t>
    </r>
  </si>
  <si>
    <r>
      <t xml:space="preserve">(3) </t>
    </r>
    <r>
      <rPr>
        <sz val="7"/>
        <color theme="3"/>
        <rFont val="Arial"/>
        <family val="2"/>
      </rPr>
      <t>Se incluye la electricidad de origen externo como un epígrafe independiente, tal y como permite el IPCC.</t>
    </r>
  </si>
  <si>
    <t>Procesos industriales y uso de productos</t>
  </si>
  <si>
    <t>Inventario de emisiones de Gases de Efecto Invernadero de la C.A. del País Vasco 2018.</t>
  </si>
  <si>
    <t>Año base 1990. 1990-2018.</t>
  </si>
  <si>
    <t>Año base=1990</t>
  </si>
  <si>
    <t>1.1-Evolución de las emisiones totales de Gases de Efecto Invernadero por tipo de gas y año. C.A. del País Vasco. Año base 1990. 1990-2018.</t>
  </si>
  <si>
    <t>1.2-Índice de evolución de las emisiones totales de Gases de Efecto Invernadero por tipo de gas. C.A. del País Vasco. Año base 1990=100%. 1990-2018.</t>
  </si>
  <si>
    <t>Año base 1990=100%. 1990-2018.</t>
  </si>
  <si>
    <t>1.2.-Índice de evolución de las emisiones totales de GEI por tipo de gas. C.A. del País Vasco.</t>
  </si>
  <si>
    <t>1.3.-Índice de evolución de las emisiones totales de  Gases de Efecto Invernadero por tipo de gas. C.A. del País Vasco.</t>
  </si>
  <si>
    <t>Año base 2005=100%. 1990-2018.</t>
  </si>
  <si>
    <t>1.3-Índice de evolución de las emisiones totales de Gases de Efecto Invernadero por tipo de gas. C.A. del País Vasco. Año base 2005=100%. 1990-2018.</t>
  </si>
  <si>
    <t xml:space="preserve">2.1-Evolución sectorial de las emisiones directas y totales de Gases de Efecto Invernadero. C.A. del País Vasco. Año base 1990. 1990-2018. </t>
  </si>
  <si>
    <t>2.2-Índice de evolución sectorial de emisiones directas y totales de Gases de Efecto Invernadero. C.A. del País Vasco. Año base 1990=100%. 1990-2018.</t>
  </si>
  <si>
    <t>2.3-Índice de evolución sectorial de emisiones directas y totales de Gases de Efecto Invernadero. C.A. del País Vasco. Año base 2005=100%. 1990-2018.</t>
  </si>
  <si>
    <t>2.2.-Índice de evolución sectorial de emisiones directas y totales de GEI. C.A. del País Vasco.</t>
  </si>
  <si>
    <t>2.3-Índice de evolución sectorial de emisiones directas y totales de Gases de Efecto Invernadero. C.A. del País Vasco.</t>
  </si>
  <si>
    <t>3.1-Evolución de las emisiones sectoriales totales de Gases de Efecto Invernadero. C. A. del País Vasco. Año base 1990. 1990-2018.</t>
  </si>
  <si>
    <t>3.2-Índice de evolución de las emisiones sectoriales totales de Gases de Efecto Invernadero. C.A. del País Vasco. Año base 1990=100%. 1990-2018.</t>
  </si>
  <si>
    <t>3.3-Índice de evolución de las emisiones sectoriales totales de Gases de Efecto Invernadero. C.A. del País Vasco. Año base 2005=100%. 1990-2018.</t>
  </si>
  <si>
    <t>3.2.-Índice de evolución de las emisiones sectoriales totales de GEI. C.A. del País Vasco.</t>
  </si>
  <si>
    <t>3.3-Índice de evolución de las emisiones sectoriales totales de Gases de Efecto Invernadero. C.A. del País Vasco.</t>
  </si>
  <si>
    <t>4.1-Evolución de las emisiones directas y totales de Gases de Efecto Invernadero por "epígrafes CRF". C.A. del País Vasco. Año base 1990. 1990-2018.</t>
  </si>
  <si>
    <t>4.2-Índice de evolución de las emisiones directas y totales de Gases de Efecto Invernadero por "epígrafes CRF". C.A. del País Vasco. Año base 1990=100%. 1990-2018.</t>
  </si>
  <si>
    <t>4.3-Índice de evolución de las emisiones directas y totales de Gases de Efecto Invernadero por "epígrafes CRF". C.A. del País Vasco. Año base 2005=100%. 1990-2018.</t>
  </si>
  <si>
    <t>4.2.-Índice de evolución de las emisiones directas y totales de GEI por "epígrafes CRF". C.A. del País Vasco.</t>
  </si>
  <si>
    <t>4.3-Índice de evolución de las emisiones directas y totales de Gases de Efecto Invernadero por "epígrafes CRF". C.A. del País Vasco.</t>
  </si>
  <si>
    <r>
      <t xml:space="preserve">Año base </t>
    </r>
    <r>
      <rPr>
        <sz val="7"/>
        <color rgb="FF1F497D"/>
        <rFont val="Arial"/>
        <family val="2"/>
      </rPr>
      <t>1990</t>
    </r>
  </si>
  <si>
    <t>Año base 1990</t>
  </si>
  <si>
    <t>instancias se citan en particular la Comisión de la Unión Europea y la secretaría General del Convenio Marco de las Naciones Unidas sobre el Cambio Climático(SMCCC o UNFCC), en el marco del cumplimiento</t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</si>
  <si>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-eq(t).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. </t>
    </r>
    <r>
      <rPr>
        <sz val="7"/>
        <color rgb="FF1F497D"/>
        <rFont val="Arial"/>
        <family val="2"/>
      </rPr>
      <t>Incluye todos los sectores y las emisiones indirectas de CO2 (se excluen LULUCF and memo items, incluye aviación internacional)</t>
    </r>
  </si>
  <si>
    <r>
      <t xml:space="preserve">(d) </t>
    </r>
    <r>
      <rPr>
        <sz val="7"/>
        <color rgb="FF1F497D"/>
        <rFont val="Arial"/>
        <family val="2"/>
      </rPr>
      <t>Emisiones directas.</t>
    </r>
    <r>
      <rPr>
        <b/>
        <sz val="7"/>
        <color rgb="FF1F497D"/>
        <rFont val="Arial"/>
        <family val="2"/>
      </rPr>
      <t xml:space="preserve"> </t>
    </r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</si>
  <si>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-eq(t).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. </t>
    </r>
  </si>
  <si>
    <r>
      <t xml:space="preserve">(1) </t>
    </r>
    <r>
      <rPr>
        <sz val="7"/>
        <color rgb="FF1F497D"/>
        <rFont val="Arial"/>
        <family val="2"/>
      </rPr>
      <t>Incluye todos los sectores y las emisiones indirectas de CO2 (se excluyen  Cambios de uso de la tierra y silvicultura y memo items, incluye aviación internacional)</t>
    </r>
    <r>
      <rPr>
        <b/>
        <sz val="7"/>
        <color rgb="FF1F497D"/>
        <rFont val="Arial"/>
        <family val="2"/>
      </rPr>
      <t xml:space="preserve">. Incluye las emisiones asociadas a las importaciones de electricidad(EEI). </t>
    </r>
  </si>
  <si>
    <r>
      <t>(2) CO</t>
    </r>
    <r>
      <rPr>
        <b/>
        <vertAlign val="subscript"/>
        <sz val="7"/>
        <color theme="3"/>
        <rFont val="Arial"/>
        <family val="2"/>
      </rPr>
      <t>2</t>
    </r>
    <r>
      <rPr>
        <b/>
        <sz val="7"/>
        <color theme="3"/>
        <rFont val="Arial"/>
        <family val="2"/>
      </rPr>
      <t xml:space="preserve">-eq(t). = </t>
    </r>
    <r>
      <rPr>
        <sz val="7"/>
        <color theme="3"/>
        <rFont val="Arial"/>
        <family val="2"/>
      </rPr>
      <t>Toneladas equivalentes de CO</t>
    </r>
    <r>
      <rPr>
        <vertAlign val="subscript"/>
        <sz val="7"/>
        <color theme="3"/>
        <rFont val="Arial"/>
        <family val="2"/>
      </rPr>
      <t>2</t>
    </r>
  </si>
  <si>
    <r>
      <t xml:space="preserve">(1) </t>
    </r>
    <r>
      <rPr>
        <sz val="7"/>
        <color rgb="FF1F497D"/>
        <rFont val="Arial"/>
        <family val="2"/>
      </rPr>
      <t>Incluye todos los sectores y las emisiones indirectas de CO2 (se excluyen  Cambios de uso de la tierra y silvicultura y memo items, incluye aviación internacional)</t>
    </r>
    <r>
      <rPr>
        <b/>
        <sz val="7"/>
        <color rgb="FF1F497D"/>
        <rFont val="Arial"/>
        <family val="2"/>
      </rPr>
      <t xml:space="preserve">. </t>
    </r>
    <r>
      <rPr>
        <sz val="7"/>
        <color rgb="FF1F497D"/>
        <rFont val="Arial"/>
        <family val="2"/>
      </rPr>
      <t xml:space="preserve">Incluye las emisiones asociadas a las importaciones de electricidad(EEI). </t>
    </r>
  </si>
  <si>
    <r>
      <t xml:space="preserve">Emisiones totales de GEI </t>
    </r>
    <r>
      <rPr>
        <b/>
        <vertAlign val="subscript"/>
        <sz val="9"/>
        <color theme="3"/>
        <rFont val="Arial"/>
        <family val="2"/>
      </rPr>
      <t>(1)</t>
    </r>
  </si>
  <si>
    <t>Año base 1990. 1990-2018</t>
  </si>
  <si>
    <r>
      <t>(2) CO</t>
    </r>
    <r>
      <rPr>
        <b/>
        <vertAlign val="subscript"/>
        <sz val="7"/>
        <color rgb="FF1F497D"/>
        <rFont val="Arial"/>
        <family val="2"/>
      </rPr>
      <t>2</t>
    </r>
    <r>
      <rPr>
        <b/>
        <sz val="7"/>
        <color rgb="FF1F497D"/>
        <rFont val="Arial"/>
        <family val="2"/>
      </rPr>
      <t xml:space="preserve">-eq(t). = </t>
    </r>
    <r>
      <rPr>
        <sz val="7"/>
        <color rgb="FF1F497D"/>
        <rFont val="Arial"/>
        <family val="2"/>
      </rPr>
      <t>Toneladas equivalentes de CO</t>
    </r>
    <r>
      <rPr>
        <vertAlign val="subscript"/>
        <sz val="7"/>
        <color rgb="FF1F497D"/>
        <rFont val="Arial"/>
        <family val="2"/>
      </rPr>
      <t>2</t>
    </r>
  </si>
  <si>
    <r>
      <t xml:space="preserve">(1) </t>
    </r>
    <r>
      <rPr>
        <sz val="7"/>
        <color rgb="FF1F497D"/>
        <rFont val="Arial"/>
        <family val="2"/>
      </rPr>
      <t xml:space="preserve"> Incluye todos los sectores y las emisiones indirectas de CO2 (se excluyen  Cambios de uso de la tierra y silvicultura y memo items, incluye aviación internacional). Incluye las emisiones asociadas a las importaciones de electricidad(EEI). </t>
    </r>
  </si>
  <si>
    <r>
      <t>(1)</t>
    </r>
    <r>
      <rPr>
        <sz val="7"/>
        <color rgb="FF1F497D"/>
        <rFont val="Arial"/>
        <family val="2"/>
      </rPr>
      <t xml:space="preserve">  Incluye todos los sectores y las emisiones indirectas de CO2 (se excluyen  Cambios de uso de la tierra y silvicultura y memo items, incluye aviación internacional). Incluye las emisiones asociadas a las importaciones de electricidad(EEI). </t>
    </r>
  </si>
  <si>
    <r>
      <t xml:space="preserve">Año base </t>
    </r>
    <r>
      <rPr>
        <sz val="7"/>
        <color rgb="FF1F497D"/>
        <rFont val="Arial"/>
        <family val="2"/>
      </rPr>
      <t xml:space="preserve">tomado para el cálculo de las cantidades asignadas : 1990 </t>
    </r>
  </si>
  <si>
    <t>del Protocolo de Kioto. De acuerdo con esta clasificación, todas las emisones de combustión, procedan del sector que procedan se incluyen en el "epígrafe 1". Incluye todos los sectores y las emisiones indirectas de CO2 (se excluyen  Cambios de uso de la tierra y silvicultura y memo items, incluye aviación internacional)</t>
  </si>
  <si>
    <r>
      <t>Emisiones  totales por epígrafes CRF</t>
    </r>
    <r>
      <rPr>
        <b/>
        <vertAlign val="subscript"/>
        <sz val="9"/>
        <color theme="3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</si>
</sst>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10"/>
      <color indexed="19"/>
      <name val="Arial"/>
      <family val="2"/>
    </font>
    <font>
      <b/>
      <sz val="9"/>
      <color indexed="38"/>
      <name val="Arial"/>
      <family val="2"/>
    </font>
    <font>
      <u/>
      <sz val="10"/>
      <color indexed="12"/>
      <name val="Arial"/>
      <family val="2"/>
    </font>
    <font>
      <b/>
      <sz val="9"/>
      <color rgb="FF008080"/>
      <name val="Arial"/>
      <family val="2"/>
    </font>
    <font>
      <b/>
      <u/>
      <sz val="7"/>
      <color indexed="31"/>
      <name val="Arial"/>
      <family val="2"/>
    </font>
    <font>
      <sz val="7"/>
      <color theme="3"/>
      <name val="Arial"/>
      <family val="2"/>
    </font>
    <font>
      <sz val="9"/>
      <name val="Times New Roman"/>
      <family val="1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indexed="31"/>
      <name val="Arial"/>
      <family val="2"/>
    </font>
    <font>
      <b/>
      <sz val="9"/>
      <color theme="3"/>
      <name val="Arial"/>
      <family val="2"/>
    </font>
    <font>
      <sz val="8"/>
      <name val="Arial"/>
      <family val="2"/>
    </font>
    <font>
      <sz val="9"/>
      <color theme="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vertAlign val="subscript"/>
      <sz val="10"/>
      <color rgb="FF0070C0"/>
      <name val="Arial"/>
      <family val="2"/>
    </font>
    <font>
      <b/>
      <sz val="7"/>
      <color rgb="FF1F497D"/>
      <name val="Arial"/>
      <family val="2"/>
    </font>
    <font>
      <sz val="7"/>
      <color rgb="FF1F497D"/>
      <name val="Arial"/>
      <family val="2"/>
    </font>
    <font>
      <b/>
      <vertAlign val="subscript"/>
      <sz val="7"/>
      <color rgb="FF1F497D"/>
      <name val="Arial"/>
      <family val="2"/>
    </font>
    <font>
      <vertAlign val="subscript"/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10"/>
      <color theme="3"/>
      <name val="Arial"/>
      <family val="2"/>
    </font>
    <font>
      <vertAlign val="subscript"/>
      <sz val="10"/>
      <color theme="3"/>
      <name val="Arial"/>
      <family val="2"/>
    </font>
    <font>
      <b/>
      <vertAlign val="subscript"/>
      <sz val="9"/>
      <color theme="3"/>
      <name val="Arial"/>
      <family val="2"/>
    </font>
    <font>
      <vertAlign val="subscript"/>
      <sz val="9"/>
      <color theme="3"/>
      <name val="Arial"/>
      <family val="2"/>
    </font>
    <font>
      <b/>
      <sz val="7"/>
      <color theme="3"/>
      <name val="Arial"/>
      <family val="2"/>
    </font>
    <font>
      <b/>
      <vertAlign val="subscript"/>
      <sz val="7"/>
      <color theme="3"/>
      <name val="Arial"/>
      <family val="2"/>
    </font>
    <font>
      <vertAlign val="subscript"/>
      <sz val="7"/>
      <color theme="3"/>
      <name val="Arial"/>
      <family val="2"/>
    </font>
    <font>
      <b/>
      <u/>
      <sz val="7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50"/>
      </left>
      <right/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/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indexed="46"/>
      </bottom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dashed">
        <color indexed="46"/>
      </bottom>
      <diagonal/>
    </border>
    <border>
      <left/>
      <right style="thin">
        <color indexed="9"/>
      </right>
      <top style="thin">
        <color indexed="9"/>
      </top>
      <bottom style="dashed">
        <color indexed="46"/>
      </bottom>
      <diagonal/>
    </border>
    <border>
      <left style="dashed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9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11" applyNumberFormat="0" applyFill="0" applyAlignment="0" applyProtection="0"/>
    <xf numFmtId="0" fontId="19" fillId="0" borderId="0"/>
    <xf numFmtId="0" fontId="20" fillId="0" borderId="0"/>
    <xf numFmtId="0" fontId="1" fillId="0" borderId="0" applyNumberFormat="0" applyFont="0" applyFill="0" applyBorder="0" applyProtection="0">
      <alignment vertical="center"/>
    </xf>
    <xf numFmtId="0" fontId="1" fillId="2" borderId="1" applyNumberFormat="0" applyFont="0" applyAlignment="0" applyProtection="0"/>
    <xf numFmtId="0" fontId="2" fillId="0" borderId="0"/>
  </cellStyleXfs>
  <cellXfs count="145">
    <xf numFmtId="0" fontId="0" fillId="0" borderId="0" xfId="0"/>
    <xf numFmtId="0" fontId="2" fillId="0" borderId="2" xfId="1" applyBorder="1" applyAlignment="1">
      <alignment wrapText="1"/>
    </xf>
    <xf numFmtId="0" fontId="2" fillId="0" borderId="3" xfId="1" applyBorder="1"/>
    <xf numFmtId="0" fontId="3" fillId="3" borderId="4" xfId="1" applyFont="1" applyFill="1" applyBorder="1" applyAlignment="1">
      <alignment horizontal="left" vertical="center" indent="3"/>
    </xf>
    <xf numFmtId="0" fontId="4" fillId="0" borderId="5" xfId="1" applyFont="1" applyBorder="1"/>
    <xf numFmtId="0" fontId="5" fillId="0" borderId="6" xfId="1" applyFont="1" applyBorder="1"/>
    <xf numFmtId="0" fontId="7" fillId="0" borderId="7" xfId="2" applyFont="1" applyFill="1" applyBorder="1" applyAlignment="1" applyProtection="1">
      <alignment horizontal="left" vertical="center" wrapText="1" indent="2"/>
    </xf>
    <xf numFmtId="0" fontId="2" fillId="0" borderId="3" xfId="1" applyBorder="1" applyAlignment="1">
      <alignment vertical="center"/>
    </xf>
    <xf numFmtId="0" fontId="7" fillId="0" borderId="8" xfId="2" applyFont="1" applyFill="1" applyBorder="1" applyAlignment="1" applyProtection="1">
      <alignment horizontal="left" vertical="center" wrapText="1" indent="2"/>
    </xf>
    <xf numFmtId="0" fontId="8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 vertical="top"/>
    </xf>
    <xf numFmtId="0" fontId="11" fillId="0" borderId="12" xfId="1" applyFont="1" applyFill="1" applyBorder="1" applyAlignment="1">
      <alignment horizontal="left"/>
    </xf>
    <xf numFmtId="0" fontId="11" fillId="0" borderId="12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top"/>
    </xf>
    <xf numFmtId="0" fontId="11" fillId="0" borderId="13" xfId="1" applyFont="1" applyFill="1" applyBorder="1" applyAlignment="1">
      <alignment horizontal="left" vertical="center"/>
    </xf>
    <xf numFmtId="0" fontId="12" fillId="3" borderId="0" xfId="1" applyFont="1" applyFill="1" applyBorder="1" applyAlignment="1">
      <alignment horizontal="left"/>
    </xf>
    <xf numFmtId="3" fontId="13" fillId="0" borderId="5" xfId="1" applyNumberFormat="1" applyFont="1" applyFill="1" applyBorder="1" applyAlignment="1">
      <alignment horizontal="center" vertical="center" wrapText="1"/>
    </xf>
    <xf numFmtId="0" fontId="14" fillId="5" borderId="14" xfId="1" applyFont="1" applyFill="1" applyBorder="1" applyAlignment="1">
      <alignment horizontal="center" vertical="center"/>
    </xf>
    <xf numFmtId="0" fontId="14" fillId="5" borderId="14" xfId="1" applyFont="1" applyFill="1" applyBorder="1" applyAlignment="1">
      <alignment horizontal="center" vertical="center" wrapText="1"/>
    </xf>
    <xf numFmtId="3" fontId="15" fillId="0" borderId="16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4" fillId="0" borderId="19" xfId="1" applyFont="1" applyFill="1" applyBorder="1" applyAlignment="1">
      <alignment horizontal="left" vertical="center"/>
    </xf>
    <xf numFmtId="0" fontId="16" fillId="6" borderId="19" xfId="1" applyFont="1" applyFill="1" applyBorder="1" applyAlignment="1">
      <alignment horizontal="center" vertical="center"/>
    </xf>
    <xf numFmtId="3" fontId="15" fillId="6" borderId="20" xfId="1" applyNumberFormat="1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center" vertical="center"/>
    </xf>
    <xf numFmtId="3" fontId="15" fillId="0" borderId="20" xfId="1" applyNumberFormat="1" applyFont="1" applyFill="1" applyBorder="1" applyAlignment="1">
      <alignment horizontal="right" vertical="center"/>
    </xf>
    <xf numFmtId="0" fontId="14" fillId="0" borderId="21" xfId="1" applyFont="1" applyFill="1" applyBorder="1" applyAlignment="1">
      <alignment horizontal="left" vertical="center"/>
    </xf>
    <xf numFmtId="3" fontId="17" fillId="5" borderId="22" xfId="1" applyNumberFormat="1" applyFont="1" applyFill="1" applyBorder="1" applyAlignment="1">
      <alignment horizontal="right" vertical="center"/>
    </xf>
    <xf numFmtId="0" fontId="2" fillId="0" borderId="23" xfId="1" applyBorder="1"/>
    <xf numFmtId="3" fontId="2" fillId="0" borderId="23" xfId="1" applyNumberFormat="1" applyBorder="1"/>
    <xf numFmtId="0" fontId="2" fillId="0" borderId="24" xfId="1" applyFill="1" applyBorder="1" applyAlignment="1"/>
    <xf numFmtId="0" fontId="2" fillId="0" borderId="25" xfId="1" applyFill="1" applyBorder="1" applyAlignment="1"/>
    <xf numFmtId="0" fontId="2" fillId="0" borderId="26" xfId="1" applyFill="1" applyBorder="1" applyAlignment="1"/>
    <xf numFmtId="3" fontId="2" fillId="0" borderId="3" xfId="1" applyNumberFormat="1" applyBorder="1"/>
    <xf numFmtId="0" fontId="2" fillId="0" borderId="13" xfId="1" applyBorder="1"/>
    <xf numFmtId="0" fontId="13" fillId="0" borderId="5" xfId="1" applyFont="1" applyFill="1" applyBorder="1" applyAlignment="1">
      <alignment horizontal="center" vertical="center" wrapText="1"/>
    </xf>
    <xf numFmtId="0" fontId="2" fillId="0" borderId="5" xfId="1" applyBorder="1"/>
    <xf numFmtId="0" fontId="2" fillId="0" borderId="27" xfId="1" applyBorder="1"/>
    <xf numFmtId="164" fontId="15" fillId="0" borderId="16" xfId="1" applyNumberFormat="1" applyFont="1" applyFill="1" applyBorder="1" applyAlignment="1">
      <alignment horizontal="right" vertical="center"/>
    </xf>
    <xf numFmtId="164" fontId="15" fillId="0" borderId="18" xfId="1" applyNumberFormat="1" applyFont="1" applyFill="1" applyBorder="1" applyAlignment="1">
      <alignment horizontal="right" vertical="center"/>
    </xf>
    <xf numFmtId="164" fontId="15" fillId="6" borderId="18" xfId="1" applyNumberFormat="1" applyFont="1" applyFill="1" applyBorder="1" applyAlignment="1">
      <alignment horizontal="right" vertical="center"/>
    </xf>
    <xf numFmtId="164" fontId="15" fillId="0" borderId="28" xfId="1" applyNumberFormat="1" applyFont="1" applyFill="1" applyBorder="1" applyAlignment="1">
      <alignment horizontal="right" vertical="center"/>
    </xf>
    <xf numFmtId="164" fontId="17" fillId="5" borderId="22" xfId="1" applyNumberFormat="1" applyFont="1" applyFill="1" applyBorder="1" applyAlignment="1">
      <alignment horizontal="right" vertical="center"/>
    </xf>
    <xf numFmtId="0" fontId="2" fillId="0" borderId="29" xfId="1" applyBorder="1" applyAlignment="1"/>
    <xf numFmtId="0" fontId="2" fillId="0" borderId="6" xfId="1" applyBorder="1" applyAlignment="1"/>
    <xf numFmtId="0" fontId="2" fillId="0" borderId="30" xfId="1" applyBorder="1" applyAlignment="1"/>
    <xf numFmtId="0" fontId="2" fillId="0" borderId="30" xfId="1" applyBorder="1"/>
    <xf numFmtId="0" fontId="2" fillId="0" borderId="31" xfId="1" applyBorder="1"/>
    <xf numFmtId="0" fontId="16" fillId="3" borderId="15" xfId="1" applyFont="1" applyFill="1" applyBorder="1" applyAlignment="1">
      <alignment horizontal="left" vertical="center"/>
    </xf>
    <xf numFmtId="3" fontId="15" fillId="3" borderId="14" xfId="1" applyNumberFormat="1" applyFont="1" applyFill="1" applyBorder="1" applyAlignment="1">
      <alignment horizontal="right" vertical="center"/>
    </xf>
    <xf numFmtId="0" fontId="16" fillId="3" borderId="32" xfId="1" applyFont="1" applyFill="1" applyBorder="1" applyAlignment="1">
      <alignment horizontal="left" vertical="center" indent="2"/>
    </xf>
    <xf numFmtId="3" fontId="15" fillId="3" borderId="33" xfId="1" applyNumberFormat="1" applyFont="1" applyFill="1" applyBorder="1" applyAlignment="1">
      <alignment horizontal="right" vertical="center"/>
    </xf>
    <xf numFmtId="0" fontId="18" fillId="0" borderId="3" xfId="1" applyFont="1" applyBorder="1"/>
    <xf numFmtId="3" fontId="15" fillId="3" borderId="34" xfId="1" applyNumberFormat="1" applyFont="1" applyFill="1" applyBorder="1" applyAlignment="1">
      <alignment horizontal="right" vertical="center"/>
    </xf>
    <xf numFmtId="0" fontId="16" fillId="3" borderId="32" xfId="1" applyFont="1" applyFill="1" applyBorder="1" applyAlignment="1">
      <alignment horizontal="left" vertical="center"/>
    </xf>
    <xf numFmtId="0" fontId="16" fillId="6" borderId="32" xfId="1" applyFont="1" applyFill="1" applyBorder="1" applyAlignment="1">
      <alignment horizontal="left" vertical="center"/>
    </xf>
    <xf numFmtId="3" fontId="15" fillId="6" borderId="34" xfId="1" applyNumberFormat="1" applyFont="1" applyFill="1" applyBorder="1" applyAlignment="1">
      <alignment horizontal="right" vertical="center"/>
    </xf>
    <xf numFmtId="164" fontId="15" fillId="3" borderId="34" xfId="1" applyNumberFormat="1" applyFont="1" applyFill="1" applyBorder="1" applyAlignment="1">
      <alignment horizontal="right" vertical="center"/>
    </xf>
    <xf numFmtId="164" fontId="15" fillId="6" borderId="34" xfId="1" applyNumberFormat="1" applyFont="1" applyFill="1" applyBorder="1" applyAlignment="1">
      <alignment horizontal="right" vertical="center"/>
    </xf>
    <xf numFmtId="164" fontId="15" fillId="3" borderId="33" xfId="1" applyNumberFormat="1" applyFont="1" applyFill="1" applyBorder="1" applyAlignment="1">
      <alignment horizontal="right" vertical="center"/>
    </xf>
    <xf numFmtId="3" fontId="15" fillId="6" borderId="18" xfId="1" applyNumberFormat="1" applyFont="1" applyFill="1" applyBorder="1" applyAlignment="1">
      <alignment horizontal="right" vertical="center"/>
    </xf>
    <xf numFmtId="0" fontId="2" fillId="3" borderId="35" xfId="1" applyFill="1" applyBorder="1" applyAlignment="1"/>
    <xf numFmtId="0" fontId="2" fillId="3" borderId="36" xfId="1" applyFill="1" applyBorder="1" applyAlignment="1"/>
    <xf numFmtId="0" fontId="2" fillId="3" borderId="37" xfId="1" applyFill="1" applyBorder="1" applyAlignment="1"/>
    <xf numFmtId="0" fontId="2" fillId="3" borderId="38" xfId="1" applyFill="1" applyBorder="1" applyAlignment="1"/>
    <xf numFmtId="0" fontId="2" fillId="3" borderId="39" xfId="1" applyFill="1" applyBorder="1" applyAlignment="1"/>
    <xf numFmtId="0" fontId="2" fillId="3" borderId="40" xfId="1" applyFill="1" applyBorder="1" applyAlignment="1"/>
    <xf numFmtId="0" fontId="8" fillId="3" borderId="2" xfId="1" applyFont="1" applyFill="1" applyBorder="1" applyAlignment="1">
      <alignment horizontal="left"/>
    </xf>
    <xf numFmtId="0" fontId="8" fillId="3" borderId="9" xfId="1" applyFont="1" applyFill="1" applyBorder="1" applyAlignment="1">
      <alignment horizontal="left"/>
    </xf>
    <xf numFmtId="0" fontId="9" fillId="3" borderId="41" xfId="1" applyFont="1" applyFill="1" applyBorder="1" applyAlignment="1">
      <alignment horizontal="left" vertical="top"/>
    </xf>
    <xf numFmtId="0" fontId="9" fillId="3" borderId="10" xfId="1" applyFont="1" applyFill="1" applyBorder="1" applyAlignment="1">
      <alignment horizontal="left" vertical="top"/>
    </xf>
    <xf numFmtId="164" fontId="2" fillId="0" borderId="3" xfId="1" applyNumberFormat="1" applyBorder="1"/>
    <xf numFmtId="165" fontId="2" fillId="0" borderId="3" xfId="1" applyNumberFormat="1" applyBorder="1"/>
    <xf numFmtId="0" fontId="2" fillId="0" borderId="26" xfId="1" applyBorder="1" applyAlignment="1"/>
    <xf numFmtId="0" fontId="2" fillId="0" borderId="23" xfId="1" applyBorder="1" applyAlignment="1"/>
    <xf numFmtId="3" fontId="2" fillId="0" borderId="23" xfId="1" applyNumberFormat="1" applyBorder="1" applyAlignment="1"/>
    <xf numFmtId="0" fontId="2" fillId="0" borderId="3" xfId="1" applyFill="1" applyBorder="1"/>
    <xf numFmtId="0" fontId="2" fillId="0" borderId="13" xfId="1" applyFill="1" applyBorder="1"/>
    <xf numFmtId="0" fontId="2" fillId="0" borderId="5" xfId="1" applyFill="1" applyBorder="1"/>
    <xf numFmtId="0" fontId="2" fillId="0" borderId="27" xfId="1" applyFill="1" applyBorder="1"/>
    <xf numFmtId="0" fontId="2" fillId="0" borderId="31" xfId="1" applyFill="1" applyBorder="1"/>
    <xf numFmtId="0" fontId="16" fillId="0" borderId="16" xfId="1" applyFont="1" applyFill="1" applyBorder="1" applyAlignment="1">
      <alignment horizontal="left" vertical="center"/>
    </xf>
    <xf numFmtId="0" fontId="16" fillId="0" borderId="18" xfId="1" applyFont="1" applyFill="1" applyBorder="1" applyAlignment="1">
      <alignment horizontal="left" vertical="center"/>
    </xf>
    <xf numFmtId="0" fontId="16" fillId="6" borderId="18" xfId="1" applyFont="1" applyFill="1" applyBorder="1" applyAlignment="1">
      <alignment horizontal="left" vertical="center" wrapText="1"/>
    </xf>
    <xf numFmtId="0" fontId="16" fillId="0" borderId="28" xfId="1" applyFont="1" applyFill="1" applyBorder="1" applyAlignment="1">
      <alignment horizontal="left" vertical="center"/>
    </xf>
    <xf numFmtId="3" fontId="15" fillId="0" borderId="28" xfId="1" applyNumberFormat="1" applyFont="1" applyFill="1" applyBorder="1" applyAlignment="1">
      <alignment horizontal="right" vertical="center"/>
    </xf>
    <xf numFmtId="0" fontId="2" fillId="0" borderId="23" xfId="1" applyFill="1" applyBorder="1"/>
    <xf numFmtId="3" fontId="2" fillId="0" borderId="23" xfId="1" applyNumberFormat="1" applyFill="1" applyBorder="1"/>
    <xf numFmtId="0" fontId="2" fillId="0" borderId="29" xfId="1" applyFill="1" applyBorder="1" applyAlignment="1"/>
    <xf numFmtId="0" fontId="2" fillId="0" borderId="5" xfId="1" applyFill="1" applyBorder="1" applyAlignment="1"/>
    <xf numFmtId="0" fontId="2" fillId="0" borderId="42" xfId="1" applyFill="1" applyBorder="1" applyAlignment="1"/>
    <xf numFmtId="3" fontId="2" fillId="0" borderId="3" xfId="1" applyNumberFormat="1" applyFill="1" applyBorder="1"/>
    <xf numFmtId="0" fontId="2" fillId="3" borderId="44" xfId="1" applyFill="1" applyBorder="1" applyAlignment="1"/>
    <xf numFmtId="0" fontId="2" fillId="3" borderId="45" xfId="1" applyFill="1" applyBorder="1" applyAlignment="1"/>
    <xf numFmtId="0" fontId="2" fillId="3" borderId="47" xfId="1" applyFill="1" applyBorder="1" applyAlignment="1"/>
    <xf numFmtId="0" fontId="2" fillId="3" borderId="31" xfId="1" applyFill="1" applyBorder="1" applyAlignment="1"/>
    <xf numFmtId="0" fontId="2" fillId="3" borderId="48" xfId="1" applyFill="1" applyBorder="1" applyAlignment="1"/>
    <xf numFmtId="0" fontId="2" fillId="3" borderId="49" xfId="1" applyFill="1" applyBorder="1" applyAlignment="1"/>
    <xf numFmtId="0" fontId="0" fillId="0" borderId="3" xfId="0" applyBorder="1" applyAlignment="1">
      <alignment vertical="center"/>
    </xf>
    <xf numFmtId="0" fontId="7" fillId="0" borderId="51" xfId="2" applyFont="1" applyFill="1" applyBorder="1" applyAlignment="1" applyProtection="1">
      <alignment horizontal="left" vertical="center" wrapText="1" indent="2"/>
    </xf>
    <xf numFmtId="0" fontId="23" fillId="0" borderId="24" xfId="1" applyFont="1" applyFill="1" applyBorder="1" applyAlignment="1">
      <alignment horizontal="left" vertical="center"/>
    </xf>
    <xf numFmtId="0" fontId="23" fillId="0" borderId="25" xfId="1" applyFont="1" applyFill="1" applyBorder="1" applyAlignment="1">
      <alignment horizontal="left" vertical="center"/>
    </xf>
    <xf numFmtId="0" fontId="23" fillId="0" borderId="26" xfId="1" applyFont="1" applyFill="1" applyBorder="1" applyAlignment="1">
      <alignment horizontal="left" vertical="center"/>
    </xf>
    <xf numFmtId="0" fontId="27" fillId="0" borderId="9" xfId="1" applyFont="1" applyBorder="1" applyAlignment="1">
      <alignment horizontal="left"/>
    </xf>
    <xf numFmtId="0" fontId="24" fillId="0" borderId="10" xfId="1" applyFont="1" applyBorder="1" applyAlignment="1">
      <alignment horizontal="left" vertical="top"/>
    </xf>
    <xf numFmtId="0" fontId="23" fillId="4" borderId="29" xfId="1" applyFont="1" applyFill="1" applyBorder="1" applyAlignment="1">
      <alignment horizontal="left" vertical="center"/>
    </xf>
    <xf numFmtId="0" fontId="23" fillId="4" borderId="6" xfId="1" applyFont="1" applyFill="1" applyBorder="1" applyAlignment="1">
      <alignment horizontal="left" vertical="center"/>
    </xf>
    <xf numFmtId="0" fontId="23" fillId="3" borderId="35" xfId="1" applyFont="1" applyFill="1" applyBorder="1" applyAlignment="1">
      <alignment horizontal="left" vertical="center"/>
    </xf>
    <xf numFmtId="0" fontId="23" fillId="3" borderId="37" xfId="1" applyFont="1" applyFill="1" applyBorder="1" applyAlignment="1">
      <alignment horizontal="left" vertical="center"/>
    </xf>
    <xf numFmtId="0" fontId="23" fillId="3" borderId="39" xfId="1" applyFont="1" applyFill="1" applyBorder="1" applyAlignment="1">
      <alignment horizontal="left" vertical="center"/>
    </xf>
    <xf numFmtId="0" fontId="24" fillId="3" borderId="41" xfId="1" applyFont="1" applyFill="1" applyBorder="1" applyAlignment="1">
      <alignment horizontal="left" vertical="top"/>
    </xf>
    <xf numFmtId="0" fontId="23" fillId="0" borderId="29" xfId="1" applyFont="1" applyFill="1" applyBorder="1" applyAlignment="1">
      <alignment horizontal="left" vertical="center"/>
    </xf>
    <xf numFmtId="0" fontId="24" fillId="0" borderId="5" xfId="1" applyFont="1" applyFill="1" applyBorder="1" applyAlignment="1">
      <alignment horizontal="left" vertical="center"/>
    </xf>
    <xf numFmtId="0" fontId="24" fillId="0" borderId="42" xfId="1" applyFont="1" applyFill="1" applyBorder="1" applyAlignment="1">
      <alignment horizontal="left" vertical="center"/>
    </xf>
    <xf numFmtId="49" fontId="23" fillId="0" borderId="25" xfId="1" applyNumberFormat="1" applyFont="1" applyFill="1" applyBorder="1" applyAlignment="1">
      <alignment horizontal="left" vertical="center"/>
    </xf>
    <xf numFmtId="0" fontId="23" fillId="3" borderId="43" xfId="1" applyFont="1" applyFill="1" applyBorder="1" applyAlignment="1">
      <alignment horizontal="left" vertical="center"/>
    </xf>
    <xf numFmtId="0" fontId="24" fillId="3" borderId="46" xfId="1" applyFont="1" applyFill="1" applyBorder="1" applyAlignment="1">
      <alignment horizontal="left" vertical="center"/>
    </xf>
    <xf numFmtId="49" fontId="23" fillId="3" borderId="4" xfId="1" applyNumberFormat="1" applyFont="1" applyFill="1" applyBorder="1" applyAlignment="1">
      <alignment horizontal="left" vertical="center"/>
    </xf>
    <xf numFmtId="0" fontId="23" fillId="3" borderId="50" xfId="1" applyFont="1" applyFill="1" applyBorder="1" applyAlignment="1">
      <alignment horizontal="left" vertical="center"/>
    </xf>
    <xf numFmtId="0" fontId="14" fillId="0" borderId="15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164" fontId="15" fillId="0" borderId="16" xfId="1" applyNumberFormat="1" applyFont="1" applyFill="1" applyBorder="1" applyAlignment="1">
      <alignment horizontal="center" vertical="center"/>
    </xf>
    <xf numFmtId="164" fontId="15" fillId="0" borderId="18" xfId="1" applyNumberFormat="1" applyFont="1" applyFill="1" applyBorder="1" applyAlignment="1">
      <alignment horizontal="center" vertical="center"/>
    </xf>
    <xf numFmtId="164" fontId="15" fillId="6" borderId="18" xfId="1" applyNumberFormat="1" applyFont="1" applyFill="1" applyBorder="1" applyAlignment="1">
      <alignment horizontal="center" vertical="center"/>
    </xf>
    <xf numFmtId="164" fontId="15" fillId="0" borderId="28" xfId="1" applyNumberFormat="1" applyFont="1" applyFill="1" applyBorder="1" applyAlignment="1">
      <alignment horizontal="center" vertical="center"/>
    </xf>
    <xf numFmtId="0" fontId="32" fillId="4" borderId="6" xfId="1" applyFont="1" applyFill="1" applyBorder="1" applyAlignment="1">
      <alignment horizontal="left" vertical="center"/>
    </xf>
    <xf numFmtId="0" fontId="35" fillId="0" borderId="9" xfId="1" applyFont="1" applyBorder="1" applyAlignment="1">
      <alignment horizontal="left"/>
    </xf>
    <xf numFmtId="0" fontId="2" fillId="0" borderId="3" xfId="1" applyFont="1" applyBorder="1"/>
    <xf numFmtId="0" fontId="28" fillId="0" borderId="3" xfId="1" applyFont="1" applyBorder="1"/>
    <xf numFmtId="0" fontId="28" fillId="0" borderId="23" xfId="1" applyFont="1" applyBorder="1" applyAlignment="1"/>
    <xf numFmtId="0" fontId="32" fillId="4" borderId="26" xfId="1" applyFont="1" applyFill="1" applyBorder="1" applyAlignment="1">
      <alignment horizontal="left" vertical="center"/>
    </xf>
    <xf numFmtId="0" fontId="28" fillId="0" borderId="23" xfId="1" applyFont="1" applyFill="1" applyBorder="1"/>
    <xf numFmtId="0" fontId="32" fillId="3" borderId="43" xfId="1" applyFont="1" applyFill="1" applyBorder="1" applyAlignment="1">
      <alignment horizontal="left" vertical="center"/>
    </xf>
    <xf numFmtId="0" fontId="9" fillId="3" borderId="46" xfId="1" applyFont="1" applyFill="1" applyBorder="1" applyAlignment="1">
      <alignment horizontal="left" vertical="center"/>
    </xf>
    <xf numFmtId="49" fontId="32" fillId="3" borderId="4" xfId="1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top"/>
    </xf>
    <xf numFmtId="164" fontId="15" fillId="3" borderId="14" xfId="1" applyNumberFormat="1" applyFont="1" applyFill="1" applyBorder="1" applyAlignment="1">
      <alignment horizontal="right" vertical="center"/>
    </xf>
    <xf numFmtId="0" fontId="2" fillId="3" borderId="0" xfId="1" applyFill="1" applyBorder="1" applyAlignment="1"/>
    <xf numFmtId="0" fontId="2" fillId="3" borderId="52" xfId="1" applyFill="1" applyBorder="1" applyAlignment="1"/>
    <xf numFmtId="0" fontId="2" fillId="0" borderId="53" xfId="1" applyBorder="1"/>
    <xf numFmtId="0" fontId="2" fillId="0" borderId="3" xfId="1" applyFill="1" applyBorder="1" applyAlignment="1"/>
    <xf numFmtId="0" fontId="2" fillId="0" borderId="3" xfId="1" applyBorder="1" applyAlignment="1"/>
    <xf numFmtId="0" fontId="28" fillId="0" borderId="13" xfId="1" applyFont="1" applyBorder="1"/>
    <xf numFmtId="0" fontId="2" fillId="3" borderId="3" xfId="1" applyFill="1" applyBorder="1" applyAlignment="1"/>
  </cellXfs>
  <cellStyles count="9">
    <cellStyle name="Hipervínculo" xfId="2" builtinId="8"/>
    <cellStyle name="Normal" xfId="0" builtinId="0"/>
    <cellStyle name="Normal 2" xfId="1" xr:uid="{00000000-0005-0000-0000-000002000000}"/>
    <cellStyle name="Normal 2 2" xfId="4" xr:uid="{00000000-0005-0000-0000-000003000000}"/>
    <cellStyle name="Normal 2 2 2" xfId="8" xr:uid="{00000000-0005-0000-0000-000004000000}"/>
    <cellStyle name="Normal 3" xfId="5" xr:uid="{00000000-0005-0000-0000-000005000000}"/>
    <cellStyle name="Normal 4" xfId="6" xr:uid="{00000000-0005-0000-0000-000006000000}"/>
    <cellStyle name="Normal GHG whole table" xfId="3" xr:uid="{00000000-0005-0000-0000-000007000000}"/>
    <cellStyle name="Notas 2" xfId="7" xr:uid="{00000000-0005-0000-0000-000008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A116"/>
  <sheetViews>
    <sheetView tabSelected="1" zoomScaleNormal="100" workbookViewId="0"/>
  </sheetViews>
  <sheetFormatPr baseColWidth="10" defaultRowHeight="12.5" x14ac:dyDescent="0.25"/>
  <cols>
    <col min="1" max="1" width="149.54296875" style="2" customWidth="1"/>
    <col min="2" max="256" width="11.453125" style="2"/>
    <col min="257" max="257" width="149.54296875" style="2" customWidth="1"/>
    <col min="258" max="512" width="11.453125" style="2"/>
    <col min="513" max="513" width="149.54296875" style="2" customWidth="1"/>
    <col min="514" max="768" width="11.453125" style="2"/>
    <col min="769" max="769" width="149.54296875" style="2" customWidth="1"/>
    <col min="770" max="1024" width="11.453125" style="2"/>
    <col min="1025" max="1025" width="149.54296875" style="2" customWidth="1"/>
    <col min="1026" max="1280" width="11.453125" style="2"/>
    <col min="1281" max="1281" width="149.54296875" style="2" customWidth="1"/>
    <col min="1282" max="1536" width="11.453125" style="2"/>
    <col min="1537" max="1537" width="149.54296875" style="2" customWidth="1"/>
    <col min="1538" max="1792" width="11.453125" style="2"/>
    <col min="1793" max="1793" width="149.54296875" style="2" customWidth="1"/>
    <col min="1794" max="2048" width="11.453125" style="2"/>
    <col min="2049" max="2049" width="149.54296875" style="2" customWidth="1"/>
    <col min="2050" max="2304" width="11.453125" style="2"/>
    <col min="2305" max="2305" width="149.54296875" style="2" customWidth="1"/>
    <col min="2306" max="2560" width="11.453125" style="2"/>
    <col min="2561" max="2561" width="149.54296875" style="2" customWidth="1"/>
    <col min="2562" max="2816" width="11.453125" style="2"/>
    <col min="2817" max="2817" width="149.54296875" style="2" customWidth="1"/>
    <col min="2818" max="3072" width="11.453125" style="2"/>
    <col min="3073" max="3073" width="149.54296875" style="2" customWidth="1"/>
    <col min="3074" max="3328" width="11.453125" style="2"/>
    <col min="3329" max="3329" width="149.54296875" style="2" customWidth="1"/>
    <col min="3330" max="3584" width="11.453125" style="2"/>
    <col min="3585" max="3585" width="149.54296875" style="2" customWidth="1"/>
    <col min="3586" max="3840" width="11.453125" style="2"/>
    <col min="3841" max="3841" width="149.54296875" style="2" customWidth="1"/>
    <col min="3842" max="4096" width="11.453125" style="2"/>
    <col min="4097" max="4097" width="149.54296875" style="2" customWidth="1"/>
    <col min="4098" max="4352" width="11.453125" style="2"/>
    <col min="4353" max="4353" width="149.54296875" style="2" customWidth="1"/>
    <col min="4354" max="4608" width="11.453125" style="2"/>
    <col min="4609" max="4609" width="149.54296875" style="2" customWidth="1"/>
    <col min="4610" max="4864" width="11.453125" style="2"/>
    <col min="4865" max="4865" width="149.54296875" style="2" customWidth="1"/>
    <col min="4866" max="5120" width="11.453125" style="2"/>
    <col min="5121" max="5121" width="149.54296875" style="2" customWidth="1"/>
    <col min="5122" max="5376" width="11.453125" style="2"/>
    <col min="5377" max="5377" width="149.54296875" style="2" customWidth="1"/>
    <col min="5378" max="5632" width="11.453125" style="2"/>
    <col min="5633" max="5633" width="149.54296875" style="2" customWidth="1"/>
    <col min="5634" max="5888" width="11.453125" style="2"/>
    <col min="5889" max="5889" width="149.54296875" style="2" customWidth="1"/>
    <col min="5890" max="6144" width="11.453125" style="2"/>
    <col min="6145" max="6145" width="149.54296875" style="2" customWidth="1"/>
    <col min="6146" max="6400" width="11.453125" style="2"/>
    <col min="6401" max="6401" width="149.54296875" style="2" customWidth="1"/>
    <col min="6402" max="6656" width="11.453125" style="2"/>
    <col min="6657" max="6657" width="149.54296875" style="2" customWidth="1"/>
    <col min="6658" max="6912" width="11.453125" style="2"/>
    <col min="6913" max="6913" width="149.54296875" style="2" customWidth="1"/>
    <col min="6914" max="7168" width="11.453125" style="2"/>
    <col min="7169" max="7169" width="149.54296875" style="2" customWidth="1"/>
    <col min="7170" max="7424" width="11.453125" style="2"/>
    <col min="7425" max="7425" width="149.54296875" style="2" customWidth="1"/>
    <col min="7426" max="7680" width="11.453125" style="2"/>
    <col min="7681" max="7681" width="149.54296875" style="2" customWidth="1"/>
    <col min="7682" max="7936" width="11.453125" style="2"/>
    <col min="7937" max="7937" width="149.54296875" style="2" customWidth="1"/>
    <col min="7938" max="8192" width="11.453125" style="2"/>
    <col min="8193" max="8193" width="149.54296875" style="2" customWidth="1"/>
    <col min="8194" max="8448" width="11.453125" style="2"/>
    <col min="8449" max="8449" width="149.54296875" style="2" customWidth="1"/>
    <col min="8450" max="8704" width="11.453125" style="2"/>
    <col min="8705" max="8705" width="149.54296875" style="2" customWidth="1"/>
    <col min="8706" max="8960" width="11.453125" style="2"/>
    <col min="8961" max="8961" width="149.54296875" style="2" customWidth="1"/>
    <col min="8962" max="9216" width="11.453125" style="2"/>
    <col min="9217" max="9217" width="149.54296875" style="2" customWidth="1"/>
    <col min="9218" max="9472" width="11.453125" style="2"/>
    <col min="9473" max="9473" width="149.54296875" style="2" customWidth="1"/>
    <col min="9474" max="9728" width="11.453125" style="2"/>
    <col min="9729" max="9729" width="149.54296875" style="2" customWidth="1"/>
    <col min="9730" max="9984" width="11.453125" style="2"/>
    <col min="9985" max="9985" width="149.54296875" style="2" customWidth="1"/>
    <col min="9986" max="10240" width="11.453125" style="2"/>
    <col min="10241" max="10241" width="149.54296875" style="2" customWidth="1"/>
    <col min="10242" max="10496" width="11.453125" style="2"/>
    <col min="10497" max="10497" width="149.54296875" style="2" customWidth="1"/>
    <col min="10498" max="10752" width="11.453125" style="2"/>
    <col min="10753" max="10753" width="149.54296875" style="2" customWidth="1"/>
    <col min="10754" max="11008" width="11.453125" style="2"/>
    <col min="11009" max="11009" width="149.54296875" style="2" customWidth="1"/>
    <col min="11010" max="11264" width="11.453125" style="2"/>
    <col min="11265" max="11265" width="149.54296875" style="2" customWidth="1"/>
    <col min="11266" max="11520" width="11.453125" style="2"/>
    <col min="11521" max="11521" width="149.54296875" style="2" customWidth="1"/>
    <col min="11522" max="11776" width="11.453125" style="2"/>
    <col min="11777" max="11777" width="149.54296875" style="2" customWidth="1"/>
    <col min="11778" max="12032" width="11.453125" style="2"/>
    <col min="12033" max="12033" width="149.54296875" style="2" customWidth="1"/>
    <col min="12034" max="12288" width="11.453125" style="2"/>
    <col min="12289" max="12289" width="149.54296875" style="2" customWidth="1"/>
    <col min="12290" max="12544" width="11.453125" style="2"/>
    <col min="12545" max="12545" width="149.54296875" style="2" customWidth="1"/>
    <col min="12546" max="12800" width="11.453125" style="2"/>
    <col min="12801" max="12801" width="149.54296875" style="2" customWidth="1"/>
    <col min="12802" max="13056" width="11.453125" style="2"/>
    <col min="13057" max="13057" width="149.54296875" style="2" customWidth="1"/>
    <col min="13058" max="13312" width="11.453125" style="2"/>
    <col min="13313" max="13313" width="149.54296875" style="2" customWidth="1"/>
    <col min="13314" max="13568" width="11.453125" style="2"/>
    <col min="13569" max="13569" width="149.54296875" style="2" customWidth="1"/>
    <col min="13570" max="13824" width="11.453125" style="2"/>
    <col min="13825" max="13825" width="149.54296875" style="2" customWidth="1"/>
    <col min="13826" max="14080" width="11.453125" style="2"/>
    <col min="14081" max="14081" width="149.54296875" style="2" customWidth="1"/>
    <col min="14082" max="14336" width="11.453125" style="2"/>
    <col min="14337" max="14337" width="149.54296875" style="2" customWidth="1"/>
    <col min="14338" max="14592" width="11.453125" style="2"/>
    <col min="14593" max="14593" width="149.54296875" style="2" customWidth="1"/>
    <col min="14594" max="14848" width="11.453125" style="2"/>
    <col min="14849" max="14849" width="149.54296875" style="2" customWidth="1"/>
    <col min="14850" max="15104" width="11.453125" style="2"/>
    <col min="15105" max="15105" width="149.54296875" style="2" customWidth="1"/>
    <col min="15106" max="15360" width="11.453125" style="2"/>
    <col min="15361" max="15361" width="149.54296875" style="2" customWidth="1"/>
    <col min="15362" max="15616" width="11.453125" style="2"/>
    <col min="15617" max="15617" width="149.54296875" style="2" customWidth="1"/>
    <col min="15618" max="15872" width="11.453125" style="2"/>
    <col min="15873" max="15873" width="149.54296875" style="2" customWidth="1"/>
    <col min="15874" max="16128" width="11.453125" style="2"/>
    <col min="16129" max="16129" width="149.54296875" style="2" customWidth="1"/>
    <col min="16130" max="16384" width="11.453125" style="2"/>
  </cols>
  <sheetData>
    <row r="1" spans="1:1" ht="15" customHeight="1" thickTop="1" x14ac:dyDescent="0.25">
      <c r="A1" s="1"/>
    </row>
    <row r="2" spans="1:1" ht="33" customHeight="1" x14ac:dyDescent="0.25">
      <c r="A2" s="3" t="s">
        <v>59</v>
      </c>
    </row>
    <row r="3" spans="1:1" ht="13.5" thickBot="1" x14ac:dyDescent="0.35">
      <c r="A3" s="4"/>
    </row>
    <row r="4" spans="1:1" ht="11.25" customHeight="1" thickTop="1" thickBot="1" x14ac:dyDescent="0.3">
      <c r="A4" s="5"/>
    </row>
    <row r="5" spans="1:1" s="7" customFormat="1" ht="20.149999999999999" customHeight="1" thickTop="1" x14ac:dyDescent="0.35">
      <c r="A5" s="6" t="s">
        <v>62</v>
      </c>
    </row>
    <row r="6" spans="1:1" s="98" customFormat="1" ht="20.149999999999999" customHeight="1" x14ac:dyDescent="0.35">
      <c r="A6" s="6" t="s">
        <v>63</v>
      </c>
    </row>
    <row r="7" spans="1:1" s="98" customFormat="1" ht="20.149999999999999" customHeight="1" thickBot="1" x14ac:dyDescent="0.4">
      <c r="A7" s="8" t="s">
        <v>68</v>
      </c>
    </row>
    <row r="8" spans="1:1" s="98" customFormat="1" ht="20.149999999999999" customHeight="1" thickTop="1" x14ac:dyDescent="0.35">
      <c r="A8" s="6" t="s">
        <v>69</v>
      </c>
    </row>
    <row r="9" spans="1:1" s="98" customFormat="1" ht="20.149999999999999" customHeight="1" x14ac:dyDescent="0.35">
      <c r="A9" s="6" t="s">
        <v>70</v>
      </c>
    </row>
    <row r="10" spans="1:1" s="98" customFormat="1" ht="20.149999999999999" customHeight="1" thickBot="1" x14ac:dyDescent="0.4">
      <c r="A10" s="8" t="s">
        <v>71</v>
      </c>
    </row>
    <row r="11" spans="1:1" s="98" customFormat="1" ht="20.149999999999999" customHeight="1" thickTop="1" x14ac:dyDescent="0.35">
      <c r="A11" s="6" t="s">
        <v>74</v>
      </c>
    </row>
    <row r="12" spans="1:1" s="98" customFormat="1" ht="20.149999999999999" customHeight="1" x14ac:dyDescent="0.35">
      <c r="A12" s="99" t="s">
        <v>75</v>
      </c>
    </row>
    <row r="13" spans="1:1" s="98" customFormat="1" ht="20.149999999999999" customHeight="1" thickBot="1" x14ac:dyDescent="0.4">
      <c r="A13" s="8" t="s">
        <v>76</v>
      </c>
    </row>
    <row r="14" spans="1:1" s="98" customFormat="1" ht="20.149999999999999" customHeight="1" thickTop="1" x14ac:dyDescent="0.35">
      <c r="A14" s="6" t="s">
        <v>79</v>
      </c>
    </row>
    <row r="15" spans="1:1" s="98" customFormat="1" ht="20.149999999999999" customHeight="1" x14ac:dyDescent="0.35">
      <c r="A15" s="6" t="s">
        <v>80</v>
      </c>
    </row>
    <row r="16" spans="1:1" s="98" customFormat="1" ht="20.149999999999999" customHeight="1" thickBot="1" x14ac:dyDescent="0.4">
      <c r="A16" s="8" t="s">
        <v>81</v>
      </c>
    </row>
    <row r="17" ht="19.5" customHeight="1" thickTop="1" x14ac:dyDescent="0.25"/>
    <row r="18" ht="19.5" customHeight="1" x14ac:dyDescent="0.25"/>
    <row r="19" ht="19.5" customHeight="1" x14ac:dyDescent="0.25"/>
    <row r="20" ht="19.5" customHeight="1" x14ac:dyDescent="0.25"/>
    <row r="21" ht="19.5" customHeight="1" x14ac:dyDescent="0.25"/>
    <row r="22" ht="19.5" customHeight="1" x14ac:dyDescent="0.25"/>
    <row r="23" ht="19.5" customHeight="1" x14ac:dyDescent="0.25"/>
    <row r="24" ht="19.5" customHeight="1" x14ac:dyDescent="0.25"/>
    <row r="25" ht="19.5" customHeight="1" x14ac:dyDescent="0.25"/>
    <row r="26" ht="19.5" customHeight="1" x14ac:dyDescent="0.25"/>
    <row r="27" ht="19.5" customHeight="1" x14ac:dyDescent="0.25"/>
    <row r="28" ht="19.5" customHeight="1" x14ac:dyDescent="0.25"/>
    <row r="29" ht="19.5" customHeight="1" x14ac:dyDescent="0.25"/>
    <row r="30" ht="19.5" customHeight="1" x14ac:dyDescent="0.25"/>
    <row r="31" ht="19.5" customHeight="1" x14ac:dyDescent="0.25"/>
    <row r="32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  <row r="45" ht="19.5" customHeight="1" x14ac:dyDescent="0.25"/>
    <row r="46" ht="19.5" customHeight="1" x14ac:dyDescent="0.25"/>
    <row r="47" ht="19.5" customHeight="1" x14ac:dyDescent="0.25"/>
    <row r="48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9.5" customHeight="1" x14ac:dyDescent="0.25"/>
    <row r="90" ht="19.5" customHeight="1" x14ac:dyDescent="0.25"/>
    <row r="91" ht="19.5" customHeight="1" x14ac:dyDescent="0.25"/>
    <row r="92" ht="19.5" customHeight="1" x14ac:dyDescent="0.25"/>
    <row r="93" ht="19.5" customHeight="1" x14ac:dyDescent="0.25"/>
    <row r="94" ht="19.5" customHeight="1" x14ac:dyDescent="0.25"/>
    <row r="95" ht="19.5" customHeight="1" x14ac:dyDescent="0.25"/>
    <row r="96" ht="19.5" customHeight="1" x14ac:dyDescent="0.25"/>
    <row r="97" ht="19.5" customHeight="1" x14ac:dyDescent="0.25"/>
    <row r="98" ht="19.5" customHeight="1" x14ac:dyDescent="0.25"/>
    <row r="99" ht="19.5" customHeight="1" x14ac:dyDescent="0.25"/>
    <row r="100" ht="19.5" customHeight="1" x14ac:dyDescent="0.25"/>
    <row r="101" ht="19.5" customHeight="1" x14ac:dyDescent="0.25"/>
    <row r="102" ht="19.5" customHeight="1" x14ac:dyDescent="0.25"/>
    <row r="103" ht="19.5" customHeight="1" x14ac:dyDescent="0.25"/>
    <row r="104" ht="19.5" customHeight="1" x14ac:dyDescent="0.25"/>
    <row r="105" ht="19.5" customHeight="1" x14ac:dyDescent="0.25"/>
    <row r="106" ht="19.5" customHeight="1" x14ac:dyDescent="0.25"/>
    <row r="107" ht="19.5" customHeight="1" x14ac:dyDescent="0.25"/>
    <row r="108" ht="19.5" customHeight="1" x14ac:dyDescent="0.25"/>
    <row r="109" ht="19.5" customHeight="1" x14ac:dyDescent="0.25"/>
    <row r="110" ht="19.5" customHeight="1" x14ac:dyDescent="0.25"/>
    <row r="111" ht="19.5" customHeight="1" x14ac:dyDescent="0.25"/>
    <row r="112" ht="19.5" customHeight="1" x14ac:dyDescent="0.25"/>
    <row r="113" ht="19.5" customHeight="1" x14ac:dyDescent="0.25"/>
    <row r="114" ht="19.5" customHeight="1" x14ac:dyDescent="0.25"/>
    <row r="115" ht="19.5" customHeight="1" x14ac:dyDescent="0.25"/>
    <row r="116" ht="19.5" customHeight="1" x14ac:dyDescent="0.25"/>
  </sheetData>
  <pageMargins left="0.75" right="0.75" top="1" bottom="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6"/>
    <pageSetUpPr fitToPage="1"/>
  </sheetPr>
  <dimension ref="A1:AE25"/>
  <sheetViews>
    <sheetView zoomScale="90" zoomScaleNormal="90" workbookViewId="0"/>
  </sheetViews>
  <sheetFormatPr baseColWidth="10" defaultRowHeight="12.5" x14ac:dyDescent="0.25"/>
  <cols>
    <col min="1" max="1" width="26.7265625" style="2" customWidth="1"/>
    <col min="2" max="30" width="5.7265625" style="2" customWidth="1"/>
    <col min="31" max="256" width="11.453125" style="2"/>
    <col min="257" max="257" width="26.7265625" style="2" customWidth="1"/>
    <col min="258" max="282" width="5.7265625" style="2" customWidth="1"/>
    <col min="283" max="512" width="11.453125" style="2"/>
    <col min="513" max="513" width="26.7265625" style="2" customWidth="1"/>
    <col min="514" max="538" width="5.7265625" style="2" customWidth="1"/>
    <col min="539" max="768" width="11.453125" style="2"/>
    <col min="769" max="769" width="26.7265625" style="2" customWidth="1"/>
    <col min="770" max="794" width="5.7265625" style="2" customWidth="1"/>
    <col min="795" max="1024" width="11.453125" style="2"/>
    <col min="1025" max="1025" width="26.7265625" style="2" customWidth="1"/>
    <col min="1026" max="1050" width="5.7265625" style="2" customWidth="1"/>
    <col min="1051" max="1280" width="11.453125" style="2"/>
    <col min="1281" max="1281" width="26.7265625" style="2" customWidth="1"/>
    <col min="1282" max="1306" width="5.7265625" style="2" customWidth="1"/>
    <col min="1307" max="1536" width="11.453125" style="2"/>
    <col min="1537" max="1537" width="26.7265625" style="2" customWidth="1"/>
    <col min="1538" max="1562" width="5.7265625" style="2" customWidth="1"/>
    <col min="1563" max="1792" width="11.453125" style="2"/>
    <col min="1793" max="1793" width="26.7265625" style="2" customWidth="1"/>
    <col min="1794" max="1818" width="5.7265625" style="2" customWidth="1"/>
    <col min="1819" max="2048" width="11.453125" style="2"/>
    <col min="2049" max="2049" width="26.7265625" style="2" customWidth="1"/>
    <col min="2050" max="2074" width="5.7265625" style="2" customWidth="1"/>
    <col min="2075" max="2304" width="11.453125" style="2"/>
    <col min="2305" max="2305" width="26.7265625" style="2" customWidth="1"/>
    <col min="2306" max="2330" width="5.7265625" style="2" customWidth="1"/>
    <col min="2331" max="2560" width="11.453125" style="2"/>
    <col min="2561" max="2561" width="26.7265625" style="2" customWidth="1"/>
    <col min="2562" max="2586" width="5.7265625" style="2" customWidth="1"/>
    <col min="2587" max="2816" width="11.453125" style="2"/>
    <col min="2817" max="2817" width="26.7265625" style="2" customWidth="1"/>
    <col min="2818" max="2842" width="5.7265625" style="2" customWidth="1"/>
    <col min="2843" max="3072" width="11.453125" style="2"/>
    <col min="3073" max="3073" width="26.7265625" style="2" customWidth="1"/>
    <col min="3074" max="3098" width="5.7265625" style="2" customWidth="1"/>
    <col min="3099" max="3328" width="11.453125" style="2"/>
    <col min="3329" max="3329" width="26.7265625" style="2" customWidth="1"/>
    <col min="3330" max="3354" width="5.7265625" style="2" customWidth="1"/>
    <col min="3355" max="3584" width="11.453125" style="2"/>
    <col min="3585" max="3585" width="26.7265625" style="2" customWidth="1"/>
    <col min="3586" max="3610" width="5.7265625" style="2" customWidth="1"/>
    <col min="3611" max="3840" width="11.453125" style="2"/>
    <col min="3841" max="3841" width="26.7265625" style="2" customWidth="1"/>
    <col min="3842" max="3866" width="5.7265625" style="2" customWidth="1"/>
    <col min="3867" max="4096" width="11.453125" style="2"/>
    <col min="4097" max="4097" width="26.7265625" style="2" customWidth="1"/>
    <col min="4098" max="4122" width="5.7265625" style="2" customWidth="1"/>
    <col min="4123" max="4352" width="11.453125" style="2"/>
    <col min="4353" max="4353" width="26.7265625" style="2" customWidth="1"/>
    <col min="4354" max="4378" width="5.7265625" style="2" customWidth="1"/>
    <col min="4379" max="4608" width="11.453125" style="2"/>
    <col min="4609" max="4609" width="26.7265625" style="2" customWidth="1"/>
    <col min="4610" max="4634" width="5.7265625" style="2" customWidth="1"/>
    <col min="4635" max="4864" width="11.453125" style="2"/>
    <col min="4865" max="4865" width="26.7265625" style="2" customWidth="1"/>
    <col min="4866" max="4890" width="5.7265625" style="2" customWidth="1"/>
    <col min="4891" max="5120" width="11.453125" style="2"/>
    <col min="5121" max="5121" width="26.7265625" style="2" customWidth="1"/>
    <col min="5122" max="5146" width="5.7265625" style="2" customWidth="1"/>
    <col min="5147" max="5376" width="11.453125" style="2"/>
    <col min="5377" max="5377" width="26.7265625" style="2" customWidth="1"/>
    <col min="5378" max="5402" width="5.7265625" style="2" customWidth="1"/>
    <col min="5403" max="5632" width="11.453125" style="2"/>
    <col min="5633" max="5633" width="26.7265625" style="2" customWidth="1"/>
    <col min="5634" max="5658" width="5.7265625" style="2" customWidth="1"/>
    <col min="5659" max="5888" width="11.453125" style="2"/>
    <col min="5889" max="5889" width="26.7265625" style="2" customWidth="1"/>
    <col min="5890" max="5914" width="5.7265625" style="2" customWidth="1"/>
    <col min="5915" max="6144" width="11.453125" style="2"/>
    <col min="6145" max="6145" width="26.7265625" style="2" customWidth="1"/>
    <col min="6146" max="6170" width="5.7265625" style="2" customWidth="1"/>
    <col min="6171" max="6400" width="11.453125" style="2"/>
    <col min="6401" max="6401" width="26.7265625" style="2" customWidth="1"/>
    <col min="6402" max="6426" width="5.7265625" style="2" customWidth="1"/>
    <col min="6427" max="6656" width="11.453125" style="2"/>
    <col min="6657" max="6657" width="26.7265625" style="2" customWidth="1"/>
    <col min="6658" max="6682" width="5.7265625" style="2" customWidth="1"/>
    <col min="6683" max="6912" width="11.453125" style="2"/>
    <col min="6913" max="6913" width="26.7265625" style="2" customWidth="1"/>
    <col min="6914" max="6938" width="5.7265625" style="2" customWidth="1"/>
    <col min="6939" max="7168" width="11.453125" style="2"/>
    <col min="7169" max="7169" width="26.7265625" style="2" customWidth="1"/>
    <col min="7170" max="7194" width="5.7265625" style="2" customWidth="1"/>
    <col min="7195" max="7424" width="11.453125" style="2"/>
    <col min="7425" max="7425" width="26.7265625" style="2" customWidth="1"/>
    <col min="7426" max="7450" width="5.7265625" style="2" customWidth="1"/>
    <col min="7451" max="7680" width="11.453125" style="2"/>
    <col min="7681" max="7681" width="26.7265625" style="2" customWidth="1"/>
    <col min="7682" max="7706" width="5.7265625" style="2" customWidth="1"/>
    <col min="7707" max="7936" width="11.453125" style="2"/>
    <col min="7937" max="7937" width="26.7265625" style="2" customWidth="1"/>
    <col min="7938" max="7962" width="5.7265625" style="2" customWidth="1"/>
    <col min="7963" max="8192" width="11.453125" style="2"/>
    <col min="8193" max="8193" width="26.7265625" style="2" customWidth="1"/>
    <col min="8194" max="8218" width="5.7265625" style="2" customWidth="1"/>
    <col min="8219" max="8448" width="11.453125" style="2"/>
    <col min="8449" max="8449" width="26.7265625" style="2" customWidth="1"/>
    <col min="8450" max="8474" width="5.7265625" style="2" customWidth="1"/>
    <col min="8475" max="8704" width="11.453125" style="2"/>
    <col min="8705" max="8705" width="26.7265625" style="2" customWidth="1"/>
    <col min="8706" max="8730" width="5.7265625" style="2" customWidth="1"/>
    <col min="8731" max="8960" width="11.453125" style="2"/>
    <col min="8961" max="8961" width="26.7265625" style="2" customWidth="1"/>
    <col min="8962" max="8986" width="5.7265625" style="2" customWidth="1"/>
    <col min="8987" max="9216" width="11.453125" style="2"/>
    <col min="9217" max="9217" width="26.7265625" style="2" customWidth="1"/>
    <col min="9218" max="9242" width="5.7265625" style="2" customWidth="1"/>
    <col min="9243" max="9472" width="11.453125" style="2"/>
    <col min="9473" max="9473" width="26.7265625" style="2" customWidth="1"/>
    <col min="9474" max="9498" width="5.7265625" style="2" customWidth="1"/>
    <col min="9499" max="9728" width="11.453125" style="2"/>
    <col min="9729" max="9729" width="26.7265625" style="2" customWidth="1"/>
    <col min="9730" max="9754" width="5.7265625" style="2" customWidth="1"/>
    <col min="9755" max="9984" width="11.453125" style="2"/>
    <col min="9985" max="9985" width="26.7265625" style="2" customWidth="1"/>
    <col min="9986" max="10010" width="5.7265625" style="2" customWidth="1"/>
    <col min="10011" max="10240" width="11.453125" style="2"/>
    <col min="10241" max="10241" width="26.7265625" style="2" customWidth="1"/>
    <col min="10242" max="10266" width="5.7265625" style="2" customWidth="1"/>
    <col min="10267" max="10496" width="11.453125" style="2"/>
    <col min="10497" max="10497" width="26.7265625" style="2" customWidth="1"/>
    <col min="10498" max="10522" width="5.7265625" style="2" customWidth="1"/>
    <col min="10523" max="10752" width="11.453125" style="2"/>
    <col min="10753" max="10753" width="26.7265625" style="2" customWidth="1"/>
    <col min="10754" max="10778" width="5.7265625" style="2" customWidth="1"/>
    <col min="10779" max="11008" width="11.453125" style="2"/>
    <col min="11009" max="11009" width="26.7265625" style="2" customWidth="1"/>
    <col min="11010" max="11034" width="5.7265625" style="2" customWidth="1"/>
    <col min="11035" max="11264" width="11.453125" style="2"/>
    <col min="11265" max="11265" width="26.7265625" style="2" customWidth="1"/>
    <col min="11266" max="11290" width="5.7265625" style="2" customWidth="1"/>
    <col min="11291" max="11520" width="11.453125" style="2"/>
    <col min="11521" max="11521" width="26.7265625" style="2" customWidth="1"/>
    <col min="11522" max="11546" width="5.7265625" style="2" customWidth="1"/>
    <col min="11547" max="11776" width="11.453125" style="2"/>
    <col min="11777" max="11777" width="26.7265625" style="2" customWidth="1"/>
    <col min="11778" max="11802" width="5.7265625" style="2" customWidth="1"/>
    <col min="11803" max="12032" width="11.453125" style="2"/>
    <col min="12033" max="12033" width="26.7265625" style="2" customWidth="1"/>
    <col min="12034" max="12058" width="5.7265625" style="2" customWidth="1"/>
    <col min="12059" max="12288" width="11.453125" style="2"/>
    <col min="12289" max="12289" width="26.7265625" style="2" customWidth="1"/>
    <col min="12290" max="12314" width="5.7265625" style="2" customWidth="1"/>
    <col min="12315" max="12544" width="11.453125" style="2"/>
    <col min="12545" max="12545" width="26.7265625" style="2" customWidth="1"/>
    <col min="12546" max="12570" width="5.7265625" style="2" customWidth="1"/>
    <col min="12571" max="12800" width="11.453125" style="2"/>
    <col min="12801" max="12801" width="26.7265625" style="2" customWidth="1"/>
    <col min="12802" max="12826" width="5.7265625" style="2" customWidth="1"/>
    <col min="12827" max="13056" width="11.453125" style="2"/>
    <col min="13057" max="13057" width="26.7265625" style="2" customWidth="1"/>
    <col min="13058" max="13082" width="5.7265625" style="2" customWidth="1"/>
    <col min="13083" max="13312" width="11.453125" style="2"/>
    <col min="13313" max="13313" width="26.7265625" style="2" customWidth="1"/>
    <col min="13314" max="13338" width="5.7265625" style="2" customWidth="1"/>
    <col min="13339" max="13568" width="11.453125" style="2"/>
    <col min="13569" max="13569" width="26.7265625" style="2" customWidth="1"/>
    <col min="13570" max="13594" width="5.7265625" style="2" customWidth="1"/>
    <col min="13595" max="13824" width="11.453125" style="2"/>
    <col min="13825" max="13825" width="26.7265625" style="2" customWidth="1"/>
    <col min="13826" max="13850" width="5.7265625" style="2" customWidth="1"/>
    <col min="13851" max="14080" width="11.453125" style="2"/>
    <col min="14081" max="14081" width="26.7265625" style="2" customWidth="1"/>
    <col min="14082" max="14106" width="5.7265625" style="2" customWidth="1"/>
    <col min="14107" max="14336" width="11.453125" style="2"/>
    <col min="14337" max="14337" width="26.7265625" style="2" customWidth="1"/>
    <col min="14338" max="14362" width="5.7265625" style="2" customWidth="1"/>
    <col min="14363" max="14592" width="11.453125" style="2"/>
    <col min="14593" max="14593" width="26.7265625" style="2" customWidth="1"/>
    <col min="14594" max="14618" width="5.7265625" style="2" customWidth="1"/>
    <col min="14619" max="14848" width="11.453125" style="2"/>
    <col min="14849" max="14849" width="26.7265625" style="2" customWidth="1"/>
    <col min="14850" max="14874" width="5.7265625" style="2" customWidth="1"/>
    <col min="14875" max="15104" width="11.453125" style="2"/>
    <col min="15105" max="15105" width="26.7265625" style="2" customWidth="1"/>
    <col min="15106" max="15130" width="5.7265625" style="2" customWidth="1"/>
    <col min="15131" max="15360" width="11.453125" style="2"/>
    <col min="15361" max="15361" width="26.7265625" style="2" customWidth="1"/>
    <col min="15362" max="15386" width="5.7265625" style="2" customWidth="1"/>
    <col min="15387" max="15616" width="11.453125" style="2"/>
    <col min="15617" max="15617" width="26.7265625" style="2" customWidth="1"/>
    <col min="15618" max="15642" width="5.7265625" style="2" customWidth="1"/>
    <col min="15643" max="15872" width="11.453125" style="2"/>
    <col min="15873" max="15873" width="26.7265625" style="2" customWidth="1"/>
    <col min="15874" max="15898" width="5.7265625" style="2" customWidth="1"/>
    <col min="15899" max="16128" width="11.453125" style="2"/>
    <col min="16129" max="16129" width="26.7265625" style="2" customWidth="1"/>
    <col min="16130" max="16154" width="5.7265625" style="2" customWidth="1"/>
    <col min="16155" max="16384" width="11.453125" style="2"/>
  </cols>
  <sheetData>
    <row r="1" spans="1:31" ht="38.25" customHeight="1" thickTop="1" x14ac:dyDescent="0.4">
      <c r="A1" s="135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31" ht="38.25" customHeight="1" x14ac:dyDescent="0.25">
      <c r="A2" s="136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31" ht="15.5" x14ac:dyDescent="0.4">
      <c r="A3" s="15" t="s">
        <v>37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</row>
    <row r="4" spans="1:31" ht="30" customHeight="1" x14ac:dyDescent="0.25">
      <c r="A4" s="17" t="s">
        <v>23</v>
      </c>
      <c r="B4" s="17">
        <v>1990</v>
      </c>
      <c r="C4" s="17">
        <v>1991</v>
      </c>
      <c r="D4" s="17">
        <v>1992</v>
      </c>
      <c r="E4" s="17">
        <v>1993</v>
      </c>
      <c r="F4" s="17">
        <v>1994</v>
      </c>
      <c r="G4" s="17">
        <v>1995</v>
      </c>
      <c r="H4" s="17">
        <v>1996</v>
      </c>
      <c r="I4" s="17">
        <v>1997</v>
      </c>
      <c r="J4" s="17">
        <v>1998</v>
      </c>
      <c r="K4" s="17">
        <v>1999</v>
      </c>
      <c r="L4" s="17">
        <v>2000</v>
      </c>
      <c r="M4" s="17">
        <v>2001</v>
      </c>
      <c r="N4" s="17">
        <v>2002</v>
      </c>
      <c r="O4" s="17">
        <v>2003</v>
      </c>
      <c r="P4" s="17">
        <v>2004</v>
      </c>
      <c r="Q4" s="17">
        <v>2005</v>
      </c>
      <c r="R4" s="17">
        <v>2006</v>
      </c>
      <c r="S4" s="17">
        <v>2007</v>
      </c>
      <c r="T4" s="17">
        <v>2008</v>
      </c>
      <c r="U4" s="17">
        <v>2009</v>
      </c>
      <c r="V4" s="17">
        <v>2010</v>
      </c>
      <c r="W4" s="17">
        <v>2011</v>
      </c>
      <c r="X4" s="17">
        <v>2012</v>
      </c>
      <c r="Y4" s="17">
        <v>2013</v>
      </c>
      <c r="Z4" s="17">
        <v>2014</v>
      </c>
      <c r="AA4" s="17">
        <v>2015</v>
      </c>
      <c r="AB4" s="17">
        <v>2016</v>
      </c>
      <c r="AC4" s="17">
        <v>2017</v>
      </c>
      <c r="AD4" s="17">
        <v>2018</v>
      </c>
    </row>
    <row r="5" spans="1:31" ht="15" customHeight="1" x14ac:dyDescent="0.25">
      <c r="A5" s="54" t="s">
        <v>24</v>
      </c>
      <c r="B5" s="38">
        <f>'3.1'!C5/'3.1'!$R5*100</f>
        <v>85.635226168362095</v>
      </c>
      <c r="C5" s="38">
        <f>'3.1'!D5/'3.1'!$R5*100</f>
        <v>93.419196703898322</v>
      </c>
      <c r="D5" s="38">
        <f>'3.1'!E5/'3.1'!$R5*100</f>
        <v>97.708384530438224</v>
      </c>
      <c r="E5" s="38">
        <f>'3.1'!F5/'3.1'!$R5*100</f>
        <v>86.324453405876184</v>
      </c>
      <c r="F5" s="38">
        <f>'3.1'!G5/'3.1'!$R5*100</f>
        <v>86.657562425915188</v>
      </c>
      <c r="G5" s="38">
        <f>'3.1'!H5/'3.1'!$R5*100</f>
        <v>91.014913573950523</v>
      </c>
      <c r="H5" s="38">
        <f>'3.1'!I5/'3.1'!$R5*100</f>
        <v>69.117840871722422</v>
      </c>
      <c r="I5" s="38">
        <f>'3.1'!J5/'3.1'!$R5*100</f>
        <v>81.822095673893585</v>
      </c>
      <c r="J5" s="38">
        <f>'3.1'!K5/'3.1'!$R5*100</f>
        <v>91.968042683946848</v>
      </c>
      <c r="K5" s="38">
        <f>'3.1'!L5/'3.1'!$R5*100</f>
        <v>101.44091891421574</v>
      </c>
      <c r="L5" s="38">
        <f>'3.1'!M5/'3.1'!$R5*100</f>
        <v>111.12895839258803</v>
      </c>
      <c r="M5" s="38">
        <f>'3.1'!N5/'3.1'!$R5*100</f>
        <v>94.299447909827023</v>
      </c>
      <c r="N5" s="38">
        <f>'3.1'!O5/'3.1'!$R5*100</f>
        <v>102.48216540907661</v>
      </c>
      <c r="O5" s="38">
        <f>'3.1'!P5/'3.1'!$R5*100</f>
        <v>95.984350149429346</v>
      </c>
      <c r="P5" s="38">
        <f>'3.1'!Q5/'3.1'!$R5*100</f>
        <v>101.32681355681558</v>
      </c>
      <c r="Q5" s="38">
        <f>'3.1'!R5/'3.1'!$R5*100</f>
        <v>100</v>
      </c>
      <c r="R5" s="38">
        <f>'3.1'!S5/'3.1'!$R5*100</f>
        <v>104.75433892953944</v>
      </c>
      <c r="S5" s="38">
        <f>'3.1'!T5/'3.1'!$R5*100</f>
        <v>105.83579574803269</v>
      </c>
      <c r="T5" s="38">
        <f>'3.1'!U5/'3.1'!$R5*100</f>
        <v>101.15020173671991</v>
      </c>
      <c r="U5" s="38">
        <f>'3.1'!V5/'3.1'!$R5*100</f>
        <v>95.219948398398344</v>
      </c>
      <c r="V5" s="38">
        <f>'3.1'!W5/'3.1'!$R5*100</f>
        <v>77.108434474896697</v>
      </c>
      <c r="W5" s="38">
        <f>'3.1'!X5/'3.1'!$R5*100</f>
        <v>74.950459747838536</v>
      </c>
      <c r="X5" s="38">
        <f>'3.1'!Y5/'3.1'!$R5*100</f>
        <v>78.69500148931084</v>
      </c>
      <c r="Y5" s="38">
        <f>'3.1'!Z5/'3.1'!$R5*100</f>
        <v>71.408151001998249</v>
      </c>
      <c r="Z5" s="38">
        <f>'3.1'!AA5/'3.1'!$R5*100</f>
        <v>73.724344786844185</v>
      </c>
      <c r="AA5" s="38">
        <f>'3.1'!AB5/'3.1'!$R5*100</f>
        <v>82.773678930116219</v>
      </c>
      <c r="AB5" s="38">
        <f>'3.1'!AC5/'3.1'!$R5*100</f>
        <v>79.405825685082576</v>
      </c>
      <c r="AC5" s="38">
        <f>'3.1'!AD5/'3.1'!$R5*100</f>
        <v>80.216746398747475</v>
      </c>
      <c r="AD5" s="38">
        <f>'3.1'!AE5/'3.1'!$R5*100</f>
        <v>76.240039910933277</v>
      </c>
    </row>
    <row r="6" spans="1:31" ht="15" customHeight="1" x14ac:dyDescent="0.25">
      <c r="A6" s="54" t="s">
        <v>25</v>
      </c>
      <c r="B6" s="39">
        <f>'3.1'!C6/'3.1'!$R6*100</f>
        <v>103.08191495601073</v>
      </c>
      <c r="C6" s="39">
        <f>'3.1'!D6/'3.1'!$R6*100</f>
        <v>102.87221662693256</v>
      </c>
      <c r="D6" s="39">
        <f>'3.1'!E6/'3.1'!$R6*100</f>
        <v>99.503287929256601</v>
      </c>
      <c r="E6" s="39">
        <f>'3.1'!F6/'3.1'!$R6*100</f>
        <v>96.574490175291146</v>
      </c>
      <c r="F6" s="39">
        <f>'3.1'!G6/'3.1'!$R6*100</f>
        <v>101.05056624147049</v>
      </c>
      <c r="G6" s="39">
        <f>'3.1'!H6/'3.1'!$R6*100</f>
        <v>108.9389877825695</v>
      </c>
      <c r="H6" s="39">
        <f>'3.1'!I6/'3.1'!$R6*100</f>
        <v>88.95664249647804</v>
      </c>
      <c r="I6" s="39">
        <f>'3.1'!J6/'3.1'!$R6*100</f>
        <v>95.414520431856715</v>
      </c>
      <c r="J6" s="39">
        <f>'3.1'!K6/'3.1'!$R6*100</f>
        <v>99.850484889788959</v>
      </c>
      <c r="K6" s="39">
        <f>'3.1'!L6/'3.1'!$R6*100</f>
        <v>109.3668528011808</v>
      </c>
      <c r="L6" s="39">
        <f>'3.1'!M6/'3.1'!$R6*100</f>
        <v>115.71330430168625</v>
      </c>
      <c r="M6" s="39">
        <f>'3.1'!N6/'3.1'!$R6*100</f>
        <v>104.47000259700097</v>
      </c>
      <c r="N6" s="39">
        <f>'3.1'!O6/'3.1'!$R6*100</f>
        <v>116.08329092461895</v>
      </c>
      <c r="O6" s="39">
        <f>'3.1'!P6/'3.1'!$R6*100</f>
        <v>111.60359988357381</v>
      </c>
      <c r="P6" s="39">
        <f>'3.1'!Q6/'3.1'!$R6*100</f>
        <v>106.08442376502418</v>
      </c>
      <c r="Q6" s="39">
        <f>'3.1'!R6/'3.1'!$R6*100</f>
        <v>100</v>
      </c>
      <c r="R6" s="39">
        <f>'3.1'!S6/'3.1'!$R6*100</f>
        <v>100.84966268109956</v>
      </c>
      <c r="S6" s="39">
        <f>'3.1'!T6/'3.1'!$R6*100</f>
        <v>99.423851408633652</v>
      </c>
      <c r="T6" s="39">
        <f>'3.1'!U6/'3.1'!$R6*100</f>
        <v>99.014463831814339</v>
      </c>
      <c r="U6" s="39">
        <f>'3.1'!V6/'3.1'!$R6*100</f>
        <v>83.041683136645446</v>
      </c>
      <c r="V6" s="39">
        <f>'3.1'!W6/'3.1'!$R6*100</f>
        <v>83.646078364103445</v>
      </c>
      <c r="W6" s="39">
        <f>'3.1'!X6/'3.1'!$R6*100</f>
        <v>72.420866868883309</v>
      </c>
      <c r="X6" s="39">
        <f>'3.1'!Y6/'3.1'!$R6*100</f>
        <v>68.669641594479984</v>
      </c>
      <c r="Y6" s="39">
        <f>'3.1'!Z6/'3.1'!$R6*100</f>
        <v>58.649132466190565</v>
      </c>
      <c r="Z6" s="39">
        <f>'3.1'!AA6/'3.1'!$R6*100</f>
        <v>57.61378790986187</v>
      </c>
      <c r="AA6" s="39">
        <f>'3.1'!AB6/'3.1'!$R6*100</f>
        <v>57.800560223257392</v>
      </c>
      <c r="AB6" s="39">
        <f>'3.1'!AC6/'3.1'!$R6*100</f>
        <v>52.811044410234288</v>
      </c>
      <c r="AC6" s="39">
        <f>'3.1'!AD6/'3.1'!$R6*100</f>
        <v>56.283824467051637</v>
      </c>
      <c r="AD6" s="39">
        <f>'3.1'!AE6/'3.1'!$R6*100</f>
        <v>52.394555075260797</v>
      </c>
    </row>
    <row r="7" spans="1:31" ht="15" customHeight="1" x14ac:dyDescent="0.25">
      <c r="A7" s="54" t="s">
        <v>26</v>
      </c>
      <c r="B7" s="39">
        <f>'3.1'!C7/'3.1'!$R7*100</f>
        <v>50.126821170449077</v>
      </c>
      <c r="C7" s="39">
        <f>'3.1'!D7/'3.1'!$R7*100</f>
        <v>52.535726703836914</v>
      </c>
      <c r="D7" s="39">
        <f>'3.1'!E7/'3.1'!$R7*100</f>
        <v>54.875192646625038</v>
      </c>
      <c r="E7" s="39">
        <f>'3.1'!F7/'3.1'!$R7*100</f>
        <v>48.691017636671283</v>
      </c>
      <c r="F7" s="39">
        <f>'3.1'!G7/'3.1'!$R7*100</f>
        <v>52.677338767896018</v>
      </c>
      <c r="G7" s="39">
        <f>'3.1'!H7/'3.1'!$R7*100</f>
        <v>58.535031257805123</v>
      </c>
      <c r="H7" s="39">
        <f>'3.1'!I7/'3.1'!$R7*100</f>
        <v>64.242069228273067</v>
      </c>
      <c r="I7" s="39">
        <f>'3.1'!J7/'3.1'!$R7*100</f>
        <v>71.083926244337661</v>
      </c>
      <c r="J7" s="39">
        <f>'3.1'!K7/'3.1'!$R7*100</f>
        <v>74.942577802388783</v>
      </c>
      <c r="K7" s="39">
        <f>'3.1'!L7/'3.1'!$R7*100</f>
        <v>79.679444956504852</v>
      </c>
      <c r="L7" s="39">
        <f>'3.1'!M7/'3.1'!$R7*100</f>
        <v>85.536058815931668</v>
      </c>
      <c r="M7" s="39">
        <f>'3.1'!N7/'3.1'!$R7*100</f>
        <v>86.407202018104073</v>
      </c>
      <c r="N7" s="39">
        <f>'3.1'!O7/'3.1'!$R7*100</f>
        <v>88.880756746041612</v>
      </c>
      <c r="O7" s="39">
        <f>'3.1'!P7/'3.1'!$R7*100</f>
        <v>92.129425110942591</v>
      </c>
      <c r="P7" s="39">
        <f>'3.1'!Q7/'3.1'!$R7*100</f>
        <v>95.561716497258629</v>
      </c>
      <c r="Q7" s="39">
        <f>'3.1'!R7/'3.1'!$R7*100</f>
        <v>100</v>
      </c>
      <c r="R7" s="39">
        <f>'3.1'!S7/'3.1'!$R7*100</f>
        <v>103.79345872096278</v>
      </c>
      <c r="S7" s="39">
        <f>'3.1'!T7/'3.1'!$R7*100</f>
        <v>110.73234880095775</v>
      </c>
      <c r="T7" s="39">
        <f>'3.1'!U7/'3.1'!$R7*100</f>
        <v>103.97882298475625</v>
      </c>
      <c r="U7" s="39">
        <f>'3.1'!V7/'3.1'!$R7*100</f>
        <v>95.981274416852131</v>
      </c>
      <c r="V7" s="39">
        <f>'3.1'!W7/'3.1'!$R7*100</f>
        <v>92.412722477760539</v>
      </c>
      <c r="W7" s="39">
        <f>'3.1'!X7/'3.1'!$R7*100</f>
        <v>90.9762736449903</v>
      </c>
      <c r="X7" s="39">
        <f>'3.1'!Y7/'3.1'!$R7*100</f>
        <v>95.983983959309199</v>
      </c>
      <c r="Y7" s="39">
        <f>'3.1'!Z7/'3.1'!$R7*100</f>
        <v>96.855169564406921</v>
      </c>
      <c r="Z7" s="39">
        <f>'3.1'!AA7/'3.1'!$R7*100</f>
        <v>100.13762005899333</v>
      </c>
      <c r="AA7" s="39">
        <f>'3.1'!AB7/'3.1'!$R7*100</f>
        <v>103.6764316753779</v>
      </c>
      <c r="AB7" s="39">
        <f>'3.1'!AC7/'3.1'!$R7*100</f>
        <v>108.28798596120939</v>
      </c>
      <c r="AC7" s="39">
        <f>'3.1'!AD7/'3.1'!$R7*100</f>
        <v>115.27873498407502</v>
      </c>
      <c r="AD7" s="39">
        <f>'3.1'!AE7/'3.1'!$R7*100</f>
        <v>113.57442624700467</v>
      </c>
    </row>
    <row r="8" spans="1:31" ht="15" customHeight="1" x14ac:dyDescent="0.25">
      <c r="A8" s="54" t="s">
        <v>27</v>
      </c>
      <c r="B8" s="39">
        <f>'3.1'!C8/'3.1'!$R8*100</f>
        <v>82.745009658163411</v>
      </c>
      <c r="C8" s="39">
        <f>'3.1'!D8/'3.1'!$R8*100</f>
        <v>87.074877893048892</v>
      </c>
      <c r="D8" s="39">
        <f>'3.1'!E8/'3.1'!$R8*100</f>
        <v>87.027865452347683</v>
      </c>
      <c r="E8" s="39">
        <f>'3.1'!F8/'3.1'!$R8*100</f>
        <v>90.710017511411849</v>
      </c>
      <c r="F8" s="39">
        <f>'3.1'!G8/'3.1'!$R8*100</f>
        <v>88.709745716709065</v>
      </c>
      <c r="G8" s="39">
        <f>'3.1'!H8/'3.1'!$R8*100</f>
        <v>90.400370362707349</v>
      </c>
      <c r="H8" s="39">
        <f>'3.1'!I8/'3.1'!$R8*100</f>
        <v>93.489963916083894</v>
      </c>
      <c r="I8" s="39">
        <f>'3.1'!J8/'3.1'!$R8*100</f>
        <v>89.799221786713417</v>
      </c>
      <c r="J8" s="39">
        <f>'3.1'!K8/'3.1'!$R8*100</f>
        <v>95.575229716465984</v>
      </c>
      <c r="K8" s="39">
        <f>'3.1'!L8/'3.1'!$R8*100</f>
        <v>99.971657881010827</v>
      </c>
      <c r="L8" s="39">
        <f>'3.1'!M8/'3.1'!$R8*100</f>
        <v>97.857410191132971</v>
      </c>
      <c r="M8" s="39">
        <f>'3.1'!N8/'3.1'!$R8*100</f>
        <v>93.140711238206649</v>
      </c>
      <c r="N8" s="39">
        <f>'3.1'!O8/'3.1'!$R8*100</f>
        <v>90.413731181593732</v>
      </c>
      <c r="O8" s="39">
        <f>'3.1'!P8/'3.1'!$R8*100</f>
        <v>94.730072995424067</v>
      </c>
      <c r="P8" s="39">
        <f>'3.1'!Q8/'3.1'!$R8*100</f>
        <v>99.138792132743532</v>
      </c>
      <c r="Q8" s="39">
        <f>'3.1'!R8/'3.1'!$R8*100</f>
        <v>100</v>
      </c>
      <c r="R8" s="39">
        <f>'3.1'!S8/'3.1'!$R8*100</f>
        <v>90.952000195583054</v>
      </c>
      <c r="S8" s="39">
        <f>'3.1'!T8/'3.1'!$R8*100</f>
        <v>91.140694041890839</v>
      </c>
      <c r="T8" s="39">
        <f>'3.1'!U8/'3.1'!$R8*100</f>
        <v>96.596777469085509</v>
      </c>
      <c r="U8" s="39">
        <f>'3.1'!V8/'3.1'!$R8*100</f>
        <v>96.031198095725514</v>
      </c>
      <c r="V8" s="39">
        <f>'3.1'!W8/'3.1'!$R8*100</f>
        <v>96.929007839003987</v>
      </c>
      <c r="W8" s="39">
        <f>'3.1'!X8/'3.1'!$R8*100</f>
        <v>90.692670321538941</v>
      </c>
      <c r="X8" s="39">
        <f>'3.1'!Y8/'3.1'!$R8*100</f>
        <v>92.754207622436809</v>
      </c>
      <c r="Y8" s="39">
        <f>'3.1'!Z8/'3.1'!$R8*100</f>
        <v>91.346740373823607</v>
      </c>
      <c r="Z8" s="39">
        <f>'3.1'!AA8/'3.1'!$R8*100</f>
        <v>87.341414768656975</v>
      </c>
      <c r="AA8" s="39">
        <f>'3.1'!AB8/'3.1'!$R8*100</f>
        <v>89.990675431392546</v>
      </c>
      <c r="AB8" s="39">
        <f>'3.1'!AC8/'3.1'!$R8*100</f>
        <v>86.183001429172762</v>
      </c>
      <c r="AC8" s="39">
        <f>'3.1'!AD8/'3.1'!$R8*100</f>
        <v>95.248433375499474</v>
      </c>
      <c r="AD8" s="39">
        <f>'3.1'!AE8/'3.1'!$R8*100</f>
        <v>98.085663511022105</v>
      </c>
    </row>
    <row r="9" spans="1:31" ht="15" customHeight="1" x14ac:dyDescent="0.25">
      <c r="A9" s="55" t="s">
        <v>28</v>
      </c>
      <c r="B9" s="40">
        <f>'3.1'!C9/'3.1'!$R9*100</f>
        <v>37.910533833965189</v>
      </c>
      <c r="C9" s="40">
        <f>'3.1'!D9/'3.1'!$R9*100</f>
        <v>41.160874867277194</v>
      </c>
      <c r="D9" s="40">
        <f>'3.1'!E9/'3.1'!$R9*100</f>
        <v>44.655970430736367</v>
      </c>
      <c r="E9" s="40">
        <f>'3.1'!F9/'3.1'!$R9*100</f>
        <v>50.534890419059373</v>
      </c>
      <c r="F9" s="40">
        <f>'3.1'!G9/'3.1'!$R9*100</f>
        <v>50.653355285464293</v>
      </c>
      <c r="G9" s="40">
        <f>'3.1'!H9/'3.1'!$R9*100</f>
        <v>63.003944780350395</v>
      </c>
      <c r="H9" s="40">
        <f>'3.1'!I9/'3.1'!$R9*100</f>
        <v>54.281208796881032</v>
      </c>
      <c r="I9" s="40">
        <f>'3.1'!J9/'3.1'!$R9*100</f>
        <v>62.271552643231367</v>
      </c>
      <c r="J9" s="40">
        <f>'3.1'!K9/'3.1'!$R9*100</f>
        <v>67.635691569732643</v>
      </c>
      <c r="K9" s="40">
        <f>'3.1'!L9/'3.1'!$R9*100</f>
        <v>88.358823274239853</v>
      </c>
      <c r="L9" s="40">
        <f>'3.1'!M9/'3.1'!$R9*100</f>
        <v>87.123711133572741</v>
      </c>
      <c r="M9" s="40">
        <f>'3.1'!N9/'3.1'!$R9*100</f>
        <v>83.063575008290641</v>
      </c>
      <c r="N9" s="40">
        <f>'3.1'!O9/'3.1'!$R9*100</f>
        <v>97.356230206267398</v>
      </c>
      <c r="O9" s="40">
        <f>'3.1'!P9/'3.1'!$R9*100</f>
        <v>90.587550865498969</v>
      </c>
      <c r="P9" s="40">
        <f>'3.1'!Q9/'3.1'!$R9*100</f>
        <v>96.072538943223023</v>
      </c>
      <c r="Q9" s="40">
        <f>'3.1'!R9/'3.1'!$R9*100</f>
        <v>100</v>
      </c>
      <c r="R9" s="40">
        <f>'3.1'!S9/'3.1'!$R9*100</f>
        <v>98.979542170867902</v>
      </c>
      <c r="S9" s="40">
        <f>'3.1'!T9/'3.1'!$R9*100</f>
        <v>100.35021457239412</v>
      </c>
      <c r="T9" s="40">
        <f>'3.1'!U9/'3.1'!$R9*100</f>
        <v>97.228691681641138</v>
      </c>
      <c r="U9" s="40">
        <f>'3.1'!V9/'3.1'!$R9*100</f>
        <v>96.668941947352721</v>
      </c>
      <c r="V9" s="40">
        <f>'3.1'!W9/'3.1'!$R9*100</f>
        <v>89.284440758913021</v>
      </c>
      <c r="W9" s="40">
        <f>'3.1'!X9/'3.1'!$R9*100</f>
        <v>89.086505310813124</v>
      </c>
      <c r="X9" s="40">
        <f>'3.1'!Y9/'3.1'!$R9*100</f>
        <v>97.883021343217706</v>
      </c>
      <c r="Y9" s="40">
        <f>'3.1'!Z9/'3.1'!$R9*100</f>
        <v>78.444575957262415</v>
      </c>
      <c r="Z9" s="40">
        <f>'3.1'!AA9/'3.1'!$R9*100</f>
        <v>74.559744004947689</v>
      </c>
      <c r="AA9" s="40">
        <f>'3.1'!AB9/'3.1'!$R9*100</f>
        <v>81.927048589036119</v>
      </c>
      <c r="AB9" s="40">
        <f>'3.1'!AC9/'3.1'!$R9*100</f>
        <v>71.889671902480345</v>
      </c>
      <c r="AC9" s="40">
        <f>'3.1'!AD9/'3.1'!$R9*100</f>
        <v>78.501700684517644</v>
      </c>
      <c r="AD9" s="40">
        <f>'3.1'!AE9/'3.1'!$R9*100</f>
        <v>74.003633104138146</v>
      </c>
    </row>
    <row r="10" spans="1:31" ht="15" customHeight="1" x14ac:dyDescent="0.25">
      <c r="A10" s="54" t="s">
        <v>29</v>
      </c>
      <c r="B10" s="39">
        <f>'3.1'!C10/'3.1'!$R10*100</f>
        <v>95.012135022842386</v>
      </c>
      <c r="C10" s="39">
        <f>'3.1'!D10/'3.1'!$R10*100</f>
        <v>93.605098311496036</v>
      </c>
      <c r="D10" s="39">
        <f>'3.1'!E10/'3.1'!$R10*100</f>
        <v>93.260525561002439</v>
      </c>
      <c r="E10" s="39">
        <f>'3.1'!F10/'3.1'!$R10*100</f>
        <v>105.06428106600818</v>
      </c>
      <c r="F10" s="39">
        <f>'3.1'!G10/'3.1'!$R10*100</f>
        <v>106.42804546959992</v>
      </c>
      <c r="G10" s="39">
        <f>'3.1'!H10/'3.1'!$R10*100</f>
        <v>98.614366986040622</v>
      </c>
      <c r="H10" s="39">
        <f>'3.1'!I10/'3.1'!$R10*100</f>
        <v>99.079689088011023</v>
      </c>
      <c r="I10" s="39">
        <f>'3.1'!J10/'3.1'!$R10*100</f>
        <v>95.33707047570816</v>
      </c>
      <c r="J10" s="39">
        <f>'3.1'!K10/'3.1'!$R10*100</f>
        <v>95.136083637935926</v>
      </c>
      <c r="K10" s="39">
        <f>'3.1'!L10/'3.1'!$R10*100</f>
        <v>98.868971932266589</v>
      </c>
      <c r="L10" s="39">
        <f>'3.1'!M10/'3.1'!$R10*100</f>
        <v>99.807602852571051</v>
      </c>
      <c r="M10" s="39">
        <f>'3.1'!N10/'3.1'!$R10*100</f>
        <v>98.391791334238704</v>
      </c>
      <c r="N10" s="39">
        <f>'3.1'!O10/'3.1'!$R10*100</f>
        <v>102.74153559256496</v>
      </c>
      <c r="O10" s="39">
        <f>'3.1'!P10/'3.1'!$R10*100</f>
        <v>101.96508789099343</v>
      </c>
      <c r="P10" s="39">
        <f>'3.1'!Q10/'3.1'!$R10*100</f>
        <v>101.21194920706451</v>
      </c>
      <c r="Q10" s="39">
        <f>'3.1'!R10/'3.1'!$R10*100</f>
        <v>100</v>
      </c>
      <c r="R10" s="39">
        <f>'3.1'!S10/'3.1'!$R10*100</f>
        <v>97.865889202349521</v>
      </c>
      <c r="S10" s="39">
        <f>'3.1'!T10/'3.1'!$R10*100</f>
        <v>75.530223830834814</v>
      </c>
      <c r="T10" s="39">
        <f>'3.1'!U10/'3.1'!$R10*100</f>
        <v>72.73550742785207</v>
      </c>
      <c r="U10" s="39">
        <f>'3.1'!V10/'3.1'!$R10*100</f>
        <v>72.498024272092636</v>
      </c>
      <c r="V10" s="39">
        <f>'3.1'!W10/'3.1'!$R10*100</f>
        <v>68.929072579476653</v>
      </c>
      <c r="W10" s="39">
        <f>'3.1'!X10/'3.1'!$R10*100</f>
        <v>67.930942359003822</v>
      </c>
      <c r="X10" s="39">
        <f>'3.1'!Y10/'3.1'!$R10*100</f>
        <v>67.245218084514306</v>
      </c>
      <c r="Y10" s="39">
        <f>'3.1'!Z10/'3.1'!$R10*100</f>
        <v>64.286483231435611</v>
      </c>
      <c r="Z10" s="39">
        <f>'3.1'!AA10/'3.1'!$R10*100</f>
        <v>61.405359385595801</v>
      </c>
      <c r="AA10" s="39">
        <f>'3.1'!AB10/'3.1'!$R10*100</f>
        <v>60.213865124164535</v>
      </c>
      <c r="AB10" s="39">
        <f>'3.1'!AC10/'3.1'!$R10*100</f>
        <v>57.043491893681356</v>
      </c>
      <c r="AC10" s="39">
        <f>'3.1'!AD10/'3.1'!$R10*100</f>
        <v>53.492448583053566</v>
      </c>
      <c r="AD10" s="39">
        <f>'3.1'!AE10/'3.1'!$R10*100</f>
        <v>50.451109955021337</v>
      </c>
    </row>
    <row r="11" spans="1:31" ht="15" customHeight="1" x14ac:dyDescent="0.25">
      <c r="A11" s="54" t="s">
        <v>30</v>
      </c>
      <c r="B11" s="39">
        <f>'3.1'!C11/'3.1'!$R11*100</f>
        <v>83.077103340720882</v>
      </c>
      <c r="C11" s="39">
        <f>'3.1'!D11/'3.1'!$R11*100</f>
        <v>85.468665962269469</v>
      </c>
      <c r="D11" s="39">
        <f>'3.1'!E11/'3.1'!$R11*100</f>
        <v>88.910985144081977</v>
      </c>
      <c r="E11" s="39">
        <f>'3.1'!F11/'3.1'!$R11*100</f>
        <v>90.207820648239633</v>
      </c>
      <c r="F11" s="39">
        <f>'3.1'!G11/'3.1'!$R11*100</f>
        <v>89.484595286603096</v>
      </c>
      <c r="G11" s="39">
        <f>'3.1'!H11/'3.1'!$R11*100</f>
        <v>90.119850544801025</v>
      </c>
      <c r="H11" s="39">
        <f>'3.1'!I11/'3.1'!$R11*100</f>
        <v>90.434098252852451</v>
      </c>
      <c r="I11" s="39">
        <f>'3.1'!J11/'3.1'!$R11*100</f>
        <v>92.077133477634703</v>
      </c>
      <c r="J11" s="39">
        <f>'3.1'!K11/'3.1'!$R11*100</f>
        <v>95.325820038815806</v>
      </c>
      <c r="K11" s="39">
        <f>'3.1'!L11/'3.1'!$R11*100</f>
        <v>97.577205182023675</v>
      </c>
      <c r="L11" s="39">
        <f>'3.1'!M11/'3.1'!$R11*100</f>
        <v>101.27298465869636</v>
      </c>
      <c r="M11" s="39">
        <f>'3.1'!N11/'3.1'!$R11*100</f>
        <v>103.86760320908601</v>
      </c>
      <c r="N11" s="39">
        <f>'3.1'!O11/'3.1'!$R11*100</f>
        <v>105.69188722778297</v>
      </c>
      <c r="O11" s="39">
        <f>'3.1'!P11/'3.1'!$R11*100</f>
        <v>102.77371093190565</v>
      </c>
      <c r="P11" s="39">
        <f>'3.1'!Q11/'3.1'!$R11*100</f>
        <v>101.02678161873445</v>
      </c>
      <c r="Q11" s="39">
        <f>'3.1'!R11/'3.1'!$R11*100</f>
        <v>100</v>
      </c>
      <c r="R11" s="39">
        <f>'3.1'!S11/'3.1'!$R11*100</f>
        <v>97.819917230954914</v>
      </c>
      <c r="S11" s="39">
        <f>'3.1'!T11/'3.1'!$R11*100</f>
        <v>91.447922107471527</v>
      </c>
      <c r="T11" s="39">
        <f>'3.1'!U11/'3.1'!$R11*100</f>
        <v>96.542591919340239</v>
      </c>
      <c r="U11" s="39">
        <f>'3.1'!V11/'3.1'!$R11*100</f>
        <v>92.212726378610071</v>
      </c>
      <c r="V11" s="39">
        <f>'3.1'!W11/'3.1'!$R11*100</f>
        <v>83.586413230760883</v>
      </c>
      <c r="W11" s="39">
        <f>'3.1'!X11/'3.1'!$R11*100</f>
        <v>80.285654161374254</v>
      </c>
      <c r="X11" s="39">
        <f>'3.1'!Y11/'3.1'!$R11*100</f>
        <v>81.68650749212064</v>
      </c>
      <c r="Y11" s="39">
        <f>'3.1'!Z11/'3.1'!$R11*100</f>
        <v>77.552877613676145</v>
      </c>
      <c r="Z11" s="39">
        <f>'3.1'!AA11/'3.1'!$R11*100</f>
        <v>74.334483206054841</v>
      </c>
      <c r="AA11" s="39">
        <f>'3.1'!AB11/'3.1'!$R11*100</f>
        <v>70.486124491363114</v>
      </c>
      <c r="AB11" s="39">
        <f>'3.1'!AC11/'3.1'!$R11*100</f>
        <v>67.437704446527391</v>
      </c>
      <c r="AC11" s="39">
        <f>'3.1'!AD11/'3.1'!$R11*100</f>
        <v>63.711775846878936</v>
      </c>
      <c r="AD11" s="39">
        <f>'3.1'!AE11/'3.1'!$R11*100</f>
        <v>63.075879809238309</v>
      </c>
    </row>
    <row r="12" spans="1:31" ht="30" customHeight="1" x14ac:dyDescent="0.25">
      <c r="A12" s="18" t="s">
        <v>54</v>
      </c>
      <c r="B12" s="42">
        <f>'3.1'!C12/'3.1'!$R12*100</f>
        <v>81.629790987772594</v>
      </c>
      <c r="C12" s="42">
        <f>'3.1'!D12/'3.1'!$R12*100</f>
        <v>83.655415618487993</v>
      </c>
      <c r="D12" s="42">
        <f>'3.1'!E12/'3.1'!$R12*100</f>
        <v>83.721929431046036</v>
      </c>
      <c r="E12" s="42">
        <f>'3.1'!F12/'3.1'!$R12*100</f>
        <v>80.959353798912147</v>
      </c>
      <c r="F12" s="42">
        <f>'3.1'!G12/'3.1'!$R12*100</f>
        <v>83.638859972324326</v>
      </c>
      <c r="G12" s="42">
        <f>'3.1'!H12/'3.1'!$R12*100</f>
        <v>89.438465026245154</v>
      </c>
      <c r="H12" s="42">
        <f>'3.1'!I12/'3.1'!$R12*100</f>
        <v>79.331503108076831</v>
      </c>
      <c r="I12" s="42">
        <f>'3.1'!J12/'3.1'!$R12*100</f>
        <v>85.350106154417347</v>
      </c>
      <c r="J12" s="42">
        <f>'3.1'!K12/'3.1'!$R12*100</f>
        <v>90.269879447454855</v>
      </c>
      <c r="K12" s="42">
        <f>'3.1'!L12/'3.1'!$R12*100</f>
        <v>98.514191990078032</v>
      </c>
      <c r="L12" s="42">
        <f>'3.1'!M12/'3.1'!$R12*100</f>
        <v>103.66075191596191</v>
      </c>
      <c r="M12" s="42">
        <f>'3.1'!N12/'3.1'!$R12*100</f>
        <v>96.526047257481025</v>
      </c>
      <c r="N12" s="42">
        <f>'3.1'!O12/'3.1'!$R12*100</f>
        <v>104.01457476367717</v>
      </c>
      <c r="O12" s="42">
        <f>'3.1'!P12/'3.1'!$R12*100</f>
        <v>101.72281724323209</v>
      </c>
      <c r="P12" s="42">
        <f>'3.1'!Q12/'3.1'!$R12*100</f>
        <v>101.45900054671266</v>
      </c>
      <c r="Q12" s="42">
        <f>'3.1'!R12/'3.1'!$R12*100</f>
        <v>100</v>
      </c>
      <c r="R12" s="42">
        <f>'3.1'!S12/'3.1'!$R12*100</f>
        <v>100.87895298845598</v>
      </c>
      <c r="S12" s="42">
        <f>'3.1'!T12/'3.1'!$R12*100</f>
        <v>100.77581429978657</v>
      </c>
      <c r="T12" s="42">
        <f>'3.1'!U12/'3.1'!$R12*100</f>
        <v>98.800769496691814</v>
      </c>
      <c r="U12" s="42">
        <f>'3.1'!V12/'3.1'!$R12*100</f>
        <v>89.343070327532658</v>
      </c>
      <c r="V12" s="42">
        <f>'3.1'!W12/'3.1'!$R12*100</f>
        <v>85.472908321362524</v>
      </c>
      <c r="W12" s="42">
        <f>'3.1'!X12/'3.1'!$R12*100</f>
        <v>79.56381018276889</v>
      </c>
      <c r="X12" s="42">
        <f>'3.1'!Y12/'3.1'!$R12*100</f>
        <v>80.408639141650255</v>
      </c>
      <c r="Y12" s="42">
        <f>'3.1'!Z12/'3.1'!$R12*100</f>
        <v>73.732484007847575</v>
      </c>
      <c r="Z12" s="42">
        <f>'3.1'!AA12/'3.1'!$R12*100</f>
        <v>73.483241834669542</v>
      </c>
      <c r="AA12" s="42">
        <f>'3.1'!AB12/'3.1'!$R12*100</f>
        <v>75.955554298172672</v>
      </c>
      <c r="AB12" s="42">
        <f>'3.1'!AC12/'3.1'!$R12*100</f>
        <v>73.228460972377633</v>
      </c>
      <c r="AC12" s="42">
        <f>'3.1'!AD12/'3.1'!$R12*100</f>
        <v>77.10440393765532</v>
      </c>
      <c r="AD12" s="42">
        <f>'3.1'!AE12/'3.1'!$R12*100</f>
        <v>74.330294099019284</v>
      </c>
    </row>
    <row r="13" spans="1:31" ht="13" thickBot="1" x14ac:dyDescent="0.3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29"/>
      <c r="X13" s="29"/>
      <c r="Y13" s="29"/>
      <c r="Z13" s="29"/>
      <c r="AE13" s="140"/>
    </row>
    <row r="14" spans="1:31" ht="13.5" customHeight="1" thickTop="1" x14ac:dyDescent="0.25">
      <c r="A14" s="107" t="s">
        <v>97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/>
      <c r="AA14" s="62"/>
      <c r="AB14" s="62"/>
      <c r="AC14" s="62"/>
      <c r="AD14" s="62"/>
      <c r="AE14" s="144"/>
    </row>
    <row r="15" spans="1:31" ht="13" thickBot="1" x14ac:dyDescent="0.3">
      <c r="A15" s="130" t="s">
        <v>91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1" ht="13" thickTop="1" x14ac:dyDescent="0.25">
      <c r="A16" s="103" t="s">
        <v>38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3" thickBot="1" x14ac:dyDescent="0.3">
      <c r="A17" s="104" t="s">
        <v>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3" thickTop="1" x14ac:dyDescent="0.2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30" x14ac:dyDescent="0.2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30" x14ac:dyDescent="0.2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30" x14ac:dyDescent="0.2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30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30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30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30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</sheetData>
  <pageMargins left="0.75" right="0.75" top="1" bottom="1" header="0" footer="0"/>
  <pageSetup paperSize="9" fitToWidth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6"/>
    <pageSetUpPr fitToPage="1"/>
  </sheetPr>
  <dimension ref="A1:AE43"/>
  <sheetViews>
    <sheetView zoomScale="90" zoomScaleNormal="90" workbookViewId="0"/>
  </sheetViews>
  <sheetFormatPr baseColWidth="10" defaultColWidth="9.1796875" defaultRowHeight="12.5" x14ac:dyDescent="0.25"/>
  <cols>
    <col min="1" max="1" width="45.36328125" style="76" customWidth="1"/>
    <col min="2" max="2" width="11.54296875" style="76" bestFit="1" customWidth="1"/>
    <col min="3" max="3" width="11.1796875" style="76" bestFit="1" customWidth="1"/>
    <col min="4" max="5" width="10.7265625" style="76" bestFit="1" customWidth="1"/>
    <col min="6" max="7" width="11" style="76" bestFit="1" customWidth="1"/>
    <col min="8" max="8" width="11.1796875" style="76" bestFit="1" customWidth="1"/>
    <col min="9" max="9" width="10.7265625" style="76" bestFit="1" customWidth="1"/>
    <col min="10" max="10" width="11" style="76" bestFit="1" customWidth="1"/>
    <col min="11" max="11" width="10.7265625" style="76" bestFit="1" customWidth="1"/>
    <col min="12" max="12" width="11" style="76" bestFit="1" customWidth="1"/>
    <col min="13" max="13" width="10.7265625" style="76" bestFit="1" customWidth="1"/>
    <col min="14" max="14" width="11.1796875" style="76" bestFit="1" customWidth="1"/>
    <col min="15" max="15" width="11" style="76" bestFit="1" customWidth="1"/>
    <col min="16" max="16" width="10.26953125" style="76" bestFit="1" customWidth="1"/>
    <col min="17" max="17" width="11.1796875" style="76" bestFit="1" customWidth="1"/>
    <col min="18" max="18" width="11" style="76" bestFit="1" customWidth="1"/>
    <col min="19" max="19" width="10.7265625" style="76" bestFit="1" customWidth="1"/>
    <col min="20" max="20" width="11.1796875" style="76" bestFit="1" customWidth="1"/>
    <col min="21" max="21" width="11" style="76" bestFit="1" customWidth="1"/>
    <col min="22" max="22" width="11.1796875" style="76" bestFit="1" customWidth="1"/>
    <col min="23" max="24" width="11" style="76" bestFit="1" customWidth="1"/>
    <col min="25" max="25" width="11.1796875" style="76" bestFit="1" customWidth="1"/>
    <col min="26" max="26" width="11" style="76" bestFit="1" customWidth="1"/>
    <col min="27" max="27" width="10.7265625" style="76" bestFit="1" customWidth="1"/>
    <col min="28" max="28" width="11" style="76" bestFit="1" customWidth="1"/>
    <col min="29" max="29" width="10.7265625" style="76" bestFit="1" customWidth="1"/>
    <col min="30" max="31" width="11" style="76" bestFit="1" customWidth="1"/>
    <col min="32" max="256" width="9.1796875" style="76"/>
    <col min="257" max="257" width="32.7265625" style="76" customWidth="1"/>
    <col min="258" max="258" width="10.7265625" style="76" customWidth="1"/>
    <col min="259" max="283" width="8.7265625" style="76" customWidth="1"/>
    <col min="284" max="512" width="9.1796875" style="76"/>
    <col min="513" max="513" width="32.7265625" style="76" customWidth="1"/>
    <col min="514" max="514" width="10.7265625" style="76" customWidth="1"/>
    <col min="515" max="539" width="8.7265625" style="76" customWidth="1"/>
    <col min="540" max="768" width="9.1796875" style="76"/>
    <col min="769" max="769" width="32.7265625" style="76" customWidth="1"/>
    <col min="770" max="770" width="10.7265625" style="76" customWidth="1"/>
    <col min="771" max="795" width="8.7265625" style="76" customWidth="1"/>
    <col min="796" max="1024" width="9.1796875" style="76"/>
    <col min="1025" max="1025" width="32.7265625" style="76" customWidth="1"/>
    <col min="1026" max="1026" width="10.7265625" style="76" customWidth="1"/>
    <col min="1027" max="1051" width="8.7265625" style="76" customWidth="1"/>
    <col min="1052" max="1280" width="9.1796875" style="76"/>
    <col min="1281" max="1281" width="32.7265625" style="76" customWidth="1"/>
    <col min="1282" max="1282" width="10.7265625" style="76" customWidth="1"/>
    <col min="1283" max="1307" width="8.7265625" style="76" customWidth="1"/>
    <col min="1308" max="1536" width="9.1796875" style="76"/>
    <col min="1537" max="1537" width="32.7265625" style="76" customWidth="1"/>
    <col min="1538" max="1538" width="10.7265625" style="76" customWidth="1"/>
    <col min="1539" max="1563" width="8.7265625" style="76" customWidth="1"/>
    <col min="1564" max="1792" width="9.1796875" style="76"/>
    <col min="1793" max="1793" width="32.7265625" style="76" customWidth="1"/>
    <col min="1794" max="1794" width="10.7265625" style="76" customWidth="1"/>
    <col min="1795" max="1819" width="8.7265625" style="76" customWidth="1"/>
    <col min="1820" max="2048" width="9.1796875" style="76"/>
    <col min="2049" max="2049" width="32.7265625" style="76" customWidth="1"/>
    <col min="2050" max="2050" width="10.7265625" style="76" customWidth="1"/>
    <col min="2051" max="2075" width="8.7265625" style="76" customWidth="1"/>
    <col min="2076" max="2304" width="9.1796875" style="76"/>
    <col min="2305" max="2305" width="32.7265625" style="76" customWidth="1"/>
    <col min="2306" max="2306" width="10.7265625" style="76" customWidth="1"/>
    <col min="2307" max="2331" width="8.7265625" style="76" customWidth="1"/>
    <col min="2332" max="2560" width="9.1796875" style="76"/>
    <col min="2561" max="2561" width="32.7265625" style="76" customWidth="1"/>
    <col min="2562" max="2562" width="10.7265625" style="76" customWidth="1"/>
    <col min="2563" max="2587" width="8.7265625" style="76" customWidth="1"/>
    <col min="2588" max="2816" width="9.1796875" style="76"/>
    <col min="2817" max="2817" width="32.7265625" style="76" customWidth="1"/>
    <col min="2818" max="2818" width="10.7265625" style="76" customWidth="1"/>
    <col min="2819" max="2843" width="8.7265625" style="76" customWidth="1"/>
    <col min="2844" max="3072" width="9.1796875" style="76"/>
    <col min="3073" max="3073" width="32.7265625" style="76" customWidth="1"/>
    <col min="3074" max="3074" width="10.7265625" style="76" customWidth="1"/>
    <col min="3075" max="3099" width="8.7265625" style="76" customWidth="1"/>
    <col min="3100" max="3328" width="9.1796875" style="76"/>
    <col min="3329" max="3329" width="32.7265625" style="76" customWidth="1"/>
    <col min="3330" max="3330" width="10.7265625" style="76" customWidth="1"/>
    <col min="3331" max="3355" width="8.7265625" style="76" customWidth="1"/>
    <col min="3356" max="3584" width="9.1796875" style="76"/>
    <col min="3585" max="3585" width="32.7265625" style="76" customWidth="1"/>
    <col min="3586" max="3586" width="10.7265625" style="76" customWidth="1"/>
    <col min="3587" max="3611" width="8.7265625" style="76" customWidth="1"/>
    <col min="3612" max="3840" width="9.1796875" style="76"/>
    <col min="3841" max="3841" width="32.7265625" style="76" customWidth="1"/>
    <col min="3842" max="3842" width="10.7265625" style="76" customWidth="1"/>
    <col min="3843" max="3867" width="8.7265625" style="76" customWidth="1"/>
    <col min="3868" max="4096" width="9.1796875" style="76"/>
    <col min="4097" max="4097" width="32.7265625" style="76" customWidth="1"/>
    <col min="4098" max="4098" width="10.7265625" style="76" customWidth="1"/>
    <col min="4099" max="4123" width="8.7265625" style="76" customWidth="1"/>
    <col min="4124" max="4352" width="9.1796875" style="76"/>
    <col min="4353" max="4353" width="32.7265625" style="76" customWidth="1"/>
    <col min="4354" max="4354" width="10.7265625" style="76" customWidth="1"/>
    <col min="4355" max="4379" width="8.7265625" style="76" customWidth="1"/>
    <col min="4380" max="4608" width="9.1796875" style="76"/>
    <col min="4609" max="4609" width="32.7265625" style="76" customWidth="1"/>
    <col min="4610" max="4610" width="10.7265625" style="76" customWidth="1"/>
    <col min="4611" max="4635" width="8.7265625" style="76" customWidth="1"/>
    <col min="4636" max="4864" width="9.1796875" style="76"/>
    <col min="4865" max="4865" width="32.7265625" style="76" customWidth="1"/>
    <col min="4866" max="4866" width="10.7265625" style="76" customWidth="1"/>
    <col min="4867" max="4891" width="8.7265625" style="76" customWidth="1"/>
    <col min="4892" max="5120" width="9.1796875" style="76"/>
    <col min="5121" max="5121" width="32.7265625" style="76" customWidth="1"/>
    <col min="5122" max="5122" width="10.7265625" style="76" customWidth="1"/>
    <col min="5123" max="5147" width="8.7265625" style="76" customWidth="1"/>
    <col min="5148" max="5376" width="9.1796875" style="76"/>
    <col min="5377" max="5377" width="32.7265625" style="76" customWidth="1"/>
    <col min="5378" max="5378" width="10.7265625" style="76" customWidth="1"/>
    <col min="5379" max="5403" width="8.7265625" style="76" customWidth="1"/>
    <col min="5404" max="5632" width="9.1796875" style="76"/>
    <col min="5633" max="5633" width="32.7265625" style="76" customWidth="1"/>
    <col min="5634" max="5634" width="10.7265625" style="76" customWidth="1"/>
    <col min="5635" max="5659" width="8.7265625" style="76" customWidth="1"/>
    <col min="5660" max="5888" width="9.1796875" style="76"/>
    <col min="5889" max="5889" width="32.7265625" style="76" customWidth="1"/>
    <col min="5890" max="5890" width="10.7265625" style="76" customWidth="1"/>
    <col min="5891" max="5915" width="8.7265625" style="76" customWidth="1"/>
    <col min="5916" max="6144" width="9.1796875" style="76"/>
    <col min="6145" max="6145" width="32.7265625" style="76" customWidth="1"/>
    <col min="6146" max="6146" width="10.7265625" style="76" customWidth="1"/>
    <col min="6147" max="6171" width="8.7265625" style="76" customWidth="1"/>
    <col min="6172" max="6400" width="9.1796875" style="76"/>
    <col min="6401" max="6401" width="32.7265625" style="76" customWidth="1"/>
    <col min="6402" max="6402" width="10.7265625" style="76" customWidth="1"/>
    <col min="6403" max="6427" width="8.7265625" style="76" customWidth="1"/>
    <col min="6428" max="6656" width="9.1796875" style="76"/>
    <col min="6657" max="6657" width="32.7265625" style="76" customWidth="1"/>
    <col min="6658" max="6658" width="10.7265625" style="76" customWidth="1"/>
    <col min="6659" max="6683" width="8.7265625" style="76" customWidth="1"/>
    <col min="6684" max="6912" width="9.1796875" style="76"/>
    <col min="6913" max="6913" width="32.7265625" style="76" customWidth="1"/>
    <col min="6914" max="6914" width="10.7265625" style="76" customWidth="1"/>
    <col min="6915" max="6939" width="8.7265625" style="76" customWidth="1"/>
    <col min="6940" max="7168" width="9.1796875" style="76"/>
    <col min="7169" max="7169" width="32.7265625" style="76" customWidth="1"/>
    <col min="7170" max="7170" width="10.7265625" style="76" customWidth="1"/>
    <col min="7171" max="7195" width="8.7265625" style="76" customWidth="1"/>
    <col min="7196" max="7424" width="9.1796875" style="76"/>
    <col min="7425" max="7425" width="32.7265625" style="76" customWidth="1"/>
    <col min="7426" max="7426" width="10.7265625" style="76" customWidth="1"/>
    <col min="7427" max="7451" width="8.7265625" style="76" customWidth="1"/>
    <col min="7452" max="7680" width="9.1796875" style="76"/>
    <col min="7681" max="7681" width="32.7265625" style="76" customWidth="1"/>
    <col min="7682" max="7682" width="10.7265625" style="76" customWidth="1"/>
    <col min="7683" max="7707" width="8.7265625" style="76" customWidth="1"/>
    <col min="7708" max="7936" width="9.1796875" style="76"/>
    <col min="7937" max="7937" width="32.7265625" style="76" customWidth="1"/>
    <col min="7938" max="7938" width="10.7265625" style="76" customWidth="1"/>
    <col min="7939" max="7963" width="8.7265625" style="76" customWidth="1"/>
    <col min="7964" max="8192" width="9.1796875" style="76"/>
    <col min="8193" max="8193" width="32.7265625" style="76" customWidth="1"/>
    <col min="8194" max="8194" width="10.7265625" style="76" customWidth="1"/>
    <col min="8195" max="8219" width="8.7265625" style="76" customWidth="1"/>
    <col min="8220" max="8448" width="9.1796875" style="76"/>
    <col min="8449" max="8449" width="32.7265625" style="76" customWidth="1"/>
    <col min="8450" max="8450" width="10.7265625" style="76" customWidth="1"/>
    <col min="8451" max="8475" width="8.7265625" style="76" customWidth="1"/>
    <col min="8476" max="8704" width="9.1796875" style="76"/>
    <col min="8705" max="8705" width="32.7265625" style="76" customWidth="1"/>
    <col min="8706" max="8706" width="10.7265625" style="76" customWidth="1"/>
    <col min="8707" max="8731" width="8.7265625" style="76" customWidth="1"/>
    <col min="8732" max="8960" width="9.1796875" style="76"/>
    <col min="8961" max="8961" width="32.7265625" style="76" customWidth="1"/>
    <col min="8962" max="8962" width="10.7265625" style="76" customWidth="1"/>
    <col min="8963" max="8987" width="8.7265625" style="76" customWidth="1"/>
    <col min="8988" max="9216" width="9.1796875" style="76"/>
    <col min="9217" max="9217" width="32.7265625" style="76" customWidth="1"/>
    <col min="9218" max="9218" width="10.7265625" style="76" customWidth="1"/>
    <col min="9219" max="9243" width="8.7265625" style="76" customWidth="1"/>
    <col min="9244" max="9472" width="9.1796875" style="76"/>
    <col min="9473" max="9473" width="32.7265625" style="76" customWidth="1"/>
    <col min="9474" max="9474" width="10.7265625" style="76" customWidth="1"/>
    <col min="9475" max="9499" width="8.7265625" style="76" customWidth="1"/>
    <col min="9500" max="9728" width="9.1796875" style="76"/>
    <col min="9729" max="9729" width="32.7265625" style="76" customWidth="1"/>
    <col min="9730" max="9730" width="10.7265625" style="76" customWidth="1"/>
    <col min="9731" max="9755" width="8.7265625" style="76" customWidth="1"/>
    <col min="9756" max="9984" width="9.1796875" style="76"/>
    <col min="9985" max="9985" width="32.7265625" style="76" customWidth="1"/>
    <col min="9986" max="9986" width="10.7265625" style="76" customWidth="1"/>
    <col min="9987" max="10011" width="8.7265625" style="76" customWidth="1"/>
    <col min="10012" max="10240" width="9.1796875" style="76"/>
    <col min="10241" max="10241" width="32.7265625" style="76" customWidth="1"/>
    <col min="10242" max="10242" width="10.7265625" style="76" customWidth="1"/>
    <col min="10243" max="10267" width="8.7265625" style="76" customWidth="1"/>
    <col min="10268" max="10496" width="9.1796875" style="76"/>
    <col min="10497" max="10497" width="32.7265625" style="76" customWidth="1"/>
    <col min="10498" max="10498" width="10.7265625" style="76" customWidth="1"/>
    <col min="10499" max="10523" width="8.7265625" style="76" customWidth="1"/>
    <col min="10524" max="10752" width="9.1796875" style="76"/>
    <col min="10753" max="10753" width="32.7265625" style="76" customWidth="1"/>
    <col min="10754" max="10754" width="10.7265625" style="76" customWidth="1"/>
    <col min="10755" max="10779" width="8.7265625" style="76" customWidth="1"/>
    <col min="10780" max="11008" width="9.1796875" style="76"/>
    <col min="11009" max="11009" width="32.7265625" style="76" customWidth="1"/>
    <col min="11010" max="11010" width="10.7265625" style="76" customWidth="1"/>
    <col min="11011" max="11035" width="8.7265625" style="76" customWidth="1"/>
    <col min="11036" max="11264" width="9.1796875" style="76"/>
    <col min="11265" max="11265" width="32.7265625" style="76" customWidth="1"/>
    <col min="11266" max="11266" width="10.7265625" style="76" customWidth="1"/>
    <col min="11267" max="11291" width="8.7265625" style="76" customWidth="1"/>
    <col min="11292" max="11520" width="9.1796875" style="76"/>
    <col min="11521" max="11521" width="32.7265625" style="76" customWidth="1"/>
    <col min="11522" max="11522" width="10.7265625" style="76" customWidth="1"/>
    <col min="11523" max="11547" width="8.7265625" style="76" customWidth="1"/>
    <col min="11548" max="11776" width="9.1796875" style="76"/>
    <col min="11777" max="11777" width="32.7265625" style="76" customWidth="1"/>
    <col min="11778" max="11778" width="10.7265625" style="76" customWidth="1"/>
    <col min="11779" max="11803" width="8.7265625" style="76" customWidth="1"/>
    <col min="11804" max="12032" width="9.1796875" style="76"/>
    <col min="12033" max="12033" width="32.7265625" style="76" customWidth="1"/>
    <col min="12034" max="12034" width="10.7265625" style="76" customWidth="1"/>
    <col min="12035" max="12059" width="8.7265625" style="76" customWidth="1"/>
    <col min="12060" max="12288" width="9.1796875" style="76"/>
    <col min="12289" max="12289" width="32.7265625" style="76" customWidth="1"/>
    <col min="12290" max="12290" width="10.7265625" style="76" customWidth="1"/>
    <col min="12291" max="12315" width="8.7265625" style="76" customWidth="1"/>
    <col min="12316" max="12544" width="9.1796875" style="76"/>
    <col min="12545" max="12545" width="32.7265625" style="76" customWidth="1"/>
    <col min="12546" max="12546" width="10.7265625" style="76" customWidth="1"/>
    <col min="12547" max="12571" width="8.7265625" style="76" customWidth="1"/>
    <col min="12572" max="12800" width="9.1796875" style="76"/>
    <col min="12801" max="12801" width="32.7265625" style="76" customWidth="1"/>
    <col min="12802" max="12802" width="10.7265625" style="76" customWidth="1"/>
    <col min="12803" max="12827" width="8.7265625" style="76" customWidth="1"/>
    <col min="12828" max="13056" width="9.1796875" style="76"/>
    <col min="13057" max="13057" width="32.7265625" style="76" customWidth="1"/>
    <col min="13058" max="13058" width="10.7265625" style="76" customWidth="1"/>
    <col min="13059" max="13083" width="8.7265625" style="76" customWidth="1"/>
    <col min="13084" max="13312" width="9.1796875" style="76"/>
    <col min="13313" max="13313" width="32.7265625" style="76" customWidth="1"/>
    <col min="13314" max="13314" width="10.7265625" style="76" customWidth="1"/>
    <col min="13315" max="13339" width="8.7265625" style="76" customWidth="1"/>
    <col min="13340" max="13568" width="9.1796875" style="76"/>
    <col min="13569" max="13569" width="32.7265625" style="76" customWidth="1"/>
    <col min="13570" max="13570" width="10.7265625" style="76" customWidth="1"/>
    <col min="13571" max="13595" width="8.7265625" style="76" customWidth="1"/>
    <col min="13596" max="13824" width="9.1796875" style="76"/>
    <col min="13825" max="13825" width="32.7265625" style="76" customWidth="1"/>
    <col min="13826" max="13826" width="10.7265625" style="76" customWidth="1"/>
    <col min="13827" max="13851" width="8.7265625" style="76" customWidth="1"/>
    <col min="13852" max="14080" width="9.1796875" style="76"/>
    <col min="14081" max="14081" width="32.7265625" style="76" customWidth="1"/>
    <col min="14082" max="14082" width="10.7265625" style="76" customWidth="1"/>
    <col min="14083" max="14107" width="8.7265625" style="76" customWidth="1"/>
    <col min="14108" max="14336" width="9.1796875" style="76"/>
    <col min="14337" max="14337" width="32.7265625" style="76" customWidth="1"/>
    <col min="14338" max="14338" width="10.7265625" style="76" customWidth="1"/>
    <col min="14339" max="14363" width="8.7265625" style="76" customWidth="1"/>
    <col min="14364" max="14592" width="9.1796875" style="76"/>
    <col min="14593" max="14593" width="32.7265625" style="76" customWidth="1"/>
    <col min="14594" max="14594" width="10.7265625" style="76" customWidth="1"/>
    <col min="14595" max="14619" width="8.7265625" style="76" customWidth="1"/>
    <col min="14620" max="14848" width="9.1796875" style="76"/>
    <col min="14849" max="14849" width="32.7265625" style="76" customWidth="1"/>
    <col min="14850" max="14850" width="10.7265625" style="76" customWidth="1"/>
    <col min="14851" max="14875" width="8.7265625" style="76" customWidth="1"/>
    <col min="14876" max="15104" width="9.1796875" style="76"/>
    <col min="15105" max="15105" width="32.7265625" style="76" customWidth="1"/>
    <col min="15106" max="15106" width="10.7265625" style="76" customWidth="1"/>
    <col min="15107" max="15131" width="8.7265625" style="76" customWidth="1"/>
    <col min="15132" max="15360" width="9.1796875" style="76"/>
    <col min="15361" max="15361" width="32.7265625" style="76" customWidth="1"/>
    <col min="15362" max="15362" width="10.7265625" style="76" customWidth="1"/>
    <col min="15363" max="15387" width="8.7265625" style="76" customWidth="1"/>
    <col min="15388" max="15616" width="9.1796875" style="76"/>
    <col min="15617" max="15617" width="32.7265625" style="76" customWidth="1"/>
    <col min="15618" max="15618" width="10.7265625" style="76" customWidth="1"/>
    <col min="15619" max="15643" width="8.7265625" style="76" customWidth="1"/>
    <col min="15644" max="15872" width="9.1796875" style="76"/>
    <col min="15873" max="15873" width="32.7265625" style="76" customWidth="1"/>
    <col min="15874" max="15874" width="10.7265625" style="76" customWidth="1"/>
    <col min="15875" max="15899" width="8.7265625" style="76" customWidth="1"/>
    <col min="15900" max="16128" width="9.1796875" style="76"/>
    <col min="16129" max="16129" width="32.7265625" style="76" customWidth="1"/>
    <col min="16130" max="16130" width="10.7265625" style="76" customWidth="1"/>
    <col min="16131" max="16155" width="8.7265625" style="76" customWidth="1"/>
    <col min="16156" max="16384" width="9.1796875" style="76"/>
  </cols>
  <sheetData>
    <row r="1" spans="1:31" ht="38.25" customHeight="1" thickTop="1" x14ac:dyDescent="0.4">
      <c r="A1" s="135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1" s="77" customFormat="1" ht="38.25" customHeight="1" x14ac:dyDescent="0.25">
      <c r="A2" s="136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31" ht="15.5" x14ac:dyDescent="0.4">
      <c r="A3" s="15" t="s">
        <v>37</v>
      </c>
      <c r="B3" s="35"/>
      <c r="C3" s="35"/>
      <c r="D3" s="3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0"/>
    </row>
    <row r="4" spans="1:31" ht="30" customHeight="1" x14ac:dyDescent="0.25">
      <c r="A4" s="17" t="s">
        <v>32</v>
      </c>
      <c r="B4" s="18" t="s">
        <v>61</v>
      </c>
      <c r="C4" s="17">
        <v>1990</v>
      </c>
      <c r="D4" s="17">
        <v>1991</v>
      </c>
      <c r="E4" s="17">
        <v>1992</v>
      </c>
      <c r="F4" s="17">
        <v>1993</v>
      </c>
      <c r="G4" s="17">
        <v>1994</v>
      </c>
      <c r="H4" s="17">
        <v>1995</v>
      </c>
      <c r="I4" s="17">
        <v>1996</v>
      </c>
      <c r="J4" s="17">
        <v>1997</v>
      </c>
      <c r="K4" s="17">
        <v>1998</v>
      </c>
      <c r="L4" s="17">
        <v>1999</v>
      </c>
      <c r="M4" s="17">
        <v>2000</v>
      </c>
      <c r="N4" s="17">
        <v>2001</v>
      </c>
      <c r="O4" s="17">
        <v>2002</v>
      </c>
      <c r="P4" s="17">
        <v>2003</v>
      </c>
      <c r="Q4" s="17">
        <v>2004</v>
      </c>
      <c r="R4" s="17">
        <v>2005</v>
      </c>
      <c r="S4" s="17">
        <v>2006</v>
      </c>
      <c r="T4" s="17">
        <v>2007</v>
      </c>
      <c r="U4" s="17">
        <v>2008</v>
      </c>
      <c r="V4" s="17">
        <v>2009</v>
      </c>
      <c r="W4" s="17">
        <v>2010</v>
      </c>
      <c r="X4" s="17">
        <v>2011</v>
      </c>
      <c r="Y4" s="17">
        <v>2012</v>
      </c>
      <c r="Z4" s="17">
        <v>2013</v>
      </c>
      <c r="AA4" s="17">
        <v>2014</v>
      </c>
      <c r="AB4" s="17">
        <v>2015</v>
      </c>
      <c r="AC4" s="17">
        <v>2016</v>
      </c>
      <c r="AD4" s="17">
        <v>2017</v>
      </c>
      <c r="AE4" s="17">
        <v>2018</v>
      </c>
    </row>
    <row r="5" spans="1:31" ht="15" customHeight="1" x14ac:dyDescent="0.25">
      <c r="A5" s="81" t="s">
        <v>33</v>
      </c>
      <c r="B5" s="19">
        <v>11690889.631489363</v>
      </c>
      <c r="C5" s="19">
        <v>11690889.631489363</v>
      </c>
      <c r="D5" s="19">
        <v>12203942.546588432</v>
      </c>
      <c r="E5" s="19">
        <v>13022909.776464937</v>
      </c>
      <c r="F5" s="19">
        <v>12367468.911115868</v>
      </c>
      <c r="G5" s="19">
        <v>12317288.1178328</v>
      </c>
      <c r="H5" s="19">
        <v>12825579.935033845</v>
      </c>
      <c r="I5" s="19">
        <v>11253864.654073561</v>
      </c>
      <c r="J5" s="19">
        <v>10983699.308453605</v>
      </c>
      <c r="K5" s="19">
        <v>12645039.450292891</v>
      </c>
      <c r="L5" s="19">
        <v>14638252.654644901</v>
      </c>
      <c r="M5" s="19">
        <v>15219628.432389412</v>
      </c>
      <c r="N5" s="19">
        <v>14608301.132617712</v>
      </c>
      <c r="O5" s="19">
        <v>16119286.655197542</v>
      </c>
      <c r="P5" s="19">
        <v>15843378.58917387</v>
      </c>
      <c r="Q5" s="19">
        <v>17156512.508281875</v>
      </c>
      <c r="R5" s="19">
        <v>18919065.261144664</v>
      </c>
      <c r="S5" s="19">
        <v>19025071.535835836</v>
      </c>
      <c r="T5" s="19">
        <v>18609811.13879836</v>
      </c>
      <c r="U5" s="19">
        <v>18592774.424539704</v>
      </c>
      <c r="V5" s="19">
        <v>17878278.258738656</v>
      </c>
      <c r="W5" s="19">
        <v>15762672.623037327</v>
      </c>
      <c r="X5" s="19">
        <v>14099616.815323289</v>
      </c>
      <c r="Y5" s="19">
        <v>15098343.463647028</v>
      </c>
      <c r="Z5" s="19">
        <v>13755369.651688633</v>
      </c>
      <c r="AA5" s="19">
        <v>13437204.975135751</v>
      </c>
      <c r="AB5" s="19">
        <v>13674320.265984308</v>
      </c>
      <c r="AC5" s="19">
        <v>13698664.585895449</v>
      </c>
      <c r="AD5" s="19">
        <v>14316386.151482923</v>
      </c>
      <c r="AE5" s="19">
        <v>13842416.025489461</v>
      </c>
    </row>
    <row r="6" spans="1:31" ht="15" customHeight="1" x14ac:dyDescent="0.25">
      <c r="A6" s="82" t="s">
        <v>58</v>
      </c>
      <c r="B6" s="20">
        <v>2465355.8516510646</v>
      </c>
      <c r="C6" s="20">
        <v>2465355.8516510651</v>
      </c>
      <c r="D6" s="20">
        <v>2399738.4233853077</v>
      </c>
      <c r="E6" s="20">
        <v>1845817.4933086126</v>
      </c>
      <c r="F6" s="20">
        <v>1896730.117875742</v>
      </c>
      <c r="G6" s="20">
        <v>2508865.848071761</v>
      </c>
      <c r="H6" s="20">
        <v>3090379.4656655551</v>
      </c>
      <c r="I6" s="20">
        <v>3029844.7421600502</v>
      </c>
      <c r="J6" s="20">
        <v>3732276.0906919409</v>
      </c>
      <c r="K6" s="20">
        <v>3569943.5388414697</v>
      </c>
      <c r="L6" s="20">
        <v>3410766.2782259532</v>
      </c>
      <c r="M6" s="20">
        <v>3608242.0357897542</v>
      </c>
      <c r="N6" s="20">
        <v>2686889.4817914865</v>
      </c>
      <c r="O6" s="20">
        <v>3079144.2617230252</v>
      </c>
      <c r="P6" s="20">
        <v>3202654.6523325057</v>
      </c>
      <c r="Q6" s="20">
        <v>2505307.1037190971</v>
      </c>
      <c r="R6" s="20">
        <v>2566343.0937723489</v>
      </c>
      <c r="S6" s="20">
        <v>2460653.9442267967</v>
      </c>
      <c r="T6" s="20">
        <v>2214671.8473262601</v>
      </c>
      <c r="U6" s="20">
        <v>2577309.1821742132</v>
      </c>
      <c r="V6" s="20">
        <v>2200327.9937228309</v>
      </c>
      <c r="W6" s="20">
        <v>2711203.0686762785</v>
      </c>
      <c r="X6" s="20">
        <v>1923861.9595482696</v>
      </c>
      <c r="Y6" s="20">
        <v>1676879.6514409443</v>
      </c>
      <c r="Z6" s="20">
        <v>1476919.0648749557</v>
      </c>
      <c r="AA6" s="20">
        <v>1539148.2616746703</v>
      </c>
      <c r="AB6" s="20">
        <v>1427302.9975426896</v>
      </c>
      <c r="AC6" s="20">
        <v>1379569.8137368758</v>
      </c>
      <c r="AD6" s="20">
        <v>1421786.2899971674</v>
      </c>
      <c r="AE6" s="20">
        <v>1383262.1587964117</v>
      </c>
    </row>
    <row r="7" spans="1:31" ht="15" customHeight="1" x14ac:dyDescent="0.25">
      <c r="A7" s="82" t="s">
        <v>29</v>
      </c>
      <c r="B7" s="20">
        <v>787228.49800992454</v>
      </c>
      <c r="C7" s="20">
        <v>787228.49800992454</v>
      </c>
      <c r="D7" s="20">
        <v>773691.58935704967</v>
      </c>
      <c r="E7" s="20">
        <v>760154.6807041748</v>
      </c>
      <c r="F7" s="20">
        <v>746617.77205129969</v>
      </c>
      <c r="G7" s="20">
        <v>733080.8633984247</v>
      </c>
      <c r="H7" s="20">
        <v>719543.95474554983</v>
      </c>
      <c r="I7" s="20">
        <v>706007.04609267495</v>
      </c>
      <c r="J7" s="20">
        <v>692470.13743980008</v>
      </c>
      <c r="K7" s="20">
        <v>678933.22878692497</v>
      </c>
      <c r="L7" s="20">
        <v>665396.32013404998</v>
      </c>
      <c r="M7" s="20">
        <v>651859.41148117499</v>
      </c>
      <c r="N7" s="20">
        <v>638322.50282830012</v>
      </c>
      <c r="O7" s="20">
        <v>624785.59417542524</v>
      </c>
      <c r="P7" s="20">
        <v>611248.68552255037</v>
      </c>
      <c r="Q7" s="20">
        <v>597711.77686967526</v>
      </c>
      <c r="R7" s="20">
        <v>584174.86821680027</v>
      </c>
      <c r="S7" s="20">
        <v>563626.8711375593</v>
      </c>
      <c r="T7" s="20">
        <v>555250.5656533126</v>
      </c>
      <c r="U7" s="20">
        <v>545436.71588399366</v>
      </c>
      <c r="V7" s="20">
        <v>543154.37266988936</v>
      </c>
      <c r="W7" s="20">
        <v>526596.79076728178</v>
      </c>
      <c r="X7" s="20">
        <v>514360.84770501772</v>
      </c>
      <c r="Y7" s="20">
        <v>500986.93131655909</v>
      </c>
      <c r="Z7" s="20">
        <v>486446.12102054898</v>
      </c>
      <c r="AA7" s="20">
        <v>488188.4095036927</v>
      </c>
      <c r="AB7" s="20">
        <v>470653.41002407845</v>
      </c>
      <c r="AC7" s="20">
        <v>474303.07546429447</v>
      </c>
      <c r="AD7" s="20">
        <v>469085.66663043393</v>
      </c>
      <c r="AE7" s="20">
        <v>455829.67082831805</v>
      </c>
    </row>
    <row r="8" spans="1:31" ht="15" customHeight="1" x14ac:dyDescent="0.25">
      <c r="A8" s="83" t="s">
        <v>34</v>
      </c>
      <c r="B8" s="60">
        <v>-2367905.9382689316</v>
      </c>
      <c r="C8" s="60">
        <v>-2367905.9382689316</v>
      </c>
      <c r="D8" s="60" t="s">
        <v>36</v>
      </c>
      <c r="E8" s="60" t="s">
        <v>36</v>
      </c>
      <c r="F8" s="60" t="s">
        <v>36</v>
      </c>
      <c r="G8" s="60" t="s">
        <v>36</v>
      </c>
      <c r="H8" s="60" t="s">
        <v>36</v>
      </c>
      <c r="I8" s="60" t="s">
        <v>36</v>
      </c>
      <c r="J8" s="60" t="s">
        <v>36</v>
      </c>
      <c r="K8" s="60" t="s">
        <v>36</v>
      </c>
      <c r="L8" s="60" t="s">
        <v>36</v>
      </c>
      <c r="M8" s="60" t="s">
        <v>36</v>
      </c>
      <c r="N8" s="60" t="s">
        <v>36</v>
      </c>
      <c r="O8" s="60" t="s">
        <v>36</v>
      </c>
      <c r="P8" s="60" t="s">
        <v>36</v>
      </c>
      <c r="Q8" s="60" t="s">
        <v>36</v>
      </c>
      <c r="R8" s="60">
        <v>-2604370.9323344599</v>
      </c>
      <c r="S8" s="60">
        <v>-2512453.5261361711</v>
      </c>
      <c r="T8" s="60">
        <v>-2459525.4939498729</v>
      </c>
      <c r="U8" s="60">
        <v>-2407317.9395292304</v>
      </c>
      <c r="V8" s="60">
        <v>-2929623.6745968279</v>
      </c>
      <c r="W8" s="60">
        <v>-2305362.5346201779</v>
      </c>
      <c r="X8" s="60">
        <v>-2613347.6795322606</v>
      </c>
      <c r="Y8" s="60">
        <v>-1971821.3695593099</v>
      </c>
      <c r="Z8" s="60">
        <v>-2094757.8289206144</v>
      </c>
      <c r="AA8" s="60">
        <v>-1734855.8042778641</v>
      </c>
      <c r="AB8" s="60">
        <v>-1924652.8127883894</v>
      </c>
      <c r="AC8" s="60">
        <v>-2213904.3300199658</v>
      </c>
      <c r="AD8" s="60">
        <v>-2074437.7404651567</v>
      </c>
      <c r="AE8" s="60">
        <v>-1934702.0507312892</v>
      </c>
    </row>
    <row r="9" spans="1:31" ht="15" customHeight="1" x14ac:dyDescent="0.25">
      <c r="A9" s="82" t="s">
        <v>30</v>
      </c>
      <c r="B9" s="20">
        <v>1048931.227124247</v>
      </c>
      <c r="C9" s="20">
        <v>1048931.227124247</v>
      </c>
      <c r="D9" s="20">
        <v>1079127.0887333967</v>
      </c>
      <c r="E9" s="20">
        <v>1122589.7991353625</v>
      </c>
      <c r="F9" s="20">
        <v>1138963.6398454253</v>
      </c>
      <c r="G9" s="20">
        <v>1129832.1988639371</v>
      </c>
      <c r="H9" s="20">
        <v>1137852.929615536</v>
      </c>
      <c r="I9" s="20">
        <v>1141820.6201195668</v>
      </c>
      <c r="J9" s="20">
        <v>1162565.5773368517</v>
      </c>
      <c r="K9" s="20">
        <v>1203583.4829225349</v>
      </c>
      <c r="L9" s="20">
        <v>1232009.4641620228</v>
      </c>
      <c r="M9" s="20">
        <v>1278672.3633936904</v>
      </c>
      <c r="N9" s="20">
        <v>1311432.0084768566</v>
      </c>
      <c r="O9" s="20">
        <v>1334465.4123559857</v>
      </c>
      <c r="P9" s="20">
        <v>1297620.5282674581</v>
      </c>
      <c r="Q9" s="20">
        <v>1275563.8046399045</v>
      </c>
      <c r="R9" s="20">
        <v>1262599.6633781348</v>
      </c>
      <c r="S9" s="20">
        <v>1235073.9456748068</v>
      </c>
      <c r="T9" s="20">
        <v>1154621.1566952344</v>
      </c>
      <c r="U9" s="20">
        <v>1218946.4405901162</v>
      </c>
      <c r="V9" s="20">
        <v>1164277.5728481314</v>
      </c>
      <c r="W9" s="20">
        <v>1055361.7720814436</v>
      </c>
      <c r="X9" s="20">
        <v>1013686.3991824448</v>
      </c>
      <c r="Y9" s="20">
        <v>1031373.5686208701</v>
      </c>
      <c r="Z9" s="20">
        <v>979182.37169033184</v>
      </c>
      <c r="AA9" s="20">
        <v>938546.93473352457</v>
      </c>
      <c r="AB9" s="20">
        <v>889957.57055624377</v>
      </c>
      <c r="AC9" s="20">
        <v>851468.22933179629</v>
      </c>
      <c r="AD9" s="20">
        <v>804424.66737492534</v>
      </c>
      <c r="AE9" s="20">
        <v>796395.84614423977</v>
      </c>
    </row>
    <row r="10" spans="1:31" ht="15" customHeight="1" x14ac:dyDescent="0.25">
      <c r="A10" s="84" t="s">
        <v>55</v>
      </c>
      <c r="B10" s="85">
        <v>4805370.6100894231</v>
      </c>
      <c r="C10" s="85">
        <v>4805370.6100894231</v>
      </c>
      <c r="D10" s="85">
        <v>4857368.2299755178</v>
      </c>
      <c r="E10" s="85">
        <v>4579342.6297672149</v>
      </c>
      <c r="F10" s="85">
        <v>4477180.259790251</v>
      </c>
      <c r="G10" s="85">
        <v>4620582.7744217264</v>
      </c>
      <c r="H10" s="85">
        <v>5013926.6743319659</v>
      </c>
      <c r="I10" s="85">
        <v>4080677.0938144913</v>
      </c>
      <c r="J10" s="85">
        <v>5174632.8769957293</v>
      </c>
      <c r="K10" s="85">
        <v>4901612.4269837737</v>
      </c>
      <c r="L10" s="85">
        <v>5153187.264490841</v>
      </c>
      <c r="M10" s="85">
        <v>5652458.9563107947</v>
      </c>
      <c r="N10" s="85">
        <v>5348123.9879210182</v>
      </c>
      <c r="O10" s="85">
        <v>5343326.85778403</v>
      </c>
      <c r="P10" s="85">
        <v>4962208.4797794381</v>
      </c>
      <c r="Q10" s="85">
        <v>4314800.0786931906</v>
      </c>
      <c r="R10" s="85">
        <v>2145985.7657627319</v>
      </c>
      <c r="S10" s="85">
        <v>2417683.4801727128</v>
      </c>
      <c r="T10" s="85">
        <v>3141477.2195295976</v>
      </c>
      <c r="U10" s="85">
        <v>2238159.9189242753</v>
      </c>
      <c r="V10" s="85">
        <v>976939.93918963883</v>
      </c>
      <c r="W10" s="85">
        <v>1721097.4795585405</v>
      </c>
      <c r="X10" s="85">
        <v>2719875.722782528</v>
      </c>
      <c r="Y10" s="85">
        <v>2179065.0764832045</v>
      </c>
      <c r="Z10" s="85">
        <v>2087769.4177563884</v>
      </c>
      <c r="AA10" s="85">
        <v>2319095.7047483274</v>
      </c>
      <c r="AB10" s="85">
        <v>2889849.980751188</v>
      </c>
      <c r="AC10" s="85">
        <v>2253265.0835790965</v>
      </c>
      <c r="AD10" s="85">
        <v>2633107.2980815019</v>
      </c>
      <c r="AE10" s="85">
        <v>2460093.9890214773</v>
      </c>
    </row>
    <row r="11" spans="1:31" ht="13.5" x14ac:dyDescent="0.25">
      <c r="A11" s="18" t="s">
        <v>100</v>
      </c>
      <c r="B11" s="27">
        <v>20797775.818364024</v>
      </c>
      <c r="C11" s="27">
        <v>20797775.818364024</v>
      </c>
      <c r="D11" s="27">
        <v>21313867.878039703</v>
      </c>
      <c r="E11" s="27">
        <v>21330814.379380301</v>
      </c>
      <c r="F11" s="27">
        <v>20626960.700678587</v>
      </c>
      <c r="G11" s="27">
        <v>21309649.802588649</v>
      </c>
      <c r="H11" s="27">
        <v>22787282.959392451</v>
      </c>
      <c r="I11" s="27">
        <v>20212214.156260341</v>
      </c>
      <c r="J11" s="27">
        <v>21745643.990917929</v>
      </c>
      <c r="K11" s="27">
        <v>22999112.127827596</v>
      </c>
      <c r="L11" s="27">
        <v>25099611.981657766</v>
      </c>
      <c r="M11" s="27">
        <v>26410861.199364826</v>
      </c>
      <c r="N11" s="27">
        <v>24593069.113635372</v>
      </c>
      <c r="O11" s="27">
        <v>26501008.781236008</v>
      </c>
      <c r="P11" s="27">
        <v>25917110.935075819</v>
      </c>
      <c r="Q11" s="27">
        <v>25849895.272203743</v>
      </c>
      <c r="R11" s="27">
        <v>25478168.652274679</v>
      </c>
      <c r="S11" s="27">
        <v>25702109.777047712</v>
      </c>
      <c r="T11" s="27">
        <v>25675831.928002767</v>
      </c>
      <c r="U11" s="27">
        <v>25172626.682112303</v>
      </c>
      <c r="V11" s="27">
        <v>22762978.137169145</v>
      </c>
      <c r="W11" s="27">
        <v>21776931.734120868</v>
      </c>
      <c r="X11" s="27">
        <v>20271401.744541548</v>
      </c>
      <c r="Y11" s="27">
        <v>20486648.69150861</v>
      </c>
      <c r="Z11" s="27">
        <v>18785686.627030857</v>
      </c>
      <c r="AA11" s="27">
        <v>18722184.285795968</v>
      </c>
      <c r="AB11" s="27">
        <v>19352084.224858508</v>
      </c>
      <c r="AC11" s="27">
        <v>18657270.788007513</v>
      </c>
      <c r="AD11" s="27">
        <v>19644790.073566951</v>
      </c>
      <c r="AE11" s="27">
        <v>18937997.690279908</v>
      </c>
    </row>
    <row r="12" spans="1:31" ht="13" thickBot="1" x14ac:dyDescent="0.3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0"/>
    </row>
    <row r="13" spans="1:31" ht="13" thickTop="1" x14ac:dyDescent="0.25">
      <c r="A13" s="111" t="s">
        <v>40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</row>
    <row r="14" spans="1:31" x14ac:dyDescent="0.25">
      <c r="A14" s="112" t="s">
        <v>86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ht="14" customHeight="1" x14ac:dyDescent="0.25">
      <c r="A15" s="113" t="s">
        <v>99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2" customFormat="1" ht="13" thickBot="1" x14ac:dyDescent="0.3">
      <c r="A16" s="130" t="s">
        <v>91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</row>
    <row r="17" spans="1:31" ht="13" thickTop="1" x14ac:dyDescent="0.25">
      <c r="A17" s="114" t="s">
        <v>41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3" thickBot="1" x14ac:dyDescent="0.3">
      <c r="A18" s="130" t="s">
        <v>43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1" ht="13.5" thickTop="1" thickBot="1" x14ac:dyDescent="0.3">
      <c r="A19" s="102" t="s">
        <v>98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13" thickTop="1" x14ac:dyDescent="0.25">
      <c r="A20" s="103" t="s">
        <v>38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3" thickBot="1" x14ac:dyDescent="0.3">
      <c r="A21" s="104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3" thickTop="1" x14ac:dyDescent="0.25"/>
    <row r="43" spans="2:23" x14ac:dyDescent="0.2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</sheetData>
  <pageMargins left="0.75" right="0.75" top="1" bottom="1" header="0" footer="0"/>
  <pageSetup paperSize="9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6"/>
  </sheetPr>
  <dimension ref="A1:AD21"/>
  <sheetViews>
    <sheetView zoomScale="90" zoomScaleNormal="90" workbookViewId="0"/>
  </sheetViews>
  <sheetFormatPr baseColWidth="10" defaultColWidth="9.1796875" defaultRowHeight="12.5" x14ac:dyDescent="0.25"/>
  <cols>
    <col min="1" max="1" width="34.54296875" style="2" customWidth="1"/>
    <col min="2" max="30" width="5.7265625" style="2" customWidth="1"/>
    <col min="31" max="256" width="9.1796875" style="2"/>
    <col min="257" max="257" width="34.54296875" style="2" customWidth="1"/>
    <col min="258" max="282" width="5.7265625" style="2" customWidth="1"/>
    <col min="283" max="512" width="9.1796875" style="2"/>
    <col min="513" max="513" width="34.54296875" style="2" customWidth="1"/>
    <col min="514" max="538" width="5.7265625" style="2" customWidth="1"/>
    <col min="539" max="768" width="9.1796875" style="2"/>
    <col min="769" max="769" width="34.54296875" style="2" customWidth="1"/>
    <col min="770" max="794" width="5.7265625" style="2" customWidth="1"/>
    <col min="795" max="1024" width="9.1796875" style="2"/>
    <col min="1025" max="1025" width="34.54296875" style="2" customWidth="1"/>
    <col min="1026" max="1050" width="5.7265625" style="2" customWidth="1"/>
    <col min="1051" max="1280" width="9.1796875" style="2"/>
    <col min="1281" max="1281" width="34.54296875" style="2" customWidth="1"/>
    <col min="1282" max="1306" width="5.7265625" style="2" customWidth="1"/>
    <col min="1307" max="1536" width="9.1796875" style="2"/>
    <col min="1537" max="1537" width="34.54296875" style="2" customWidth="1"/>
    <col min="1538" max="1562" width="5.7265625" style="2" customWidth="1"/>
    <col min="1563" max="1792" width="9.1796875" style="2"/>
    <col min="1793" max="1793" width="34.54296875" style="2" customWidth="1"/>
    <col min="1794" max="1818" width="5.7265625" style="2" customWidth="1"/>
    <col min="1819" max="2048" width="9.1796875" style="2"/>
    <col min="2049" max="2049" width="34.54296875" style="2" customWidth="1"/>
    <col min="2050" max="2074" width="5.7265625" style="2" customWidth="1"/>
    <col min="2075" max="2304" width="9.1796875" style="2"/>
    <col min="2305" max="2305" width="34.54296875" style="2" customWidth="1"/>
    <col min="2306" max="2330" width="5.7265625" style="2" customWidth="1"/>
    <col min="2331" max="2560" width="9.1796875" style="2"/>
    <col min="2561" max="2561" width="34.54296875" style="2" customWidth="1"/>
    <col min="2562" max="2586" width="5.7265625" style="2" customWidth="1"/>
    <col min="2587" max="2816" width="9.1796875" style="2"/>
    <col min="2817" max="2817" width="34.54296875" style="2" customWidth="1"/>
    <col min="2818" max="2842" width="5.7265625" style="2" customWidth="1"/>
    <col min="2843" max="3072" width="9.1796875" style="2"/>
    <col min="3073" max="3073" width="34.54296875" style="2" customWidth="1"/>
    <col min="3074" max="3098" width="5.7265625" style="2" customWidth="1"/>
    <col min="3099" max="3328" width="9.1796875" style="2"/>
    <col min="3329" max="3329" width="34.54296875" style="2" customWidth="1"/>
    <col min="3330" max="3354" width="5.7265625" style="2" customWidth="1"/>
    <col min="3355" max="3584" width="9.1796875" style="2"/>
    <col min="3585" max="3585" width="34.54296875" style="2" customWidth="1"/>
    <col min="3586" max="3610" width="5.7265625" style="2" customWidth="1"/>
    <col min="3611" max="3840" width="9.1796875" style="2"/>
    <col min="3841" max="3841" width="34.54296875" style="2" customWidth="1"/>
    <col min="3842" max="3866" width="5.7265625" style="2" customWidth="1"/>
    <col min="3867" max="4096" width="9.1796875" style="2"/>
    <col min="4097" max="4097" width="34.54296875" style="2" customWidth="1"/>
    <col min="4098" max="4122" width="5.7265625" style="2" customWidth="1"/>
    <col min="4123" max="4352" width="9.1796875" style="2"/>
    <col min="4353" max="4353" width="34.54296875" style="2" customWidth="1"/>
    <col min="4354" max="4378" width="5.7265625" style="2" customWidth="1"/>
    <col min="4379" max="4608" width="9.1796875" style="2"/>
    <col min="4609" max="4609" width="34.54296875" style="2" customWidth="1"/>
    <col min="4610" max="4634" width="5.7265625" style="2" customWidth="1"/>
    <col min="4635" max="4864" width="9.1796875" style="2"/>
    <col min="4865" max="4865" width="34.54296875" style="2" customWidth="1"/>
    <col min="4866" max="4890" width="5.7265625" style="2" customWidth="1"/>
    <col min="4891" max="5120" width="9.1796875" style="2"/>
    <col min="5121" max="5121" width="34.54296875" style="2" customWidth="1"/>
    <col min="5122" max="5146" width="5.7265625" style="2" customWidth="1"/>
    <col min="5147" max="5376" width="9.1796875" style="2"/>
    <col min="5377" max="5377" width="34.54296875" style="2" customWidth="1"/>
    <col min="5378" max="5402" width="5.7265625" style="2" customWidth="1"/>
    <col min="5403" max="5632" width="9.1796875" style="2"/>
    <col min="5633" max="5633" width="34.54296875" style="2" customWidth="1"/>
    <col min="5634" max="5658" width="5.7265625" style="2" customWidth="1"/>
    <col min="5659" max="5888" width="9.1796875" style="2"/>
    <col min="5889" max="5889" width="34.54296875" style="2" customWidth="1"/>
    <col min="5890" max="5914" width="5.7265625" style="2" customWidth="1"/>
    <col min="5915" max="6144" width="9.1796875" style="2"/>
    <col min="6145" max="6145" width="34.54296875" style="2" customWidth="1"/>
    <col min="6146" max="6170" width="5.7265625" style="2" customWidth="1"/>
    <col min="6171" max="6400" width="9.1796875" style="2"/>
    <col min="6401" max="6401" width="34.54296875" style="2" customWidth="1"/>
    <col min="6402" max="6426" width="5.7265625" style="2" customWidth="1"/>
    <col min="6427" max="6656" width="9.1796875" style="2"/>
    <col min="6657" max="6657" width="34.54296875" style="2" customWidth="1"/>
    <col min="6658" max="6682" width="5.7265625" style="2" customWidth="1"/>
    <col min="6683" max="6912" width="9.1796875" style="2"/>
    <col min="6913" max="6913" width="34.54296875" style="2" customWidth="1"/>
    <col min="6914" max="6938" width="5.7265625" style="2" customWidth="1"/>
    <col min="6939" max="7168" width="9.1796875" style="2"/>
    <col min="7169" max="7169" width="34.54296875" style="2" customWidth="1"/>
    <col min="7170" max="7194" width="5.7265625" style="2" customWidth="1"/>
    <col min="7195" max="7424" width="9.1796875" style="2"/>
    <col min="7425" max="7425" width="34.54296875" style="2" customWidth="1"/>
    <col min="7426" max="7450" width="5.7265625" style="2" customWidth="1"/>
    <col min="7451" max="7680" width="9.1796875" style="2"/>
    <col min="7681" max="7681" width="34.54296875" style="2" customWidth="1"/>
    <col min="7682" max="7706" width="5.7265625" style="2" customWidth="1"/>
    <col min="7707" max="7936" width="9.1796875" style="2"/>
    <col min="7937" max="7937" width="34.54296875" style="2" customWidth="1"/>
    <col min="7938" max="7962" width="5.7265625" style="2" customWidth="1"/>
    <col min="7963" max="8192" width="9.1796875" style="2"/>
    <col min="8193" max="8193" width="34.54296875" style="2" customWidth="1"/>
    <col min="8194" max="8218" width="5.7265625" style="2" customWidth="1"/>
    <col min="8219" max="8448" width="9.1796875" style="2"/>
    <col min="8449" max="8449" width="34.54296875" style="2" customWidth="1"/>
    <col min="8450" max="8474" width="5.7265625" style="2" customWidth="1"/>
    <col min="8475" max="8704" width="9.1796875" style="2"/>
    <col min="8705" max="8705" width="34.54296875" style="2" customWidth="1"/>
    <col min="8706" max="8730" width="5.7265625" style="2" customWidth="1"/>
    <col min="8731" max="8960" width="9.1796875" style="2"/>
    <col min="8961" max="8961" width="34.54296875" style="2" customWidth="1"/>
    <col min="8962" max="8986" width="5.7265625" style="2" customWidth="1"/>
    <col min="8987" max="9216" width="9.1796875" style="2"/>
    <col min="9217" max="9217" width="34.54296875" style="2" customWidth="1"/>
    <col min="9218" max="9242" width="5.7265625" style="2" customWidth="1"/>
    <col min="9243" max="9472" width="9.1796875" style="2"/>
    <col min="9473" max="9473" width="34.54296875" style="2" customWidth="1"/>
    <col min="9474" max="9498" width="5.7265625" style="2" customWidth="1"/>
    <col min="9499" max="9728" width="9.1796875" style="2"/>
    <col min="9729" max="9729" width="34.54296875" style="2" customWidth="1"/>
    <col min="9730" max="9754" width="5.7265625" style="2" customWidth="1"/>
    <col min="9755" max="9984" width="9.1796875" style="2"/>
    <col min="9985" max="9985" width="34.54296875" style="2" customWidth="1"/>
    <col min="9986" max="10010" width="5.7265625" style="2" customWidth="1"/>
    <col min="10011" max="10240" width="9.1796875" style="2"/>
    <col min="10241" max="10241" width="34.54296875" style="2" customWidth="1"/>
    <col min="10242" max="10266" width="5.7265625" style="2" customWidth="1"/>
    <col min="10267" max="10496" width="9.1796875" style="2"/>
    <col min="10497" max="10497" width="34.54296875" style="2" customWidth="1"/>
    <col min="10498" max="10522" width="5.7265625" style="2" customWidth="1"/>
    <col min="10523" max="10752" width="9.1796875" style="2"/>
    <col min="10753" max="10753" width="34.54296875" style="2" customWidth="1"/>
    <col min="10754" max="10778" width="5.7265625" style="2" customWidth="1"/>
    <col min="10779" max="11008" width="9.1796875" style="2"/>
    <col min="11009" max="11009" width="34.54296875" style="2" customWidth="1"/>
    <col min="11010" max="11034" width="5.7265625" style="2" customWidth="1"/>
    <col min="11035" max="11264" width="9.1796875" style="2"/>
    <col min="11265" max="11265" width="34.54296875" style="2" customWidth="1"/>
    <col min="11266" max="11290" width="5.7265625" style="2" customWidth="1"/>
    <col min="11291" max="11520" width="9.1796875" style="2"/>
    <col min="11521" max="11521" width="34.54296875" style="2" customWidth="1"/>
    <col min="11522" max="11546" width="5.7265625" style="2" customWidth="1"/>
    <col min="11547" max="11776" width="9.1796875" style="2"/>
    <col min="11777" max="11777" width="34.54296875" style="2" customWidth="1"/>
    <col min="11778" max="11802" width="5.7265625" style="2" customWidth="1"/>
    <col min="11803" max="12032" width="9.1796875" style="2"/>
    <col min="12033" max="12033" width="34.54296875" style="2" customWidth="1"/>
    <col min="12034" max="12058" width="5.7265625" style="2" customWidth="1"/>
    <col min="12059" max="12288" width="9.1796875" style="2"/>
    <col min="12289" max="12289" width="34.54296875" style="2" customWidth="1"/>
    <col min="12290" max="12314" width="5.7265625" style="2" customWidth="1"/>
    <col min="12315" max="12544" width="9.1796875" style="2"/>
    <col min="12545" max="12545" width="34.54296875" style="2" customWidth="1"/>
    <col min="12546" max="12570" width="5.7265625" style="2" customWidth="1"/>
    <col min="12571" max="12800" width="9.1796875" style="2"/>
    <col min="12801" max="12801" width="34.54296875" style="2" customWidth="1"/>
    <col min="12802" max="12826" width="5.7265625" style="2" customWidth="1"/>
    <col min="12827" max="13056" width="9.1796875" style="2"/>
    <col min="13057" max="13057" width="34.54296875" style="2" customWidth="1"/>
    <col min="13058" max="13082" width="5.7265625" style="2" customWidth="1"/>
    <col min="13083" max="13312" width="9.1796875" style="2"/>
    <col min="13313" max="13313" width="34.54296875" style="2" customWidth="1"/>
    <col min="13314" max="13338" width="5.7265625" style="2" customWidth="1"/>
    <col min="13339" max="13568" width="9.1796875" style="2"/>
    <col min="13569" max="13569" width="34.54296875" style="2" customWidth="1"/>
    <col min="13570" max="13594" width="5.7265625" style="2" customWidth="1"/>
    <col min="13595" max="13824" width="9.1796875" style="2"/>
    <col min="13825" max="13825" width="34.54296875" style="2" customWidth="1"/>
    <col min="13826" max="13850" width="5.7265625" style="2" customWidth="1"/>
    <col min="13851" max="14080" width="9.1796875" style="2"/>
    <col min="14081" max="14081" width="34.54296875" style="2" customWidth="1"/>
    <col min="14082" max="14106" width="5.7265625" style="2" customWidth="1"/>
    <col min="14107" max="14336" width="9.1796875" style="2"/>
    <col min="14337" max="14337" width="34.54296875" style="2" customWidth="1"/>
    <col min="14338" max="14362" width="5.7265625" style="2" customWidth="1"/>
    <col min="14363" max="14592" width="9.1796875" style="2"/>
    <col min="14593" max="14593" width="34.54296875" style="2" customWidth="1"/>
    <col min="14594" max="14618" width="5.7265625" style="2" customWidth="1"/>
    <col min="14619" max="14848" width="9.1796875" style="2"/>
    <col min="14849" max="14849" width="34.54296875" style="2" customWidth="1"/>
    <col min="14850" max="14874" width="5.7265625" style="2" customWidth="1"/>
    <col min="14875" max="15104" width="9.1796875" style="2"/>
    <col min="15105" max="15105" width="34.54296875" style="2" customWidth="1"/>
    <col min="15106" max="15130" width="5.7265625" style="2" customWidth="1"/>
    <col min="15131" max="15360" width="9.1796875" style="2"/>
    <col min="15361" max="15361" width="34.54296875" style="2" customWidth="1"/>
    <col min="15362" max="15386" width="5.7265625" style="2" customWidth="1"/>
    <col min="15387" max="15616" width="9.1796875" style="2"/>
    <col min="15617" max="15617" width="34.54296875" style="2" customWidth="1"/>
    <col min="15618" max="15642" width="5.7265625" style="2" customWidth="1"/>
    <col min="15643" max="15872" width="9.1796875" style="2"/>
    <col min="15873" max="15873" width="34.54296875" style="2" customWidth="1"/>
    <col min="15874" max="15898" width="5.7265625" style="2" customWidth="1"/>
    <col min="15899" max="16128" width="9.1796875" style="2"/>
    <col min="16129" max="16129" width="34.54296875" style="2" customWidth="1"/>
    <col min="16130" max="16154" width="5.7265625" style="2" customWidth="1"/>
    <col min="16155" max="16384" width="9.1796875" style="2"/>
  </cols>
  <sheetData>
    <row r="1" spans="1:30" ht="38.25" customHeight="1" thickTop="1" x14ac:dyDescent="0.4">
      <c r="A1" s="11" t="s">
        <v>82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30" ht="38.25" customHeight="1" x14ac:dyDescent="0.25">
      <c r="A2" s="13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30" ht="15.5" x14ac:dyDescent="0.4">
      <c r="A3" s="15" t="s">
        <v>44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</row>
    <row r="4" spans="1:30" ht="30" customHeight="1" x14ac:dyDescent="0.25">
      <c r="A4" s="17" t="s">
        <v>32</v>
      </c>
      <c r="B4" s="17">
        <v>1990</v>
      </c>
      <c r="C4" s="17">
        <v>1991</v>
      </c>
      <c r="D4" s="17">
        <v>1992</v>
      </c>
      <c r="E4" s="17">
        <v>1993</v>
      </c>
      <c r="F4" s="17">
        <v>1994</v>
      </c>
      <c r="G4" s="17">
        <v>1995</v>
      </c>
      <c r="H4" s="17">
        <v>1996</v>
      </c>
      <c r="I4" s="17">
        <v>1997</v>
      </c>
      <c r="J4" s="17">
        <v>1998</v>
      </c>
      <c r="K4" s="17">
        <v>1999</v>
      </c>
      <c r="L4" s="17">
        <v>2000</v>
      </c>
      <c r="M4" s="17">
        <v>2001</v>
      </c>
      <c r="N4" s="17">
        <v>2002</v>
      </c>
      <c r="O4" s="17">
        <v>2003</v>
      </c>
      <c r="P4" s="17">
        <v>2004</v>
      </c>
      <c r="Q4" s="17">
        <v>2005</v>
      </c>
      <c r="R4" s="17">
        <v>2006</v>
      </c>
      <c r="S4" s="17">
        <v>2007</v>
      </c>
      <c r="T4" s="17">
        <v>2008</v>
      </c>
      <c r="U4" s="17">
        <v>2009</v>
      </c>
      <c r="V4" s="17">
        <v>2010</v>
      </c>
      <c r="W4" s="17">
        <v>2011</v>
      </c>
      <c r="X4" s="17">
        <v>2012</v>
      </c>
      <c r="Y4" s="17">
        <v>2013</v>
      </c>
      <c r="Z4" s="17">
        <v>2014</v>
      </c>
      <c r="AA4" s="17">
        <v>2015</v>
      </c>
      <c r="AB4" s="17">
        <v>2016</v>
      </c>
      <c r="AC4" s="17">
        <v>2017</v>
      </c>
      <c r="AD4" s="17">
        <v>2018</v>
      </c>
    </row>
    <row r="5" spans="1:30" ht="15" customHeight="1" x14ac:dyDescent="0.25">
      <c r="A5" s="81" t="s">
        <v>33</v>
      </c>
      <c r="B5" s="121">
        <v>100</v>
      </c>
      <c r="C5" s="121">
        <v>104.3884848054434</v>
      </c>
      <c r="D5" s="121">
        <v>111.39365939601196</v>
      </c>
      <c r="E5" s="121">
        <v>105.78723519726114</v>
      </c>
      <c r="F5" s="121">
        <v>105.35800530231879</v>
      </c>
      <c r="G5" s="121">
        <v>109.70576525235683</v>
      </c>
      <c r="H5" s="121">
        <v>96.261833006799776</v>
      </c>
      <c r="I5" s="121">
        <v>93.95092807025614</v>
      </c>
      <c r="J5" s="121">
        <v>108.16148170823143</v>
      </c>
      <c r="K5" s="121">
        <v>125.21076766661818</v>
      </c>
      <c r="L5" s="121">
        <v>130.18366362295822</v>
      </c>
      <c r="M5" s="121">
        <v>124.95457226172346</v>
      </c>
      <c r="N5" s="121">
        <v>137.87904225680404</v>
      </c>
      <c r="O5" s="121">
        <v>135.51901599087716</v>
      </c>
      <c r="P5" s="121">
        <v>146.75112886251941</v>
      </c>
      <c r="Q5" s="121">
        <v>161.82742167188235</v>
      </c>
      <c r="R5" s="121">
        <v>162.73416425548902</v>
      </c>
      <c r="S5" s="121">
        <v>159.18216427835321</v>
      </c>
      <c r="T5" s="121">
        <v>159.03643786406249</v>
      </c>
      <c r="U5" s="121">
        <v>152.92487417367784</v>
      </c>
      <c r="V5" s="121">
        <v>134.82868387176143</v>
      </c>
      <c r="W5" s="121">
        <v>120.60345499581169</v>
      </c>
      <c r="X5" s="121">
        <v>129.14623214797703</v>
      </c>
      <c r="Y5" s="121">
        <v>117.65887871046701</v>
      </c>
      <c r="Z5" s="121">
        <v>114.93740338581844</v>
      </c>
      <c r="AA5" s="121">
        <v>116.9656090940469</v>
      </c>
      <c r="AB5" s="121">
        <v>117.17384234813196</v>
      </c>
      <c r="AC5" s="121">
        <v>122.45762814253072</v>
      </c>
      <c r="AD5" s="121">
        <v>118.403444577947</v>
      </c>
    </row>
    <row r="6" spans="1:30" ht="15" customHeight="1" x14ac:dyDescent="0.25">
      <c r="A6" s="82" t="s">
        <v>58</v>
      </c>
      <c r="B6" s="122">
        <v>100</v>
      </c>
      <c r="C6" s="122">
        <v>97.338419594809693</v>
      </c>
      <c r="D6" s="122">
        <v>74.870225816384945</v>
      </c>
      <c r="E6" s="122">
        <v>76.935348566637529</v>
      </c>
      <c r="F6" s="122">
        <v>101.76485663891309</v>
      </c>
      <c r="G6" s="122">
        <v>125.35226764914718</v>
      </c>
      <c r="H6" s="122">
        <v>122.89685240087931</v>
      </c>
      <c r="I6" s="122">
        <v>151.38893998577979</v>
      </c>
      <c r="J6" s="122">
        <v>144.80439148168631</v>
      </c>
      <c r="K6" s="122">
        <v>138.34782820264022</v>
      </c>
      <c r="L6" s="122">
        <v>146.35785878023614</v>
      </c>
      <c r="M6" s="122">
        <v>108.98586830749235</v>
      </c>
      <c r="N6" s="122">
        <v>124.89654423157216</v>
      </c>
      <c r="O6" s="122">
        <v>129.90638451595808</v>
      </c>
      <c r="P6" s="122">
        <v>101.62050650989293</v>
      </c>
      <c r="Q6" s="122">
        <v>104.09625417984394</v>
      </c>
      <c r="R6" s="122">
        <v>99.809280781063734</v>
      </c>
      <c r="S6" s="122">
        <v>89.831731425022468</v>
      </c>
      <c r="T6" s="122">
        <v>104.54106170710293</v>
      </c>
      <c r="U6" s="122">
        <v>89.249914662390694</v>
      </c>
      <c r="V6" s="122">
        <v>109.97207834562981</v>
      </c>
      <c r="W6" s="122">
        <v>78.035872925194411</v>
      </c>
      <c r="X6" s="122">
        <v>68.017752906458796</v>
      </c>
      <c r="Y6" s="122">
        <v>59.906932457067128</v>
      </c>
      <c r="Z6" s="122">
        <v>62.43107909326325</v>
      </c>
      <c r="AA6" s="122">
        <v>57.894400785461265</v>
      </c>
      <c r="AB6" s="122">
        <v>55.958242815655545</v>
      </c>
      <c r="AC6" s="122">
        <v>57.670631566026778</v>
      </c>
      <c r="AD6" s="122">
        <v>56.108012069334002</v>
      </c>
    </row>
    <row r="7" spans="1:30" ht="15" customHeight="1" x14ac:dyDescent="0.25">
      <c r="A7" s="82" t="s">
        <v>29</v>
      </c>
      <c r="B7" s="122">
        <v>100</v>
      </c>
      <c r="C7" s="122">
        <v>98.280434627672207</v>
      </c>
      <c r="D7" s="122">
        <v>96.5608692553444</v>
      </c>
      <c r="E7" s="122">
        <v>94.841303883016579</v>
      </c>
      <c r="F7" s="122">
        <v>93.121738510688772</v>
      </c>
      <c r="G7" s="122">
        <v>91.402173138360979</v>
      </c>
      <c r="H7" s="122">
        <v>89.682607766033186</v>
      </c>
      <c r="I7" s="122">
        <v>87.963042393705379</v>
      </c>
      <c r="J7" s="122">
        <v>86.243477021377558</v>
      </c>
      <c r="K7" s="122">
        <v>84.523911649049737</v>
      </c>
      <c r="L7" s="122">
        <v>82.804346276721944</v>
      </c>
      <c r="M7" s="122">
        <v>81.084780904394137</v>
      </c>
      <c r="N7" s="122">
        <v>79.365215532066344</v>
      </c>
      <c r="O7" s="122">
        <v>77.645650159738551</v>
      </c>
      <c r="P7" s="122">
        <v>75.92608478741073</v>
      </c>
      <c r="Q7" s="122">
        <v>74.206519415082923</v>
      </c>
      <c r="R7" s="122">
        <v>71.596350051145336</v>
      </c>
      <c r="S7" s="122">
        <v>70.532325374012643</v>
      </c>
      <c r="T7" s="122">
        <v>69.285692434005014</v>
      </c>
      <c r="U7" s="122">
        <v>68.99577111892637</v>
      </c>
      <c r="V7" s="122">
        <v>66.892495901570243</v>
      </c>
      <c r="W7" s="122">
        <v>65.338189484412339</v>
      </c>
      <c r="X7" s="122">
        <v>63.639328680685438</v>
      </c>
      <c r="Y7" s="122">
        <v>61.792239769045608</v>
      </c>
      <c r="Z7" s="122">
        <v>62.013559054049658</v>
      </c>
      <c r="AA7" s="122">
        <v>59.7861245132598</v>
      </c>
      <c r="AB7" s="122">
        <v>60.249733929006588</v>
      </c>
      <c r="AC7" s="122">
        <v>59.586977328216619</v>
      </c>
      <c r="AD7" s="122">
        <v>57.9030957314977</v>
      </c>
    </row>
    <row r="8" spans="1:30" ht="15" customHeight="1" x14ac:dyDescent="0.25">
      <c r="A8" s="83" t="s">
        <v>34</v>
      </c>
      <c r="B8" s="123">
        <v>100</v>
      </c>
      <c r="C8" s="123" t="s">
        <v>36</v>
      </c>
      <c r="D8" s="123" t="s">
        <v>36</v>
      </c>
      <c r="E8" s="123" t="s">
        <v>36</v>
      </c>
      <c r="F8" s="123" t="s">
        <v>36</v>
      </c>
      <c r="G8" s="123" t="s">
        <v>36</v>
      </c>
      <c r="H8" s="123" t="s">
        <v>36</v>
      </c>
      <c r="I8" s="123" t="s">
        <v>36</v>
      </c>
      <c r="J8" s="123" t="s">
        <v>36</v>
      </c>
      <c r="K8" s="123" t="s">
        <v>36</v>
      </c>
      <c r="L8" s="123" t="s">
        <v>36</v>
      </c>
      <c r="M8" s="123" t="s">
        <v>36</v>
      </c>
      <c r="N8" s="123" t="s">
        <v>36</v>
      </c>
      <c r="O8" s="123" t="s">
        <v>36</v>
      </c>
      <c r="P8" s="123" t="s">
        <v>36</v>
      </c>
      <c r="Q8" s="123">
        <v>109.98624946387849</v>
      </c>
      <c r="R8" s="123">
        <v>106.10444804969373</v>
      </c>
      <c r="S8" s="123">
        <v>103.86922276768816</v>
      </c>
      <c r="T8" s="123">
        <v>101.6644242756159</v>
      </c>
      <c r="U8" s="123">
        <v>123.72213048034091</v>
      </c>
      <c r="V8" s="123">
        <v>97.358704049938893</v>
      </c>
      <c r="W8" s="123">
        <v>110.36535013053603</v>
      </c>
      <c r="X8" s="123">
        <v>83.272791274843414</v>
      </c>
      <c r="Y8" s="123">
        <v>88.46457095555057</v>
      </c>
      <c r="Z8" s="123">
        <v>73.265401984089721</v>
      </c>
      <c r="AA8" s="123">
        <v>81.280796744629797</v>
      </c>
      <c r="AB8" s="123">
        <v>93.496295365450649</v>
      </c>
      <c r="AC8" s="123">
        <v>87.606425024707008</v>
      </c>
      <c r="AD8" s="123">
        <v>81.705190204711514</v>
      </c>
    </row>
    <row r="9" spans="1:30" ht="15" customHeight="1" x14ac:dyDescent="0.25">
      <c r="A9" s="82" t="s">
        <v>30</v>
      </c>
      <c r="B9" s="122">
        <v>100</v>
      </c>
      <c r="C9" s="122">
        <v>102.87872653881558</v>
      </c>
      <c r="D9" s="122">
        <v>107.02224989650256</v>
      </c>
      <c r="E9" s="122">
        <v>108.58325220882321</v>
      </c>
      <c r="F9" s="122">
        <v>107.71270505135864</v>
      </c>
      <c r="G9" s="122">
        <v>108.4773624992629</v>
      </c>
      <c r="H9" s="122">
        <v>108.85562280855969</v>
      </c>
      <c r="I9" s="122">
        <v>110.83334610259865</v>
      </c>
      <c r="J9" s="122">
        <v>114.74379366341138</v>
      </c>
      <c r="K9" s="122">
        <v>117.45378841849372</v>
      </c>
      <c r="L9" s="122">
        <v>121.90240220984766</v>
      </c>
      <c r="M9" s="122">
        <v>125.02554739191839</v>
      </c>
      <c r="N9" s="122">
        <v>127.22144005709126</v>
      </c>
      <c r="O9" s="122">
        <v>123.70882806349644</v>
      </c>
      <c r="P9" s="122">
        <v>121.60604734182566</v>
      </c>
      <c r="Q9" s="122">
        <v>120.37010918625064</v>
      </c>
      <c r="R9" s="122">
        <v>117.74594117680044</v>
      </c>
      <c r="S9" s="122">
        <v>110.07596368932091</v>
      </c>
      <c r="T9" s="122">
        <v>116.20842330454624</v>
      </c>
      <c r="U9" s="122">
        <v>110.99655942555151</v>
      </c>
      <c r="V9" s="122">
        <v>100.61305687073752</v>
      </c>
      <c r="W9" s="122">
        <v>96.63992957494176</v>
      </c>
      <c r="X9" s="122">
        <v>98.326138258700425</v>
      </c>
      <c r="Y9" s="122">
        <v>93.350483460661309</v>
      </c>
      <c r="Z9" s="122">
        <v>89.47649859816336</v>
      </c>
      <c r="AA9" s="122">
        <v>84.84422501141033</v>
      </c>
      <c r="AB9" s="122">
        <v>81.174838474986018</v>
      </c>
      <c r="AC9" s="122">
        <v>76.689934151387448</v>
      </c>
      <c r="AD9" s="122">
        <v>75.924505396568378</v>
      </c>
    </row>
    <row r="10" spans="1:30" ht="15" customHeight="1" x14ac:dyDescent="0.25">
      <c r="A10" s="84" t="s">
        <v>55</v>
      </c>
      <c r="B10" s="124">
        <v>100</v>
      </c>
      <c r="C10" s="124">
        <v>101.08207304087888</v>
      </c>
      <c r="D10" s="124">
        <v>95.296346553424272</v>
      </c>
      <c r="E10" s="124">
        <v>93.170342582732346</v>
      </c>
      <c r="F10" s="124">
        <v>96.154556002824975</v>
      </c>
      <c r="G10" s="124">
        <v>104.34006200904994</v>
      </c>
      <c r="H10" s="124">
        <v>84.919092093472344</v>
      </c>
      <c r="I10" s="124">
        <v>107.6843660326843</v>
      </c>
      <c r="J10" s="124">
        <v>102.00279696829793</v>
      </c>
      <c r="K10" s="124">
        <v>107.23808177606816</v>
      </c>
      <c r="L10" s="124">
        <v>117.62795036958885</v>
      </c>
      <c r="M10" s="124">
        <v>111.29472462939742</v>
      </c>
      <c r="N10" s="124">
        <v>111.19489611405011</v>
      </c>
      <c r="O10" s="124">
        <v>103.26380382317892</v>
      </c>
      <c r="P10" s="124">
        <v>89.791202985130354</v>
      </c>
      <c r="Q10" s="124">
        <v>44.658069894900308</v>
      </c>
      <c r="R10" s="124">
        <v>50.312112766006244</v>
      </c>
      <c r="S10" s="124">
        <v>65.374296270379389</v>
      </c>
      <c r="T10" s="124">
        <v>46.576218579790776</v>
      </c>
      <c r="U10" s="124">
        <v>20.330168439837752</v>
      </c>
      <c r="V10" s="124">
        <v>35.816123650169672</v>
      </c>
      <c r="W10" s="124">
        <v>56.600748276768478</v>
      </c>
      <c r="X10" s="124">
        <v>45.346451986616998</v>
      </c>
      <c r="Y10" s="124">
        <v>43.446584814350814</v>
      </c>
      <c r="Z10" s="124">
        <v>48.260496284701162</v>
      </c>
      <c r="AA10" s="124">
        <v>60.137920989561522</v>
      </c>
      <c r="AB10" s="124">
        <v>46.890557803140297</v>
      </c>
      <c r="AC10" s="124">
        <v>54.795093068430411</v>
      </c>
      <c r="AD10" s="124">
        <v>51.194677552158616</v>
      </c>
    </row>
    <row r="11" spans="1:30" ht="13.5" x14ac:dyDescent="0.25">
      <c r="A11" s="18" t="s">
        <v>100</v>
      </c>
      <c r="B11" s="42">
        <v>100</v>
      </c>
      <c r="C11" s="42">
        <v>102.48147717420812</v>
      </c>
      <c r="D11" s="42">
        <v>102.56295945139293</v>
      </c>
      <c r="E11" s="42">
        <v>99.178685648036407</v>
      </c>
      <c r="F11" s="42">
        <v>102.46119579658442</v>
      </c>
      <c r="G11" s="42">
        <v>109.56596108354881</v>
      </c>
      <c r="H11" s="42">
        <v>97.184498634769184</v>
      </c>
      <c r="I11" s="42">
        <v>104.55754586852002</v>
      </c>
      <c r="J11" s="42">
        <v>110.58447945919214</v>
      </c>
      <c r="K11" s="42">
        <v>120.68411642121512</v>
      </c>
      <c r="L11" s="42">
        <v>126.98887337772224</v>
      </c>
      <c r="M11" s="42">
        <v>118.24855373198216</v>
      </c>
      <c r="N11" s="42">
        <v>127.42232156304011</v>
      </c>
      <c r="O11" s="42">
        <v>124.6148201683736</v>
      </c>
      <c r="P11" s="42">
        <v>124.29163338407945</v>
      </c>
      <c r="Q11" s="42">
        <v>122.50429504955986</v>
      </c>
      <c r="R11" s="42">
        <v>123.58105021188497</v>
      </c>
      <c r="S11" s="42">
        <v>123.45470088840709</v>
      </c>
      <c r="T11" s="42">
        <v>121.03518617546291</v>
      </c>
      <c r="U11" s="42">
        <v>109.44909848037638</v>
      </c>
      <c r="V11" s="42">
        <v>104.7079837974418</v>
      </c>
      <c r="W11" s="42">
        <v>97.469084778970938</v>
      </c>
      <c r="X11" s="42">
        <v>98.50403653942314</v>
      </c>
      <c r="Y11" s="42">
        <v>90.325459756343122</v>
      </c>
      <c r="Z11" s="42">
        <v>90.020127389125193</v>
      </c>
      <c r="AA11" s="42">
        <v>93.04881634396213</v>
      </c>
      <c r="AB11" s="42">
        <v>89.708009889853287</v>
      </c>
      <c r="AC11" s="42">
        <v>94.456206495989775</v>
      </c>
      <c r="AD11" s="42">
        <v>91.057802794268184</v>
      </c>
    </row>
    <row r="12" spans="1:30" ht="13" thickBot="1" x14ac:dyDescent="0.3">
      <c r="A12" s="131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76"/>
    </row>
    <row r="13" spans="1:30" ht="13" thickTop="1" x14ac:dyDescent="0.25">
      <c r="A13" s="132" t="s">
        <v>56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  <c r="Z13" s="93"/>
      <c r="AA13" s="93"/>
      <c r="AB13" s="93"/>
      <c r="AC13" s="93"/>
      <c r="AD13" s="93"/>
    </row>
    <row r="14" spans="1:30" x14ac:dyDescent="0.25">
      <c r="A14" s="133" t="s">
        <v>35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5"/>
      <c r="Z14" s="95"/>
      <c r="AA14" s="95"/>
      <c r="AB14" s="95"/>
      <c r="AC14" s="95"/>
      <c r="AD14" s="95"/>
    </row>
    <row r="15" spans="1:30" x14ac:dyDescent="0.25">
      <c r="A15" s="113" t="s">
        <v>99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  <c r="Z15" s="97"/>
      <c r="AA15" s="97"/>
      <c r="AB15" s="97"/>
      <c r="AC15" s="97"/>
      <c r="AD15" s="97"/>
    </row>
    <row r="16" spans="1:30" ht="13" thickBot="1" x14ac:dyDescent="0.3">
      <c r="A16" s="130" t="s">
        <v>91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ht="13" thickTop="1" x14ac:dyDescent="0.25">
      <c r="A17" s="134" t="s">
        <v>57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  <c r="Z17" s="64"/>
      <c r="AA17" s="64"/>
      <c r="AB17" s="64"/>
      <c r="AC17" s="64"/>
      <c r="AD17" s="64"/>
    </row>
    <row r="18" spans="1:30" ht="13" thickBot="1" x14ac:dyDescent="0.3">
      <c r="A18" s="118" t="s">
        <v>43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9"/>
      <c r="Z18" s="139"/>
      <c r="AA18" s="139"/>
      <c r="AB18" s="139"/>
      <c r="AC18" s="139"/>
      <c r="AD18" s="139"/>
    </row>
    <row r="19" spans="1:30" ht="13" thickTop="1" x14ac:dyDescent="0.25">
      <c r="A19" s="126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8"/>
      <c r="AA19" s="68"/>
      <c r="AB19" s="68"/>
      <c r="AC19" s="68"/>
      <c r="AD19" s="68"/>
    </row>
    <row r="20" spans="1:30" ht="13" thickBot="1" x14ac:dyDescent="0.3">
      <c r="A20" s="69" t="s">
        <v>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0"/>
      <c r="Z20" s="70"/>
      <c r="AA20" s="70"/>
      <c r="AB20" s="70"/>
      <c r="AC20" s="70"/>
      <c r="AD20" s="70"/>
    </row>
    <row r="21" spans="1:30" ht="13" thickTop="1" x14ac:dyDescent="0.25"/>
  </sheetData>
  <pageMargins left="0.75" right="0.75" top="1" bottom="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6"/>
  </sheetPr>
  <dimension ref="A1:AD21"/>
  <sheetViews>
    <sheetView zoomScale="90" zoomScaleNormal="90" workbookViewId="0"/>
  </sheetViews>
  <sheetFormatPr baseColWidth="10" defaultColWidth="9.1796875" defaultRowHeight="12.5" x14ac:dyDescent="0.25"/>
  <cols>
    <col min="1" max="1" width="34.54296875" style="2" customWidth="1"/>
    <col min="2" max="30" width="5.7265625" style="2" customWidth="1"/>
    <col min="31" max="256" width="9.1796875" style="2"/>
    <col min="257" max="257" width="34.54296875" style="2" customWidth="1"/>
    <col min="258" max="282" width="5.7265625" style="2" customWidth="1"/>
    <col min="283" max="512" width="9.1796875" style="2"/>
    <col min="513" max="513" width="34.54296875" style="2" customWidth="1"/>
    <col min="514" max="538" width="5.7265625" style="2" customWidth="1"/>
    <col min="539" max="768" width="9.1796875" style="2"/>
    <col min="769" max="769" width="34.54296875" style="2" customWidth="1"/>
    <col min="770" max="794" width="5.7265625" style="2" customWidth="1"/>
    <col min="795" max="1024" width="9.1796875" style="2"/>
    <col min="1025" max="1025" width="34.54296875" style="2" customWidth="1"/>
    <col min="1026" max="1050" width="5.7265625" style="2" customWidth="1"/>
    <col min="1051" max="1280" width="9.1796875" style="2"/>
    <col min="1281" max="1281" width="34.54296875" style="2" customWidth="1"/>
    <col min="1282" max="1306" width="5.7265625" style="2" customWidth="1"/>
    <col min="1307" max="1536" width="9.1796875" style="2"/>
    <col min="1537" max="1537" width="34.54296875" style="2" customWidth="1"/>
    <col min="1538" max="1562" width="5.7265625" style="2" customWidth="1"/>
    <col min="1563" max="1792" width="9.1796875" style="2"/>
    <col min="1793" max="1793" width="34.54296875" style="2" customWidth="1"/>
    <col min="1794" max="1818" width="5.7265625" style="2" customWidth="1"/>
    <col min="1819" max="2048" width="9.1796875" style="2"/>
    <col min="2049" max="2049" width="34.54296875" style="2" customWidth="1"/>
    <col min="2050" max="2074" width="5.7265625" style="2" customWidth="1"/>
    <col min="2075" max="2304" width="9.1796875" style="2"/>
    <col min="2305" max="2305" width="34.54296875" style="2" customWidth="1"/>
    <col min="2306" max="2330" width="5.7265625" style="2" customWidth="1"/>
    <col min="2331" max="2560" width="9.1796875" style="2"/>
    <col min="2561" max="2561" width="34.54296875" style="2" customWidth="1"/>
    <col min="2562" max="2586" width="5.7265625" style="2" customWidth="1"/>
    <col min="2587" max="2816" width="9.1796875" style="2"/>
    <col min="2817" max="2817" width="34.54296875" style="2" customWidth="1"/>
    <col min="2818" max="2842" width="5.7265625" style="2" customWidth="1"/>
    <col min="2843" max="3072" width="9.1796875" style="2"/>
    <col min="3073" max="3073" width="34.54296875" style="2" customWidth="1"/>
    <col min="3074" max="3098" width="5.7265625" style="2" customWidth="1"/>
    <col min="3099" max="3328" width="9.1796875" style="2"/>
    <col min="3329" max="3329" width="34.54296875" style="2" customWidth="1"/>
    <col min="3330" max="3354" width="5.7265625" style="2" customWidth="1"/>
    <col min="3355" max="3584" width="9.1796875" style="2"/>
    <col min="3585" max="3585" width="34.54296875" style="2" customWidth="1"/>
    <col min="3586" max="3610" width="5.7265625" style="2" customWidth="1"/>
    <col min="3611" max="3840" width="9.1796875" style="2"/>
    <col min="3841" max="3841" width="34.54296875" style="2" customWidth="1"/>
    <col min="3842" max="3866" width="5.7265625" style="2" customWidth="1"/>
    <col min="3867" max="4096" width="9.1796875" style="2"/>
    <col min="4097" max="4097" width="34.54296875" style="2" customWidth="1"/>
    <col min="4098" max="4122" width="5.7265625" style="2" customWidth="1"/>
    <col min="4123" max="4352" width="9.1796875" style="2"/>
    <col min="4353" max="4353" width="34.54296875" style="2" customWidth="1"/>
    <col min="4354" max="4378" width="5.7265625" style="2" customWidth="1"/>
    <col min="4379" max="4608" width="9.1796875" style="2"/>
    <col min="4609" max="4609" width="34.54296875" style="2" customWidth="1"/>
    <col min="4610" max="4634" width="5.7265625" style="2" customWidth="1"/>
    <col min="4635" max="4864" width="9.1796875" style="2"/>
    <col min="4865" max="4865" width="34.54296875" style="2" customWidth="1"/>
    <col min="4866" max="4890" width="5.7265625" style="2" customWidth="1"/>
    <col min="4891" max="5120" width="9.1796875" style="2"/>
    <col min="5121" max="5121" width="34.54296875" style="2" customWidth="1"/>
    <col min="5122" max="5146" width="5.7265625" style="2" customWidth="1"/>
    <col min="5147" max="5376" width="9.1796875" style="2"/>
    <col min="5377" max="5377" width="34.54296875" style="2" customWidth="1"/>
    <col min="5378" max="5402" width="5.7265625" style="2" customWidth="1"/>
    <col min="5403" max="5632" width="9.1796875" style="2"/>
    <col min="5633" max="5633" width="34.54296875" style="2" customWidth="1"/>
    <col min="5634" max="5658" width="5.7265625" style="2" customWidth="1"/>
    <col min="5659" max="5888" width="9.1796875" style="2"/>
    <col min="5889" max="5889" width="34.54296875" style="2" customWidth="1"/>
    <col min="5890" max="5914" width="5.7265625" style="2" customWidth="1"/>
    <col min="5915" max="6144" width="9.1796875" style="2"/>
    <col min="6145" max="6145" width="34.54296875" style="2" customWidth="1"/>
    <col min="6146" max="6170" width="5.7265625" style="2" customWidth="1"/>
    <col min="6171" max="6400" width="9.1796875" style="2"/>
    <col min="6401" max="6401" width="34.54296875" style="2" customWidth="1"/>
    <col min="6402" max="6426" width="5.7265625" style="2" customWidth="1"/>
    <col min="6427" max="6656" width="9.1796875" style="2"/>
    <col min="6657" max="6657" width="34.54296875" style="2" customWidth="1"/>
    <col min="6658" max="6682" width="5.7265625" style="2" customWidth="1"/>
    <col min="6683" max="6912" width="9.1796875" style="2"/>
    <col min="6913" max="6913" width="34.54296875" style="2" customWidth="1"/>
    <col min="6914" max="6938" width="5.7265625" style="2" customWidth="1"/>
    <col min="6939" max="7168" width="9.1796875" style="2"/>
    <col min="7169" max="7169" width="34.54296875" style="2" customWidth="1"/>
    <col min="7170" max="7194" width="5.7265625" style="2" customWidth="1"/>
    <col min="7195" max="7424" width="9.1796875" style="2"/>
    <col min="7425" max="7425" width="34.54296875" style="2" customWidth="1"/>
    <col min="7426" max="7450" width="5.7265625" style="2" customWidth="1"/>
    <col min="7451" max="7680" width="9.1796875" style="2"/>
    <col min="7681" max="7681" width="34.54296875" style="2" customWidth="1"/>
    <col min="7682" max="7706" width="5.7265625" style="2" customWidth="1"/>
    <col min="7707" max="7936" width="9.1796875" style="2"/>
    <col min="7937" max="7937" width="34.54296875" style="2" customWidth="1"/>
    <col min="7938" max="7962" width="5.7265625" style="2" customWidth="1"/>
    <col min="7963" max="8192" width="9.1796875" style="2"/>
    <col min="8193" max="8193" width="34.54296875" style="2" customWidth="1"/>
    <col min="8194" max="8218" width="5.7265625" style="2" customWidth="1"/>
    <col min="8219" max="8448" width="9.1796875" style="2"/>
    <col min="8449" max="8449" width="34.54296875" style="2" customWidth="1"/>
    <col min="8450" max="8474" width="5.7265625" style="2" customWidth="1"/>
    <col min="8475" max="8704" width="9.1796875" style="2"/>
    <col min="8705" max="8705" width="34.54296875" style="2" customWidth="1"/>
    <col min="8706" max="8730" width="5.7265625" style="2" customWidth="1"/>
    <col min="8731" max="8960" width="9.1796875" style="2"/>
    <col min="8961" max="8961" width="34.54296875" style="2" customWidth="1"/>
    <col min="8962" max="8986" width="5.7265625" style="2" customWidth="1"/>
    <col min="8987" max="9216" width="9.1796875" style="2"/>
    <col min="9217" max="9217" width="34.54296875" style="2" customWidth="1"/>
    <col min="9218" max="9242" width="5.7265625" style="2" customWidth="1"/>
    <col min="9243" max="9472" width="9.1796875" style="2"/>
    <col min="9473" max="9473" width="34.54296875" style="2" customWidth="1"/>
    <col min="9474" max="9498" width="5.7265625" style="2" customWidth="1"/>
    <col min="9499" max="9728" width="9.1796875" style="2"/>
    <col min="9729" max="9729" width="34.54296875" style="2" customWidth="1"/>
    <col min="9730" max="9754" width="5.7265625" style="2" customWidth="1"/>
    <col min="9755" max="9984" width="9.1796875" style="2"/>
    <col min="9985" max="9985" width="34.54296875" style="2" customWidth="1"/>
    <col min="9986" max="10010" width="5.7265625" style="2" customWidth="1"/>
    <col min="10011" max="10240" width="9.1796875" style="2"/>
    <col min="10241" max="10241" width="34.54296875" style="2" customWidth="1"/>
    <col min="10242" max="10266" width="5.7265625" style="2" customWidth="1"/>
    <col min="10267" max="10496" width="9.1796875" style="2"/>
    <col min="10497" max="10497" width="34.54296875" style="2" customWidth="1"/>
    <col min="10498" max="10522" width="5.7265625" style="2" customWidth="1"/>
    <col min="10523" max="10752" width="9.1796875" style="2"/>
    <col min="10753" max="10753" width="34.54296875" style="2" customWidth="1"/>
    <col min="10754" max="10778" width="5.7265625" style="2" customWidth="1"/>
    <col min="10779" max="11008" width="9.1796875" style="2"/>
    <col min="11009" max="11009" width="34.54296875" style="2" customWidth="1"/>
    <col min="11010" max="11034" width="5.7265625" style="2" customWidth="1"/>
    <col min="11035" max="11264" width="9.1796875" style="2"/>
    <col min="11265" max="11265" width="34.54296875" style="2" customWidth="1"/>
    <col min="11266" max="11290" width="5.7265625" style="2" customWidth="1"/>
    <col min="11291" max="11520" width="9.1796875" style="2"/>
    <col min="11521" max="11521" width="34.54296875" style="2" customWidth="1"/>
    <col min="11522" max="11546" width="5.7265625" style="2" customWidth="1"/>
    <col min="11547" max="11776" width="9.1796875" style="2"/>
    <col min="11777" max="11777" width="34.54296875" style="2" customWidth="1"/>
    <col min="11778" max="11802" width="5.7265625" style="2" customWidth="1"/>
    <col min="11803" max="12032" width="9.1796875" style="2"/>
    <col min="12033" max="12033" width="34.54296875" style="2" customWidth="1"/>
    <col min="12034" max="12058" width="5.7265625" style="2" customWidth="1"/>
    <col min="12059" max="12288" width="9.1796875" style="2"/>
    <col min="12289" max="12289" width="34.54296875" style="2" customWidth="1"/>
    <col min="12290" max="12314" width="5.7265625" style="2" customWidth="1"/>
    <col min="12315" max="12544" width="9.1796875" style="2"/>
    <col min="12545" max="12545" width="34.54296875" style="2" customWidth="1"/>
    <col min="12546" max="12570" width="5.7265625" style="2" customWidth="1"/>
    <col min="12571" max="12800" width="9.1796875" style="2"/>
    <col min="12801" max="12801" width="34.54296875" style="2" customWidth="1"/>
    <col min="12802" max="12826" width="5.7265625" style="2" customWidth="1"/>
    <col min="12827" max="13056" width="9.1796875" style="2"/>
    <col min="13057" max="13057" width="34.54296875" style="2" customWidth="1"/>
    <col min="13058" max="13082" width="5.7265625" style="2" customWidth="1"/>
    <col min="13083" max="13312" width="9.1796875" style="2"/>
    <col min="13313" max="13313" width="34.54296875" style="2" customWidth="1"/>
    <col min="13314" max="13338" width="5.7265625" style="2" customWidth="1"/>
    <col min="13339" max="13568" width="9.1796875" style="2"/>
    <col min="13569" max="13569" width="34.54296875" style="2" customWidth="1"/>
    <col min="13570" max="13594" width="5.7265625" style="2" customWidth="1"/>
    <col min="13595" max="13824" width="9.1796875" style="2"/>
    <col min="13825" max="13825" width="34.54296875" style="2" customWidth="1"/>
    <col min="13826" max="13850" width="5.7265625" style="2" customWidth="1"/>
    <col min="13851" max="14080" width="9.1796875" style="2"/>
    <col min="14081" max="14081" width="34.54296875" style="2" customWidth="1"/>
    <col min="14082" max="14106" width="5.7265625" style="2" customWidth="1"/>
    <col min="14107" max="14336" width="9.1796875" style="2"/>
    <col min="14337" max="14337" width="34.54296875" style="2" customWidth="1"/>
    <col min="14338" max="14362" width="5.7265625" style="2" customWidth="1"/>
    <col min="14363" max="14592" width="9.1796875" style="2"/>
    <col min="14593" max="14593" width="34.54296875" style="2" customWidth="1"/>
    <col min="14594" max="14618" width="5.7265625" style="2" customWidth="1"/>
    <col min="14619" max="14848" width="9.1796875" style="2"/>
    <col min="14849" max="14849" width="34.54296875" style="2" customWidth="1"/>
    <col min="14850" max="14874" width="5.7265625" style="2" customWidth="1"/>
    <col min="14875" max="15104" width="9.1796875" style="2"/>
    <col min="15105" max="15105" width="34.54296875" style="2" customWidth="1"/>
    <col min="15106" max="15130" width="5.7265625" style="2" customWidth="1"/>
    <col min="15131" max="15360" width="9.1796875" style="2"/>
    <col min="15361" max="15361" width="34.54296875" style="2" customWidth="1"/>
    <col min="15362" max="15386" width="5.7265625" style="2" customWidth="1"/>
    <col min="15387" max="15616" width="9.1796875" style="2"/>
    <col min="15617" max="15617" width="34.54296875" style="2" customWidth="1"/>
    <col min="15618" max="15642" width="5.7265625" style="2" customWidth="1"/>
    <col min="15643" max="15872" width="9.1796875" style="2"/>
    <col min="15873" max="15873" width="34.54296875" style="2" customWidth="1"/>
    <col min="15874" max="15898" width="5.7265625" style="2" customWidth="1"/>
    <col min="15899" max="16128" width="9.1796875" style="2"/>
    <col min="16129" max="16129" width="34.54296875" style="2" customWidth="1"/>
    <col min="16130" max="16154" width="5.7265625" style="2" customWidth="1"/>
    <col min="16155" max="16384" width="9.1796875" style="2"/>
  </cols>
  <sheetData>
    <row r="1" spans="1:30" ht="38.25" customHeight="1" thickTop="1" x14ac:dyDescent="0.4">
      <c r="A1" s="135" t="s">
        <v>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30" ht="38.25" customHeight="1" x14ac:dyDescent="0.25">
      <c r="A2" s="136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30" ht="15.5" x14ac:dyDescent="0.4">
      <c r="A3" s="15" t="s">
        <v>37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</row>
    <row r="4" spans="1:30" ht="30" customHeight="1" x14ac:dyDescent="0.25">
      <c r="A4" s="17" t="s">
        <v>32</v>
      </c>
      <c r="B4" s="17">
        <v>1990</v>
      </c>
      <c r="C4" s="17">
        <v>1991</v>
      </c>
      <c r="D4" s="17">
        <v>1992</v>
      </c>
      <c r="E4" s="17">
        <v>1993</v>
      </c>
      <c r="F4" s="17">
        <v>1994</v>
      </c>
      <c r="G4" s="17">
        <v>1995</v>
      </c>
      <c r="H4" s="17">
        <v>1996</v>
      </c>
      <c r="I4" s="17">
        <v>1997</v>
      </c>
      <c r="J4" s="17">
        <v>1998</v>
      </c>
      <c r="K4" s="17">
        <v>1999</v>
      </c>
      <c r="L4" s="17">
        <v>2000</v>
      </c>
      <c r="M4" s="17">
        <v>2001</v>
      </c>
      <c r="N4" s="17">
        <v>2002</v>
      </c>
      <c r="O4" s="17">
        <v>2003</v>
      </c>
      <c r="P4" s="17">
        <v>2004</v>
      </c>
      <c r="Q4" s="17">
        <v>2005</v>
      </c>
      <c r="R4" s="17">
        <v>2006</v>
      </c>
      <c r="S4" s="17">
        <v>2007</v>
      </c>
      <c r="T4" s="17">
        <v>2008</v>
      </c>
      <c r="U4" s="17">
        <v>2009</v>
      </c>
      <c r="V4" s="17">
        <v>2010</v>
      </c>
      <c r="W4" s="17">
        <v>2011</v>
      </c>
      <c r="X4" s="17">
        <v>2012</v>
      </c>
      <c r="Y4" s="17">
        <v>2013</v>
      </c>
      <c r="Z4" s="17">
        <v>2014</v>
      </c>
      <c r="AA4" s="17">
        <v>2015</v>
      </c>
      <c r="AB4" s="17">
        <v>2016</v>
      </c>
      <c r="AC4" s="17">
        <v>2017</v>
      </c>
      <c r="AD4" s="17">
        <v>2018</v>
      </c>
    </row>
    <row r="5" spans="1:30" ht="15" customHeight="1" x14ac:dyDescent="0.25">
      <c r="A5" s="81" t="s">
        <v>33</v>
      </c>
      <c r="B5" s="121">
        <v>61.794224345214964</v>
      </c>
      <c r="C5" s="121">
        <v>64.506054491246331</v>
      </c>
      <c r="D5" s="121">
        <v>68.834847793516246</v>
      </c>
      <c r="E5" s="121">
        <v>65.370401446395761</v>
      </c>
      <c r="F5" s="121">
        <v>65.105162162158351</v>
      </c>
      <c r="G5" s="121">
        <v>67.791826699676264</v>
      </c>
      <c r="H5" s="121">
        <v>59.484253047038038</v>
      </c>
      <c r="I5" s="121">
        <v>58.056247266145618</v>
      </c>
      <c r="J5" s="121">
        <v>66.837548661893166</v>
      </c>
      <c r="K5" s="121">
        <v>77.373022676275909</v>
      </c>
      <c r="L5" s="121">
        <v>80.445985159990812</v>
      </c>
      <c r="M5" s="121">
        <v>77.214708713013152</v>
      </c>
      <c r="N5" s="121">
        <v>85.201284697203235</v>
      </c>
      <c r="O5" s="121">
        <v>83.742924771830374</v>
      </c>
      <c r="P5" s="121">
        <v>90.683721798440757</v>
      </c>
      <c r="Q5" s="121">
        <v>100</v>
      </c>
      <c r="R5" s="121">
        <v>100.56031454634751</v>
      </c>
      <c r="S5" s="121">
        <v>98.365383711734211</v>
      </c>
      <c r="T5" s="121">
        <v>98.275333204357167</v>
      </c>
      <c r="U5" s="121">
        <v>94.498739826520179</v>
      </c>
      <c r="V5" s="121">
        <v>83.316339393416911</v>
      </c>
      <c r="W5" s="121">
        <v>74.525969548192236</v>
      </c>
      <c r="X5" s="121">
        <v>79.804912426913049</v>
      </c>
      <c r="Y5" s="121">
        <v>72.706391472410346</v>
      </c>
      <c r="Z5" s="121">
        <v>71.024676904797346</v>
      </c>
      <c r="AA5" s="121">
        <v>72.277990890322499</v>
      </c>
      <c r="AB5" s="121">
        <v>72.406667014513147</v>
      </c>
      <c r="AC5" s="121">
        <v>75.671741462224517</v>
      </c>
      <c r="AD5" s="121">
        <v>73.166490174958838</v>
      </c>
    </row>
    <row r="6" spans="1:30" ht="15" customHeight="1" x14ac:dyDescent="0.25">
      <c r="A6" s="82" t="s">
        <v>58</v>
      </c>
      <c r="B6" s="122">
        <v>96.064936042014565</v>
      </c>
      <c r="C6" s="122">
        <v>93.5080905280617</v>
      </c>
      <c r="D6" s="122">
        <v>71.924034545022081</v>
      </c>
      <c r="E6" s="122">
        <v>73.907893394241313</v>
      </c>
      <c r="F6" s="122">
        <v>97.760344443419669</v>
      </c>
      <c r="G6" s="122">
        <v>120.41957574436817</v>
      </c>
      <c r="H6" s="122">
        <v>118.06078265655376</v>
      </c>
      <c r="I6" s="122">
        <v>145.43168837202316</v>
      </c>
      <c r="J6" s="122">
        <v>139.10624606291034</v>
      </c>
      <c r="K6" s="122">
        <v>132.90375267838252</v>
      </c>
      <c r="L6" s="122">
        <v>140.59858342969588</v>
      </c>
      <c r="M6" s="122">
        <v>104.69720468442677</v>
      </c>
      <c r="N6" s="122">
        <v>119.98178533474623</v>
      </c>
      <c r="O6" s="122">
        <v>124.79448519974865</v>
      </c>
      <c r="P6" s="122">
        <v>97.62167458429991</v>
      </c>
      <c r="Q6" s="122">
        <v>100</v>
      </c>
      <c r="R6" s="122">
        <v>95.88172174632362</v>
      </c>
      <c r="S6" s="122">
        <v>86.296795338882134</v>
      </c>
      <c r="T6" s="122">
        <v>100.42730406657144</v>
      </c>
      <c r="U6" s="122">
        <v>85.737873437978209</v>
      </c>
      <c r="V6" s="122">
        <v>105.64460672680345</v>
      </c>
      <c r="W6" s="122">
        <v>74.965111415415777</v>
      </c>
      <c r="X6" s="122">
        <v>65.341210826805153</v>
      </c>
      <c r="Y6" s="122">
        <v>57.549556349614406</v>
      </c>
      <c r="Z6" s="122">
        <v>59.974376201282873</v>
      </c>
      <c r="AA6" s="122">
        <v>55.616219086460951</v>
      </c>
      <c r="AB6" s="122">
        <v>53.75625017109472</v>
      </c>
      <c r="AC6" s="122">
        <v>55.401255328929487</v>
      </c>
      <c r="AD6" s="122">
        <v>53.900125908851528</v>
      </c>
    </row>
    <row r="7" spans="1:30" ht="15" customHeight="1" x14ac:dyDescent="0.25">
      <c r="A7" s="82" t="s">
        <v>29</v>
      </c>
      <c r="B7" s="122">
        <v>134.75904918897788</v>
      </c>
      <c r="C7" s="122">
        <v>132.44177924304603</v>
      </c>
      <c r="D7" s="122">
        <v>130.1245092971142</v>
      </c>
      <c r="E7" s="122">
        <v>127.8072393511823</v>
      </c>
      <c r="F7" s="122">
        <v>125.48996940525043</v>
      </c>
      <c r="G7" s="122">
        <v>123.17269945931859</v>
      </c>
      <c r="H7" s="122">
        <v>120.85542951338675</v>
      </c>
      <c r="I7" s="122">
        <v>118.5381595674549</v>
      </c>
      <c r="J7" s="122">
        <v>116.22088962152301</v>
      </c>
      <c r="K7" s="122">
        <v>113.90361967559114</v>
      </c>
      <c r="L7" s="122">
        <v>111.58634972965929</v>
      </c>
      <c r="M7" s="122">
        <v>109.26907978372743</v>
      </c>
      <c r="N7" s="122">
        <v>106.95180983779559</v>
      </c>
      <c r="O7" s="122">
        <v>104.63453989186375</v>
      </c>
      <c r="P7" s="122">
        <v>102.31726994593187</v>
      </c>
      <c r="Q7" s="122">
        <v>100</v>
      </c>
      <c r="R7" s="122">
        <v>96.482560582935733</v>
      </c>
      <c r="S7" s="122">
        <v>95.048691044895619</v>
      </c>
      <c r="T7" s="122">
        <v>93.368740348064748</v>
      </c>
      <c r="U7" s="122">
        <v>92.978045140468581</v>
      </c>
      <c r="V7" s="122">
        <v>90.143691455732053</v>
      </c>
      <c r="W7" s="122">
        <v>88.049122906486787</v>
      </c>
      <c r="X7" s="122">
        <v>85.759754240340186</v>
      </c>
      <c r="Y7" s="122">
        <v>83.270634785339311</v>
      </c>
      <c r="Z7" s="122">
        <v>83.568882549482623</v>
      </c>
      <c r="AA7" s="122">
        <v>80.567212941007341</v>
      </c>
      <c r="AB7" s="122">
        <v>81.191968581618283</v>
      </c>
      <c r="AC7" s="122">
        <v>80.298844087956525</v>
      </c>
      <c r="AD7" s="122">
        <v>78.029661258749925</v>
      </c>
    </row>
    <row r="8" spans="1:30" ht="15" customHeight="1" x14ac:dyDescent="0.25">
      <c r="A8" s="83" t="s">
        <v>34</v>
      </c>
      <c r="B8" s="123">
        <v>90.920456409273086</v>
      </c>
      <c r="C8" s="123" t="s">
        <v>36</v>
      </c>
      <c r="D8" s="123" t="s">
        <v>36</v>
      </c>
      <c r="E8" s="123" t="s">
        <v>36</v>
      </c>
      <c r="F8" s="123" t="s">
        <v>36</v>
      </c>
      <c r="G8" s="123" t="s">
        <v>36</v>
      </c>
      <c r="H8" s="123" t="s">
        <v>36</v>
      </c>
      <c r="I8" s="123" t="s">
        <v>36</v>
      </c>
      <c r="J8" s="123" t="s">
        <v>36</v>
      </c>
      <c r="K8" s="123" t="s">
        <v>36</v>
      </c>
      <c r="L8" s="123" t="s">
        <v>36</v>
      </c>
      <c r="M8" s="123" t="s">
        <v>36</v>
      </c>
      <c r="N8" s="123" t="s">
        <v>36</v>
      </c>
      <c r="O8" s="123" t="s">
        <v>36</v>
      </c>
      <c r="P8" s="123" t="s">
        <v>36</v>
      </c>
      <c r="Q8" s="123">
        <v>100</v>
      </c>
      <c r="R8" s="123">
        <v>96.470648437321586</v>
      </c>
      <c r="S8" s="123">
        <v>94.438371409146654</v>
      </c>
      <c r="T8" s="123">
        <v>92.433758557249803</v>
      </c>
      <c r="U8" s="123">
        <v>112.48872571200232</v>
      </c>
      <c r="V8" s="123">
        <v>88.518978076357882</v>
      </c>
      <c r="W8" s="123">
        <v>100.34468005637562</v>
      </c>
      <c r="X8" s="123">
        <v>75.712001891828962</v>
      </c>
      <c r="Y8" s="123">
        <v>80.432391673291818</v>
      </c>
      <c r="Z8" s="123">
        <v>66.613237874022985</v>
      </c>
      <c r="AA8" s="123">
        <v>73.900871373310991</v>
      </c>
      <c r="AB8" s="123">
        <v>85.007258472029761</v>
      </c>
      <c r="AC8" s="123">
        <v>79.65216147631125</v>
      </c>
      <c r="AD8" s="123">
        <v>74.286731844188395</v>
      </c>
    </row>
    <row r="9" spans="1:30" ht="15" customHeight="1" x14ac:dyDescent="0.25">
      <c r="A9" s="82" t="s">
        <v>30</v>
      </c>
      <c r="B9" s="122">
        <v>83.077103340720882</v>
      </c>
      <c r="C9" s="122">
        <v>85.468665962269469</v>
      </c>
      <c r="D9" s="122">
        <v>88.910985144081977</v>
      </c>
      <c r="E9" s="122">
        <v>90.207820648239633</v>
      </c>
      <c r="F9" s="122">
        <v>89.484595286603096</v>
      </c>
      <c r="G9" s="122">
        <v>90.119850544801025</v>
      </c>
      <c r="H9" s="122">
        <v>90.434098252852451</v>
      </c>
      <c r="I9" s="122">
        <v>92.077133477634703</v>
      </c>
      <c r="J9" s="122">
        <v>95.325820038815806</v>
      </c>
      <c r="K9" s="122">
        <v>97.577205182023675</v>
      </c>
      <c r="L9" s="122">
        <v>101.27298465869636</v>
      </c>
      <c r="M9" s="122">
        <v>103.86760320908601</v>
      </c>
      <c r="N9" s="122">
        <v>105.69188722778297</v>
      </c>
      <c r="O9" s="122">
        <v>102.77371093190565</v>
      </c>
      <c r="P9" s="122">
        <v>101.02678161873445</v>
      </c>
      <c r="Q9" s="122">
        <v>100</v>
      </c>
      <c r="R9" s="122">
        <v>97.819917230954914</v>
      </c>
      <c r="S9" s="122">
        <v>91.447922107471527</v>
      </c>
      <c r="T9" s="122">
        <v>96.542591919340239</v>
      </c>
      <c r="U9" s="122">
        <v>92.212726378610071</v>
      </c>
      <c r="V9" s="122">
        <v>83.586413230760883</v>
      </c>
      <c r="W9" s="122">
        <v>80.285654161374254</v>
      </c>
      <c r="X9" s="122">
        <v>81.68650749212064</v>
      </c>
      <c r="Y9" s="122">
        <v>77.552877613676145</v>
      </c>
      <c r="Z9" s="122">
        <v>74.334483206054841</v>
      </c>
      <c r="AA9" s="122">
        <v>70.486124491363114</v>
      </c>
      <c r="AB9" s="122">
        <v>67.437704446527391</v>
      </c>
      <c r="AC9" s="122">
        <v>63.711775846878936</v>
      </c>
      <c r="AD9" s="122">
        <v>63.075879809238309</v>
      </c>
    </row>
    <row r="10" spans="1:30" ht="15" customHeight="1" x14ac:dyDescent="0.25">
      <c r="A10" s="84" t="s">
        <v>55</v>
      </c>
      <c r="B10" s="124">
        <v>223.92369449764203</v>
      </c>
      <c r="C10" s="124">
        <v>226.34671242794099</v>
      </c>
      <c r="D10" s="124">
        <v>213.39109992370396</v>
      </c>
      <c r="E10" s="124">
        <v>208.63047328736405</v>
      </c>
      <c r="F10" s="124">
        <v>215.31283422932987</v>
      </c>
      <c r="G10" s="124">
        <v>233.64212169179521</v>
      </c>
      <c r="H10" s="124">
        <v>190.15396834955828</v>
      </c>
      <c r="I10" s="124">
        <v>241.13081081675057</v>
      </c>
      <c r="J10" s="124">
        <v>228.4084314623415</v>
      </c>
      <c r="K10" s="124">
        <v>240.13147462137439</v>
      </c>
      <c r="L10" s="124">
        <v>263.39685222943604</v>
      </c>
      <c r="M10" s="124">
        <v>249.21525917112382</v>
      </c>
      <c r="N10" s="124">
        <v>248.99171947139598</v>
      </c>
      <c r="O10" s="124">
        <v>231.23212459965953</v>
      </c>
      <c r="P10" s="124">
        <v>201.0637790581809</v>
      </c>
      <c r="Q10" s="124">
        <v>100</v>
      </c>
      <c r="R10" s="124">
        <v>112.66074168546096</v>
      </c>
      <c r="S10" s="124">
        <v>146.38853946046774</v>
      </c>
      <c r="T10" s="124">
        <v>104.29518940116466</v>
      </c>
      <c r="U10" s="124">
        <v>45.524064268078327</v>
      </c>
      <c r="V10" s="124">
        <v>80.200787303303642</v>
      </c>
      <c r="W10" s="124">
        <v>126.74248665465042</v>
      </c>
      <c r="X10" s="124">
        <v>101.54145061203215</v>
      </c>
      <c r="Y10" s="124">
        <v>97.287197849345844</v>
      </c>
      <c r="Z10" s="124">
        <v>108.0666862636001</v>
      </c>
      <c r="AA10" s="124">
        <v>134.66305447389908</v>
      </c>
      <c r="AB10" s="124">
        <v>104.99906940334411</v>
      </c>
      <c r="AC10" s="124">
        <v>122.69919680225074</v>
      </c>
      <c r="AD10" s="124">
        <v>114.63701336094856</v>
      </c>
    </row>
    <row r="11" spans="1:30" ht="30" customHeight="1" x14ac:dyDescent="0.25">
      <c r="A11" s="18" t="s">
        <v>100</v>
      </c>
      <c r="B11" s="42">
        <v>81.629790987772623</v>
      </c>
      <c r="C11" s="42">
        <v>83.655415618487993</v>
      </c>
      <c r="D11" s="42">
        <v>83.721929431046036</v>
      </c>
      <c r="E11" s="42">
        <v>80.959353798912161</v>
      </c>
      <c r="F11" s="42">
        <v>83.638859972324326</v>
      </c>
      <c r="G11" s="42">
        <v>89.438465026245169</v>
      </c>
      <c r="H11" s="42">
        <v>79.331503108076816</v>
      </c>
      <c r="I11" s="42">
        <v>85.350106154417375</v>
      </c>
      <c r="J11" s="42">
        <v>90.269879447454898</v>
      </c>
      <c r="K11" s="42">
        <v>98.514191990078075</v>
      </c>
      <c r="L11" s="42">
        <v>103.6607519159619</v>
      </c>
      <c r="M11" s="42">
        <v>96.526047257481025</v>
      </c>
      <c r="N11" s="42">
        <v>104.01457476367717</v>
      </c>
      <c r="O11" s="42">
        <v>101.72281724323209</v>
      </c>
      <c r="P11" s="42">
        <v>101.45900054671266</v>
      </c>
      <c r="Q11" s="42">
        <v>100</v>
      </c>
      <c r="R11" s="42">
        <v>100.87895298845602</v>
      </c>
      <c r="S11" s="42">
        <v>100.77581429978657</v>
      </c>
      <c r="T11" s="42">
        <v>98.800769496691828</v>
      </c>
      <c r="U11" s="42">
        <v>89.343070327532644</v>
      </c>
      <c r="V11" s="42">
        <v>85.472908321362553</v>
      </c>
      <c r="W11" s="42">
        <v>79.563810182768862</v>
      </c>
      <c r="X11" s="42">
        <v>80.408639141650283</v>
      </c>
      <c r="Y11" s="42">
        <v>73.73248400784756</v>
      </c>
      <c r="Z11" s="42">
        <v>73.483241834669542</v>
      </c>
      <c r="AA11" s="42">
        <v>75.955554298172686</v>
      </c>
      <c r="AB11" s="42">
        <v>73.228460972377619</v>
      </c>
      <c r="AC11" s="42">
        <v>77.104403937655348</v>
      </c>
      <c r="AD11" s="42">
        <v>74.330294099019284</v>
      </c>
    </row>
    <row r="12" spans="1:30" ht="13" thickBot="1" x14ac:dyDescent="0.3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76"/>
    </row>
    <row r="13" spans="1:30" ht="13" thickTop="1" x14ac:dyDescent="0.25">
      <c r="A13" s="115" t="s">
        <v>42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  <c r="Z13" s="93"/>
      <c r="AA13" s="93"/>
      <c r="AB13" s="93"/>
      <c r="AC13" s="93"/>
      <c r="AD13" s="93"/>
    </row>
    <row r="14" spans="1:30" x14ac:dyDescent="0.25">
      <c r="A14" s="116" t="s">
        <v>35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5"/>
      <c r="Z14" s="95"/>
      <c r="AA14" s="95"/>
      <c r="AB14" s="95"/>
      <c r="AC14" s="95"/>
      <c r="AD14" s="95"/>
    </row>
    <row r="15" spans="1:30" x14ac:dyDescent="0.25">
      <c r="A15" s="113" t="s">
        <v>99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  <c r="Z15" s="97"/>
      <c r="AA15" s="97"/>
      <c r="AB15" s="97"/>
      <c r="AC15" s="97"/>
      <c r="AD15" s="97"/>
    </row>
    <row r="16" spans="1:30" ht="13" thickBot="1" x14ac:dyDescent="0.3">
      <c r="A16" s="130" t="s">
        <v>91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ht="13" thickTop="1" x14ac:dyDescent="0.25">
      <c r="A17" s="117" t="s">
        <v>41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  <c r="Z17" s="64"/>
      <c r="AA17" s="64"/>
      <c r="AB17" s="64"/>
      <c r="AC17" s="64"/>
      <c r="AD17" s="64"/>
    </row>
    <row r="18" spans="1:30" ht="13" thickBot="1" x14ac:dyDescent="0.3">
      <c r="A18" s="118" t="s">
        <v>43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9"/>
      <c r="Z18" s="139"/>
      <c r="AA18" s="139"/>
      <c r="AB18" s="139"/>
      <c r="AC18" s="139"/>
      <c r="AD18" s="139"/>
    </row>
    <row r="19" spans="1:30" ht="13" thickTop="1" x14ac:dyDescent="0.25">
      <c r="A19" s="103" t="s">
        <v>38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68"/>
      <c r="AA19" s="68"/>
      <c r="AB19" s="68"/>
      <c r="AC19" s="68"/>
      <c r="AD19" s="68"/>
    </row>
    <row r="20" spans="1:30" ht="13" thickBot="1" x14ac:dyDescent="0.3">
      <c r="A20" s="110" t="s">
        <v>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0"/>
      <c r="Z20" s="70"/>
      <c r="AA20" s="70"/>
      <c r="AB20" s="70"/>
      <c r="AC20" s="70"/>
      <c r="AD20" s="70"/>
    </row>
    <row r="21" spans="1:30" ht="13" thickTop="1" x14ac:dyDescent="0.25"/>
  </sheetData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  <pageSetUpPr fitToPage="1"/>
  </sheetPr>
  <dimension ref="A1:AE23"/>
  <sheetViews>
    <sheetView zoomScale="90" zoomScaleNormal="90" workbookViewId="0"/>
  </sheetViews>
  <sheetFormatPr baseColWidth="10" defaultRowHeight="12.5" x14ac:dyDescent="0.25"/>
  <cols>
    <col min="1" max="1" width="29.7265625" style="2" customWidth="1"/>
    <col min="2" max="2" width="11.81640625" style="2" customWidth="1"/>
    <col min="3" max="3" width="10" style="2" bestFit="1" customWidth="1"/>
    <col min="4" max="5" width="9.26953125" style="2" bestFit="1" customWidth="1"/>
    <col min="6" max="6" width="9.54296875" style="2" bestFit="1" customWidth="1"/>
    <col min="7" max="7" width="9.7265625" style="2" bestFit="1" customWidth="1"/>
    <col min="8" max="8" width="10" style="2" bestFit="1" customWidth="1"/>
    <col min="9" max="9" width="9.26953125" style="2" bestFit="1" customWidth="1"/>
    <col min="10" max="10" width="9.7265625" style="2" bestFit="1" customWidth="1"/>
    <col min="11" max="11" width="9.26953125" style="2" bestFit="1" customWidth="1"/>
    <col min="12" max="12" width="9.7265625" style="2" bestFit="1" customWidth="1"/>
    <col min="13" max="13" width="9.26953125" style="2" bestFit="1" customWidth="1"/>
    <col min="14" max="14" width="10" style="2" bestFit="1" customWidth="1"/>
    <col min="15" max="15" width="9.7265625" style="2" bestFit="1" customWidth="1"/>
    <col min="16" max="16" width="8.7265625" style="2" bestFit="1" customWidth="1"/>
    <col min="17" max="17" width="10" style="2" bestFit="1" customWidth="1"/>
    <col min="18" max="18" width="9.7265625" style="2" bestFit="1" customWidth="1"/>
    <col min="19" max="19" width="9.26953125" style="2" bestFit="1" customWidth="1"/>
    <col min="20" max="20" width="10" style="2" bestFit="1" customWidth="1"/>
    <col min="21" max="21" width="9.7265625" style="2" bestFit="1" customWidth="1"/>
    <col min="22" max="22" width="10" style="2" bestFit="1" customWidth="1"/>
    <col min="23" max="24" width="9.7265625" style="2" bestFit="1" customWidth="1"/>
    <col min="25" max="25" width="10" style="2" bestFit="1" customWidth="1"/>
    <col min="26" max="26" width="9.7265625" style="2" bestFit="1" customWidth="1"/>
    <col min="27" max="27" width="11" style="2" bestFit="1" customWidth="1"/>
    <col min="28" max="29" width="10.7265625" style="2" bestFit="1" customWidth="1"/>
    <col min="30" max="256" width="11.453125" style="2"/>
    <col min="257" max="257" width="29.7265625" style="2" customWidth="1"/>
    <col min="258" max="258" width="11.81640625" style="2" customWidth="1"/>
    <col min="259" max="259" width="8.7265625" style="2" customWidth="1"/>
    <col min="260" max="277" width="8.7265625" style="2" bestFit="1" customWidth="1"/>
    <col min="278" max="278" width="8.7265625" style="2" customWidth="1"/>
    <col min="279" max="283" width="8.7265625" style="2" bestFit="1" customWidth="1"/>
    <col min="284" max="512" width="11.453125" style="2"/>
    <col min="513" max="513" width="29.7265625" style="2" customWidth="1"/>
    <col min="514" max="514" width="11.81640625" style="2" customWidth="1"/>
    <col min="515" max="515" width="8.7265625" style="2" customWidth="1"/>
    <col min="516" max="533" width="8.7265625" style="2" bestFit="1" customWidth="1"/>
    <col min="534" max="534" width="8.7265625" style="2" customWidth="1"/>
    <col min="535" max="539" width="8.7265625" style="2" bestFit="1" customWidth="1"/>
    <col min="540" max="768" width="11.453125" style="2"/>
    <col min="769" max="769" width="29.7265625" style="2" customWidth="1"/>
    <col min="770" max="770" width="11.81640625" style="2" customWidth="1"/>
    <col min="771" max="771" width="8.7265625" style="2" customWidth="1"/>
    <col min="772" max="789" width="8.7265625" style="2" bestFit="1" customWidth="1"/>
    <col min="790" max="790" width="8.7265625" style="2" customWidth="1"/>
    <col min="791" max="795" width="8.7265625" style="2" bestFit="1" customWidth="1"/>
    <col min="796" max="1024" width="11.453125" style="2"/>
    <col min="1025" max="1025" width="29.7265625" style="2" customWidth="1"/>
    <col min="1026" max="1026" width="11.81640625" style="2" customWidth="1"/>
    <col min="1027" max="1027" width="8.7265625" style="2" customWidth="1"/>
    <col min="1028" max="1045" width="8.7265625" style="2" bestFit="1" customWidth="1"/>
    <col min="1046" max="1046" width="8.7265625" style="2" customWidth="1"/>
    <col min="1047" max="1051" width="8.7265625" style="2" bestFit="1" customWidth="1"/>
    <col min="1052" max="1280" width="11.453125" style="2"/>
    <col min="1281" max="1281" width="29.7265625" style="2" customWidth="1"/>
    <col min="1282" max="1282" width="11.81640625" style="2" customWidth="1"/>
    <col min="1283" max="1283" width="8.7265625" style="2" customWidth="1"/>
    <col min="1284" max="1301" width="8.7265625" style="2" bestFit="1" customWidth="1"/>
    <col min="1302" max="1302" width="8.7265625" style="2" customWidth="1"/>
    <col min="1303" max="1307" width="8.7265625" style="2" bestFit="1" customWidth="1"/>
    <col min="1308" max="1536" width="11.453125" style="2"/>
    <col min="1537" max="1537" width="29.7265625" style="2" customWidth="1"/>
    <col min="1538" max="1538" width="11.81640625" style="2" customWidth="1"/>
    <col min="1539" max="1539" width="8.7265625" style="2" customWidth="1"/>
    <col min="1540" max="1557" width="8.7265625" style="2" bestFit="1" customWidth="1"/>
    <col min="1558" max="1558" width="8.7265625" style="2" customWidth="1"/>
    <col min="1559" max="1563" width="8.7265625" style="2" bestFit="1" customWidth="1"/>
    <col min="1564" max="1792" width="11.453125" style="2"/>
    <col min="1793" max="1793" width="29.7265625" style="2" customWidth="1"/>
    <col min="1794" max="1794" width="11.81640625" style="2" customWidth="1"/>
    <col min="1795" max="1795" width="8.7265625" style="2" customWidth="1"/>
    <col min="1796" max="1813" width="8.7265625" style="2" bestFit="1" customWidth="1"/>
    <col min="1814" max="1814" width="8.7265625" style="2" customWidth="1"/>
    <col min="1815" max="1819" width="8.7265625" style="2" bestFit="1" customWidth="1"/>
    <col min="1820" max="2048" width="11.453125" style="2"/>
    <col min="2049" max="2049" width="29.7265625" style="2" customWidth="1"/>
    <col min="2050" max="2050" width="11.81640625" style="2" customWidth="1"/>
    <col min="2051" max="2051" width="8.7265625" style="2" customWidth="1"/>
    <col min="2052" max="2069" width="8.7265625" style="2" bestFit="1" customWidth="1"/>
    <col min="2070" max="2070" width="8.7265625" style="2" customWidth="1"/>
    <col min="2071" max="2075" width="8.7265625" style="2" bestFit="1" customWidth="1"/>
    <col min="2076" max="2304" width="11.453125" style="2"/>
    <col min="2305" max="2305" width="29.7265625" style="2" customWidth="1"/>
    <col min="2306" max="2306" width="11.81640625" style="2" customWidth="1"/>
    <col min="2307" max="2307" width="8.7265625" style="2" customWidth="1"/>
    <col min="2308" max="2325" width="8.7265625" style="2" bestFit="1" customWidth="1"/>
    <col min="2326" max="2326" width="8.7265625" style="2" customWidth="1"/>
    <col min="2327" max="2331" width="8.7265625" style="2" bestFit="1" customWidth="1"/>
    <col min="2332" max="2560" width="11.453125" style="2"/>
    <col min="2561" max="2561" width="29.7265625" style="2" customWidth="1"/>
    <col min="2562" max="2562" width="11.81640625" style="2" customWidth="1"/>
    <col min="2563" max="2563" width="8.7265625" style="2" customWidth="1"/>
    <col min="2564" max="2581" width="8.7265625" style="2" bestFit="1" customWidth="1"/>
    <col min="2582" max="2582" width="8.7265625" style="2" customWidth="1"/>
    <col min="2583" max="2587" width="8.7265625" style="2" bestFit="1" customWidth="1"/>
    <col min="2588" max="2816" width="11.453125" style="2"/>
    <col min="2817" max="2817" width="29.7265625" style="2" customWidth="1"/>
    <col min="2818" max="2818" width="11.81640625" style="2" customWidth="1"/>
    <col min="2819" max="2819" width="8.7265625" style="2" customWidth="1"/>
    <col min="2820" max="2837" width="8.7265625" style="2" bestFit="1" customWidth="1"/>
    <col min="2838" max="2838" width="8.7265625" style="2" customWidth="1"/>
    <col min="2839" max="2843" width="8.7265625" style="2" bestFit="1" customWidth="1"/>
    <col min="2844" max="3072" width="11.453125" style="2"/>
    <col min="3073" max="3073" width="29.7265625" style="2" customWidth="1"/>
    <col min="3074" max="3074" width="11.81640625" style="2" customWidth="1"/>
    <col min="3075" max="3075" width="8.7265625" style="2" customWidth="1"/>
    <col min="3076" max="3093" width="8.7265625" style="2" bestFit="1" customWidth="1"/>
    <col min="3094" max="3094" width="8.7265625" style="2" customWidth="1"/>
    <col min="3095" max="3099" width="8.7265625" style="2" bestFit="1" customWidth="1"/>
    <col min="3100" max="3328" width="11.453125" style="2"/>
    <col min="3329" max="3329" width="29.7265625" style="2" customWidth="1"/>
    <col min="3330" max="3330" width="11.81640625" style="2" customWidth="1"/>
    <col min="3331" max="3331" width="8.7265625" style="2" customWidth="1"/>
    <col min="3332" max="3349" width="8.7265625" style="2" bestFit="1" customWidth="1"/>
    <col min="3350" max="3350" width="8.7265625" style="2" customWidth="1"/>
    <col min="3351" max="3355" width="8.7265625" style="2" bestFit="1" customWidth="1"/>
    <col min="3356" max="3584" width="11.453125" style="2"/>
    <col min="3585" max="3585" width="29.7265625" style="2" customWidth="1"/>
    <col min="3586" max="3586" width="11.81640625" style="2" customWidth="1"/>
    <col min="3587" max="3587" width="8.7265625" style="2" customWidth="1"/>
    <col min="3588" max="3605" width="8.7265625" style="2" bestFit="1" customWidth="1"/>
    <col min="3606" max="3606" width="8.7265625" style="2" customWidth="1"/>
    <col min="3607" max="3611" width="8.7265625" style="2" bestFit="1" customWidth="1"/>
    <col min="3612" max="3840" width="11.453125" style="2"/>
    <col min="3841" max="3841" width="29.7265625" style="2" customWidth="1"/>
    <col min="3842" max="3842" width="11.81640625" style="2" customWidth="1"/>
    <col min="3843" max="3843" width="8.7265625" style="2" customWidth="1"/>
    <col min="3844" max="3861" width="8.7265625" style="2" bestFit="1" customWidth="1"/>
    <col min="3862" max="3862" width="8.7265625" style="2" customWidth="1"/>
    <col min="3863" max="3867" width="8.7265625" style="2" bestFit="1" customWidth="1"/>
    <col min="3868" max="4096" width="11.453125" style="2"/>
    <col min="4097" max="4097" width="29.7265625" style="2" customWidth="1"/>
    <col min="4098" max="4098" width="11.81640625" style="2" customWidth="1"/>
    <col min="4099" max="4099" width="8.7265625" style="2" customWidth="1"/>
    <col min="4100" max="4117" width="8.7265625" style="2" bestFit="1" customWidth="1"/>
    <col min="4118" max="4118" width="8.7265625" style="2" customWidth="1"/>
    <col min="4119" max="4123" width="8.7265625" style="2" bestFit="1" customWidth="1"/>
    <col min="4124" max="4352" width="11.453125" style="2"/>
    <col min="4353" max="4353" width="29.7265625" style="2" customWidth="1"/>
    <col min="4354" max="4354" width="11.81640625" style="2" customWidth="1"/>
    <col min="4355" max="4355" width="8.7265625" style="2" customWidth="1"/>
    <col min="4356" max="4373" width="8.7265625" style="2" bestFit="1" customWidth="1"/>
    <col min="4374" max="4374" width="8.7265625" style="2" customWidth="1"/>
    <col min="4375" max="4379" width="8.7265625" style="2" bestFit="1" customWidth="1"/>
    <col min="4380" max="4608" width="11.453125" style="2"/>
    <col min="4609" max="4609" width="29.7265625" style="2" customWidth="1"/>
    <col min="4610" max="4610" width="11.81640625" style="2" customWidth="1"/>
    <col min="4611" max="4611" width="8.7265625" style="2" customWidth="1"/>
    <col min="4612" max="4629" width="8.7265625" style="2" bestFit="1" customWidth="1"/>
    <col min="4630" max="4630" width="8.7265625" style="2" customWidth="1"/>
    <col min="4631" max="4635" width="8.7265625" style="2" bestFit="1" customWidth="1"/>
    <col min="4636" max="4864" width="11.453125" style="2"/>
    <col min="4865" max="4865" width="29.7265625" style="2" customWidth="1"/>
    <col min="4866" max="4866" width="11.81640625" style="2" customWidth="1"/>
    <col min="4867" max="4867" width="8.7265625" style="2" customWidth="1"/>
    <col min="4868" max="4885" width="8.7265625" style="2" bestFit="1" customWidth="1"/>
    <col min="4886" max="4886" width="8.7265625" style="2" customWidth="1"/>
    <col min="4887" max="4891" width="8.7265625" style="2" bestFit="1" customWidth="1"/>
    <col min="4892" max="5120" width="11.453125" style="2"/>
    <col min="5121" max="5121" width="29.7265625" style="2" customWidth="1"/>
    <col min="5122" max="5122" width="11.81640625" style="2" customWidth="1"/>
    <col min="5123" max="5123" width="8.7265625" style="2" customWidth="1"/>
    <col min="5124" max="5141" width="8.7265625" style="2" bestFit="1" customWidth="1"/>
    <col min="5142" max="5142" width="8.7265625" style="2" customWidth="1"/>
    <col min="5143" max="5147" width="8.7265625" style="2" bestFit="1" customWidth="1"/>
    <col min="5148" max="5376" width="11.453125" style="2"/>
    <col min="5377" max="5377" width="29.7265625" style="2" customWidth="1"/>
    <col min="5378" max="5378" width="11.81640625" style="2" customWidth="1"/>
    <col min="5379" max="5379" width="8.7265625" style="2" customWidth="1"/>
    <col min="5380" max="5397" width="8.7265625" style="2" bestFit="1" customWidth="1"/>
    <col min="5398" max="5398" width="8.7265625" style="2" customWidth="1"/>
    <col min="5399" max="5403" width="8.7265625" style="2" bestFit="1" customWidth="1"/>
    <col min="5404" max="5632" width="11.453125" style="2"/>
    <col min="5633" max="5633" width="29.7265625" style="2" customWidth="1"/>
    <col min="5634" max="5634" width="11.81640625" style="2" customWidth="1"/>
    <col min="5635" max="5635" width="8.7265625" style="2" customWidth="1"/>
    <col min="5636" max="5653" width="8.7265625" style="2" bestFit="1" customWidth="1"/>
    <col min="5654" max="5654" width="8.7265625" style="2" customWidth="1"/>
    <col min="5655" max="5659" width="8.7265625" style="2" bestFit="1" customWidth="1"/>
    <col min="5660" max="5888" width="11.453125" style="2"/>
    <col min="5889" max="5889" width="29.7265625" style="2" customWidth="1"/>
    <col min="5890" max="5890" width="11.81640625" style="2" customWidth="1"/>
    <col min="5891" max="5891" width="8.7265625" style="2" customWidth="1"/>
    <col min="5892" max="5909" width="8.7265625" style="2" bestFit="1" customWidth="1"/>
    <col min="5910" max="5910" width="8.7265625" style="2" customWidth="1"/>
    <col min="5911" max="5915" width="8.7265625" style="2" bestFit="1" customWidth="1"/>
    <col min="5916" max="6144" width="11.453125" style="2"/>
    <col min="6145" max="6145" width="29.7265625" style="2" customWidth="1"/>
    <col min="6146" max="6146" width="11.81640625" style="2" customWidth="1"/>
    <col min="6147" max="6147" width="8.7265625" style="2" customWidth="1"/>
    <col min="6148" max="6165" width="8.7265625" style="2" bestFit="1" customWidth="1"/>
    <col min="6166" max="6166" width="8.7265625" style="2" customWidth="1"/>
    <col min="6167" max="6171" width="8.7265625" style="2" bestFit="1" customWidth="1"/>
    <col min="6172" max="6400" width="11.453125" style="2"/>
    <col min="6401" max="6401" width="29.7265625" style="2" customWidth="1"/>
    <col min="6402" max="6402" width="11.81640625" style="2" customWidth="1"/>
    <col min="6403" max="6403" width="8.7265625" style="2" customWidth="1"/>
    <col min="6404" max="6421" width="8.7265625" style="2" bestFit="1" customWidth="1"/>
    <col min="6422" max="6422" width="8.7265625" style="2" customWidth="1"/>
    <col min="6423" max="6427" width="8.7265625" style="2" bestFit="1" customWidth="1"/>
    <col min="6428" max="6656" width="11.453125" style="2"/>
    <col min="6657" max="6657" width="29.7265625" style="2" customWidth="1"/>
    <col min="6658" max="6658" width="11.81640625" style="2" customWidth="1"/>
    <col min="6659" max="6659" width="8.7265625" style="2" customWidth="1"/>
    <col min="6660" max="6677" width="8.7265625" style="2" bestFit="1" customWidth="1"/>
    <col min="6678" max="6678" width="8.7265625" style="2" customWidth="1"/>
    <col min="6679" max="6683" width="8.7265625" style="2" bestFit="1" customWidth="1"/>
    <col min="6684" max="6912" width="11.453125" style="2"/>
    <col min="6913" max="6913" width="29.7265625" style="2" customWidth="1"/>
    <col min="6914" max="6914" width="11.81640625" style="2" customWidth="1"/>
    <col min="6915" max="6915" width="8.7265625" style="2" customWidth="1"/>
    <col min="6916" max="6933" width="8.7265625" style="2" bestFit="1" customWidth="1"/>
    <col min="6934" max="6934" width="8.7265625" style="2" customWidth="1"/>
    <col min="6935" max="6939" width="8.7265625" style="2" bestFit="1" customWidth="1"/>
    <col min="6940" max="7168" width="11.453125" style="2"/>
    <col min="7169" max="7169" width="29.7265625" style="2" customWidth="1"/>
    <col min="7170" max="7170" width="11.81640625" style="2" customWidth="1"/>
    <col min="7171" max="7171" width="8.7265625" style="2" customWidth="1"/>
    <col min="7172" max="7189" width="8.7265625" style="2" bestFit="1" customWidth="1"/>
    <col min="7190" max="7190" width="8.7265625" style="2" customWidth="1"/>
    <col min="7191" max="7195" width="8.7265625" style="2" bestFit="1" customWidth="1"/>
    <col min="7196" max="7424" width="11.453125" style="2"/>
    <col min="7425" max="7425" width="29.7265625" style="2" customWidth="1"/>
    <col min="7426" max="7426" width="11.81640625" style="2" customWidth="1"/>
    <col min="7427" max="7427" width="8.7265625" style="2" customWidth="1"/>
    <col min="7428" max="7445" width="8.7265625" style="2" bestFit="1" customWidth="1"/>
    <col min="7446" max="7446" width="8.7265625" style="2" customWidth="1"/>
    <col min="7447" max="7451" width="8.7265625" style="2" bestFit="1" customWidth="1"/>
    <col min="7452" max="7680" width="11.453125" style="2"/>
    <col min="7681" max="7681" width="29.7265625" style="2" customWidth="1"/>
    <col min="7682" max="7682" width="11.81640625" style="2" customWidth="1"/>
    <col min="7683" max="7683" width="8.7265625" style="2" customWidth="1"/>
    <col min="7684" max="7701" width="8.7265625" style="2" bestFit="1" customWidth="1"/>
    <col min="7702" max="7702" width="8.7265625" style="2" customWidth="1"/>
    <col min="7703" max="7707" width="8.7265625" style="2" bestFit="1" customWidth="1"/>
    <col min="7708" max="7936" width="11.453125" style="2"/>
    <col min="7937" max="7937" width="29.7265625" style="2" customWidth="1"/>
    <col min="7938" max="7938" width="11.81640625" style="2" customWidth="1"/>
    <col min="7939" max="7939" width="8.7265625" style="2" customWidth="1"/>
    <col min="7940" max="7957" width="8.7265625" style="2" bestFit="1" customWidth="1"/>
    <col min="7958" max="7958" width="8.7265625" style="2" customWidth="1"/>
    <col min="7959" max="7963" width="8.7265625" style="2" bestFit="1" customWidth="1"/>
    <col min="7964" max="8192" width="11.453125" style="2"/>
    <col min="8193" max="8193" width="29.7265625" style="2" customWidth="1"/>
    <col min="8194" max="8194" width="11.81640625" style="2" customWidth="1"/>
    <col min="8195" max="8195" width="8.7265625" style="2" customWidth="1"/>
    <col min="8196" max="8213" width="8.7265625" style="2" bestFit="1" customWidth="1"/>
    <col min="8214" max="8214" width="8.7265625" style="2" customWidth="1"/>
    <col min="8215" max="8219" width="8.7265625" style="2" bestFit="1" customWidth="1"/>
    <col min="8220" max="8448" width="11.453125" style="2"/>
    <col min="8449" max="8449" width="29.7265625" style="2" customWidth="1"/>
    <col min="8450" max="8450" width="11.81640625" style="2" customWidth="1"/>
    <col min="8451" max="8451" width="8.7265625" style="2" customWidth="1"/>
    <col min="8452" max="8469" width="8.7265625" style="2" bestFit="1" customWidth="1"/>
    <col min="8470" max="8470" width="8.7265625" style="2" customWidth="1"/>
    <col min="8471" max="8475" width="8.7265625" style="2" bestFit="1" customWidth="1"/>
    <col min="8476" max="8704" width="11.453125" style="2"/>
    <col min="8705" max="8705" width="29.7265625" style="2" customWidth="1"/>
    <col min="8706" max="8706" width="11.81640625" style="2" customWidth="1"/>
    <col min="8707" max="8707" width="8.7265625" style="2" customWidth="1"/>
    <col min="8708" max="8725" width="8.7265625" style="2" bestFit="1" customWidth="1"/>
    <col min="8726" max="8726" width="8.7265625" style="2" customWidth="1"/>
    <col min="8727" max="8731" width="8.7265625" style="2" bestFit="1" customWidth="1"/>
    <col min="8732" max="8960" width="11.453125" style="2"/>
    <col min="8961" max="8961" width="29.7265625" style="2" customWidth="1"/>
    <col min="8962" max="8962" width="11.81640625" style="2" customWidth="1"/>
    <col min="8963" max="8963" width="8.7265625" style="2" customWidth="1"/>
    <col min="8964" max="8981" width="8.7265625" style="2" bestFit="1" customWidth="1"/>
    <col min="8982" max="8982" width="8.7265625" style="2" customWidth="1"/>
    <col min="8983" max="8987" width="8.7265625" style="2" bestFit="1" customWidth="1"/>
    <col min="8988" max="9216" width="11.453125" style="2"/>
    <col min="9217" max="9217" width="29.7265625" style="2" customWidth="1"/>
    <col min="9218" max="9218" width="11.81640625" style="2" customWidth="1"/>
    <col min="9219" max="9219" width="8.7265625" style="2" customWidth="1"/>
    <col min="9220" max="9237" width="8.7265625" style="2" bestFit="1" customWidth="1"/>
    <col min="9238" max="9238" width="8.7265625" style="2" customWidth="1"/>
    <col min="9239" max="9243" width="8.7265625" style="2" bestFit="1" customWidth="1"/>
    <col min="9244" max="9472" width="11.453125" style="2"/>
    <col min="9473" max="9473" width="29.7265625" style="2" customWidth="1"/>
    <col min="9474" max="9474" width="11.81640625" style="2" customWidth="1"/>
    <col min="9475" max="9475" width="8.7265625" style="2" customWidth="1"/>
    <col min="9476" max="9493" width="8.7265625" style="2" bestFit="1" customWidth="1"/>
    <col min="9494" max="9494" width="8.7265625" style="2" customWidth="1"/>
    <col min="9495" max="9499" width="8.7265625" style="2" bestFit="1" customWidth="1"/>
    <col min="9500" max="9728" width="11.453125" style="2"/>
    <col min="9729" max="9729" width="29.7265625" style="2" customWidth="1"/>
    <col min="9730" max="9730" width="11.81640625" style="2" customWidth="1"/>
    <col min="9731" max="9731" width="8.7265625" style="2" customWidth="1"/>
    <col min="9732" max="9749" width="8.7265625" style="2" bestFit="1" customWidth="1"/>
    <col min="9750" max="9750" width="8.7265625" style="2" customWidth="1"/>
    <col min="9751" max="9755" width="8.7265625" style="2" bestFit="1" customWidth="1"/>
    <col min="9756" max="9984" width="11.453125" style="2"/>
    <col min="9985" max="9985" width="29.7265625" style="2" customWidth="1"/>
    <col min="9986" max="9986" width="11.81640625" style="2" customWidth="1"/>
    <col min="9987" max="9987" width="8.7265625" style="2" customWidth="1"/>
    <col min="9988" max="10005" width="8.7265625" style="2" bestFit="1" customWidth="1"/>
    <col min="10006" max="10006" width="8.7265625" style="2" customWidth="1"/>
    <col min="10007" max="10011" width="8.7265625" style="2" bestFit="1" customWidth="1"/>
    <col min="10012" max="10240" width="11.453125" style="2"/>
    <col min="10241" max="10241" width="29.7265625" style="2" customWidth="1"/>
    <col min="10242" max="10242" width="11.81640625" style="2" customWidth="1"/>
    <col min="10243" max="10243" width="8.7265625" style="2" customWidth="1"/>
    <col min="10244" max="10261" width="8.7265625" style="2" bestFit="1" customWidth="1"/>
    <col min="10262" max="10262" width="8.7265625" style="2" customWidth="1"/>
    <col min="10263" max="10267" width="8.7265625" style="2" bestFit="1" customWidth="1"/>
    <col min="10268" max="10496" width="11.453125" style="2"/>
    <col min="10497" max="10497" width="29.7265625" style="2" customWidth="1"/>
    <col min="10498" max="10498" width="11.81640625" style="2" customWidth="1"/>
    <col min="10499" max="10499" width="8.7265625" style="2" customWidth="1"/>
    <col min="10500" max="10517" width="8.7265625" style="2" bestFit="1" customWidth="1"/>
    <col min="10518" max="10518" width="8.7265625" style="2" customWidth="1"/>
    <col min="10519" max="10523" width="8.7265625" style="2" bestFit="1" customWidth="1"/>
    <col min="10524" max="10752" width="11.453125" style="2"/>
    <col min="10753" max="10753" width="29.7265625" style="2" customWidth="1"/>
    <col min="10754" max="10754" width="11.81640625" style="2" customWidth="1"/>
    <col min="10755" max="10755" width="8.7265625" style="2" customWidth="1"/>
    <col min="10756" max="10773" width="8.7265625" style="2" bestFit="1" customWidth="1"/>
    <col min="10774" max="10774" width="8.7265625" style="2" customWidth="1"/>
    <col min="10775" max="10779" width="8.7265625" style="2" bestFit="1" customWidth="1"/>
    <col min="10780" max="11008" width="11.453125" style="2"/>
    <col min="11009" max="11009" width="29.7265625" style="2" customWidth="1"/>
    <col min="11010" max="11010" width="11.81640625" style="2" customWidth="1"/>
    <col min="11011" max="11011" width="8.7265625" style="2" customWidth="1"/>
    <col min="11012" max="11029" width="8.7265625" style="2" bestFit="1" customWidth="1"/>
    <col min="11030" max="11030" width="8.7265625" style="2" customWidth="1"/>
    <col min="11031" max="11035" width="8.7265625" style="2" bestFit="1" customWidth="1"/>
    <col min="11036" max="11264" width="11.453125" style="2"/>
    <col min="11265" max="11265" width="29.7265625" style="2" customWidth="1"/>
    <col min="11266" max="11266" width="11.81640625" style="2" customWidth="1"/>
    <col min="11267" max="11267" width="8.7265625" style="2" customWidth="1"/>
    <col min="11268" max="11285" width="8.7265625" style="2" bestFit="1" customWidth="1"/>
    <col min="11286" max="11286" width="8.7265625" style="2" customWidth="1"/>
    <col min="11287" max="11291" width="8.7265625" style="2" bestFit="1" customWidth="1"/>
    <col min="11292" max="11520" width="11.453125" style="2"/>
    <col min="11521" max="11521" width="29.7265625" style="2" customWidth="1"/>
    <col min="11522" max="11522" width="11.81640625" style="2" customWidth="1"/>
    <col min="11523" max="11523" width="8.7265625" style="2" customWidth="1"/>
    <col min="11524" max="11541" width="8.7265625" style="2" bestFit="1" customWidth="1"/>
    <col min="11542" max="11542" width="8.7265625" style="2" customWidth="1"/>
    <col min="11543" max="11547" width="8.7265625" style="2" bestFit="1" customWidth="1"/>
    <col min="11548" max="11776" width="11.453125" style="2"/>
    <col min="11777" max="11777" width="29.7265625" style="2" customWidth="1"/>
    <col min="11778" max="11778" width="11.81640625" style="2" customWidth="1"/>
    <col min="11779" max="11779" width="8.7265625" style="2" customWidth="1"/>
    <col min="11780" max="11797" width="8.7265625" style="2" bestFit="1" customWidth="1"/>
    <col min="11798" max="11798" width="8.7265625" style="2" customWidth="1"/>
    <col min="11799" max="11803" width="8.7265625" style="2" bestFit="1" customWidth="1"/>
    <col min="11804" max="12032" width="11.453125" style="2"/>
    <col min="12033" max="12033" width="29.7265625" style="2" customWidth="1"/>
    <col min="12034" max="12034" width="11.81640625" style="2" customWidth="1"/>
    <col min="12035" max="12035" width="8.7265625" style="2" customWidth="1"/>
    <col min="12036" max="12053" width="8.7265625" style="2" bestFit="1" customWidth="1"/>
    <col min="12054" max="12054" width="8.7265625" style="2" customWidth="1"/>
    <col min="12055" max="12059" width="8.7265625" style="2" bestFit="1" customWidth="1"/>
    <col min="12060" max="12288" width="11.453125" style="2"/>
    <col min="12289" max="12289" width="29.7265625" style="2" customWidth="1"/>
    <col min="12290" max="12290" width="11.81640625" style="2" customWidth="1"/>
    <col min="12291" max="12291" width="8.7265625" style="2" customWidth="1"/>
    <col min="12292" max="12309" width="8.7265625" style="2" bestFit="1" customWidth="1"/>
    <col min="12310" max="12310" width="8.7265625" style="2" customWidth="1"/>
    <col min="12311" max="12315" width="8.7265625" style="2" bestFit="1" customWidth="1"/>
    <col min="12316" max="12544" width="11.453125" style="2"/>
    <col min="12545" max="12545" width="29.7265625" style="2" customWidth="1"/>
    <col min="12546" max="12546" width="11.81640625" style="2" customWidth="1"/>
    <col min="12547" max="12547" width="8.7265625" style="2" customWidth="1"/>
    <col min="12548" max="12565" width="8.7265625" style="2" bestFit="1" customWidth="1"/>
    <col min="12566" max="12566" width="8.7265625" style="2" customWidth="1"/>
    <col min="12567" max="12571" width="8.7265625" style="2" bestFit="1" customWidth="1"/>
    <col min="12572" max="12800" width="11.453125" style="2"/>
    <col min="12801" max="12801" width="29.7265625" style="2" customWidth="1"/>
    <col min="12802" max="12802" width="11.81640625" style="2" customWidth="1"/>
    <col min="12803" max="12803" width="8.7265625" style="2" customWidth="1"/>
    <col min="12804" max="12821" width="8.7265625" style="2" bestFit="1" customWidth="1"/>
    <col min="12822" max="12822" width="8.7265625" style="2" customWidth="1"/>
    <col min="12823" max="12827" width="8.7265625" style="2" bestFit="1" customWidth="1"/>
    <col min="12828" max="13056" width="11.453125" style="2"/>
    <col min="13057" max="13057" width="29.7265625" style="2" customWidth="1"/>
    <col min="13058" max="13058" width="11.81640625" style="2" customWidth="1"/>
    <col min="13059" max="13059" width="8.7265625" style="2" customWidth="1"/>
    <col min="13060" max="13077" width="8.7265625" style="2" bestFit="1" customWidth="1"/>
    <col min="13078" max="13078" width="8.7265625" style="2" customWidth="1"/>
    <col min="13079" max="13083" width="8.7265625" style="2" bestFit="1" customWidth="1"/>
    <col min="13084" max="13312" width="11.453125" style="2"/>
    <col min="13313" max="13313" width="29.7265625" style="2" customWidth="1"/>
    <col min="13314" max="13314" width="11.81640625" style="2" customWidth="1"/>
    <col min="13315" max="13315" width="8.7265625" style="2" customWidth="1"/>
    <col min="13316" max="13333" width="8.7265625" style="2" bestFit="1" customWidth="1"/>
    <col min="13334" max="13334" width="8.7265625" style="2" customWidth="1"/>
    <col min="13335" max="13339" width="8.7265625" style="2" bestFit="1" customWidth="1"/>
    <col min="13340" max="13568" width="11.453125" style="2"/>
    <col min="13569" max="13569" width="29.7265625" style="2" customWidth="1"/>
    <col min="13570" max="13570" width="11.81640625" style="2" customWidth="1"/>
    <col min="13571" max="13571" width="8.7265625" style="2" customWidth="1"/>
    <col min="13572" max="13589" width="8.7265625" style="2" bestFit="1" customWidth="1"/>
    <col min="13590" max="13590" width="8.7265625" style="2" customWidth="1"/>
    <col min="13591" max="13595" width="8.7265625" style="2" bestFit="1" customWidth="1"/>
    <col min="13596" max="13824" width="11.453125" style="2"/>
    <col min="13825" max="13825" width="29.7265625" style="2" customWidth="1"/>
    <col min="13826" max="13826" width="11.81640625" style="2" customWidth="1"/>
    <col min="13827" max="13827" width="8.7265625" style="2" customWidth="1"/>
    <col min="13828" max="13845" width="8.7265625" style="2" bestFit="1" customWidth="1"/>
    <col min="13846" max="13846" width="8.7265625" style="2" customWidth="1"/>
    <col min="13847" max="13851" width="8.7265625" style="2" bestFit="1" customWidth="1"/>
    <col min="13852" max="14080" width="11.453125" style="2"/>
    <col min="14081" max="14081" width="29.7265625" style="2" customWidth="1"/>
    <col min="14082" max="14082" width="11.81640625" style="2" customWidth="1"/>
    <col min="14083" max="14083" width="8.7265625" style="2" customWidth="1"/>
    <col min="14084" max="14101" width="8.7265625" style="2" bestFit="1" customWidth="1"/>
    <col min="14102" max="14102" width="8.7265625" style="2" customWidth="1"/>
    <col min="14103" max="14107" width="8.7265625" style="2" bestFit="1" customWidth="1"/>
    <col min="14108" max="14336" width="11.453125" style="2"/>
    <col min="14337" max="14337" width="29.7265625" style="2" customWidth="1"/>
    <col min="14338" max="14338" width="11.81640625" style="2" customWidth="1"/>
    <col min="14339" max="14339" width="8.7265625" style="2" customWidth="1"/>
    <col min="14340" max="14357" width="8.7265625" style="2" bestFit="1" customWidth="1"/>
    <col min="14358" max="14358" width="8.7265625" style="2" customWidth="1"/>
    <col min="14359" max="14363" width="8.7265625" style="2" bestFit="1" customWidth="1"/>
    <col min="14364" max="14592" width="11.453125" style="2"/>
    <col min="14593" max="14593" width="29.7265625" style="2" customWidth="1"/>
    <col min="14594" max="14594" width="11.81640625" style="2" customWidth="1"/>
    <col min="14595" max="14595" width="8.7265625" style="2" customWidth="1"/>
    <col min="14596" max="14613" width="8.7265625" style="2" bestFit="1" customWidth="1"/>
    <col min="14614" max="14614" width="8.7265625" style="2" customWidth="1"/>
    <col min="14615" max="14619" width="8.7265625" style="2" bestFit="1" customWidth="1"/>
    <col min="14620" max="14848" width="11.453125" style="2"/>
    <col min="14849" max="14849" width="29.7265625" style="2" customWidth="1"/>
    <col min="14850" max="14850" width="11.81640625" style="2" customWidth="1"/>
    <col min="14851" max="14851" width="8.7265625" style="2" customWidth="1"/>
    <col min="14852" max="14869" width="8.7265625" style="2" bestFit="1" customWidth="1"/>
    <col min="14870" max="14870" width="8.7265625" style="2" customWidth="1"/>
    <col min="14871" max="14875" width="8.7265625" style="2" bestFit="1" customWidth="1"/>
    <col min="14876" max="15104" width="11.453125" style="2"/>
    <col min="15105" max="15105" width="29.7265625" style="2" customWidth="1"/>
    <col min="15106" max="15106" width="11.81640625" style="2" customWidth="1"/>
    <col min="15107" max="15107" width="8.7265625" style="2" customWidth="1"/>
    <col min="15108" max="15125" width="8.7265625" style="2" bestFit="1" customWidth="1"/>
    <col min="15126" max="15126" width="8.7265625" style="2" customWidth="1"/>
    <col min="15127" max="15131" width="8.7265625" style="2" bestFit="1" customWidth="1"/>
    <col min="15132" max="15360" width="11.453125" style="2"/>
    <col min="15361" max="15361" width="29.7265625" style="2" customWidth="1"/>
    <col min="15362" max="15362" width="11.81640625" style="2" customWidth="1"/>
    <col min="15363" max="15363" width="8.7265625" style="2" customWidth="1"/>
    <col min="15364" max="15381" width="8.7265625" style="2" bestFit="1" customWidth="1"/>
    <col min="15382" max="15382" width="8.7265625" style="2" customWidth="1"/>
    <col min="15383" max="15387" width="8.7265625" style="2" bestFit="1" customWidth="1"/>
    <col min="15388" max="15616" width="11.453125" style="2"/>
    <col min="15617" max="15617" width="29.7265625" style="2" customWidth="1"/>
    <col min="15618" max="15618" width="11.81640625" style="2" customWidth="1"/>
    <col min="15619" max="15619" width="8.7265625" style="2" customWidth="1"/>
    <col min="15620" max="15637" width="8.7265625" style="2" bestFit="1" customWidth="1"/>
    <col min="15638" max="15638" width="8.7265625" style="2" customWidth="1"/>
    <col min="15639" max="15643" width="8.7265625" style="2" bestFit="1" customWidth="1"/>
    <col min="15644" max="15872" width="11.453125" style="2"/>
    <col min="15873" max="15873" width="29.7265625" style="2" customWidth="1"/>
    <col min="15874" max="15874" width="11.81640625" style="2" customWidth="1"/>
    <col min="15875" max="15875" width="8.7265625" style="2" customWidth="1"/>
    <col min="15876" max="15893" width="8.7265625" style="2" bestFit="1" customWidth="1"/>
    <col min="15894" max="15894" width="8.7265625" style="2" customWidth="1"/>
    <col min="15895" max="15899" width="8.7265625" style="2" bestFit="1" customWidth="1"/>
    <col min="15900" max="16128" width="11.453125" style="2"/>
    <col min="16129" max="16129" width="29.7265625" style="2" customWidth="1"/>
    <col min="16130" max="16130" width="11.81640625" style="2" customWidth="1"/>
    <col min="16131" max="16131" width="8.7265625" style="2" customWidth="1"/>
    <col min="16132" max="16149" width="8.7265625" style="2" bestFit="1" customWidth="1"/>
    <col min="16150" max="16150" width="8.7265625" style="2" customWidth="1"/>
    <col min="16151" max="16155" width="8.7265625" style="2" bestFit="1" customWidth="1"/>
    <col min="16156" max="16384" width="11.453125" style="2"/>
  </cols>
  <sheetData>
    <row r="1" spans="1:31" ht="36" customHeight="1" thickTop="1" x14ac:dyDescent="0.4">
      <c r="A1" s="135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1" ht="36" customHeight="1" x14ac:dyDescent="0.25">
      <c r="A2" s="136" t="s">
        <v>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31" ht="15.5" x14ac:dyDescent="0.4">
      <c r="A3" s="15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31" ht="30" customHeight="1" x14ac:dyDescent="0.25">
      <c r="A4" s="17" t="s">
        <v>2</v>
      </c>
      <c r="B4" s="18" t="s">
        <v>61</v>
      </c>
      <c r="C4" s="17">
        <v>1990</v>
      </c>
      <c r="D4" s="17">
        <v>1991</v>
      </c>
      <c r="E4" s="17">
        <v>1992</v>
      </c>
      <c r="F4" s="17">
        <v>1993</v>
      </c>
      <c r="G4" s="17">
        <v>1994</v>
      </c>
      <c r="H4" s="17">
        <v>1995</v>
      </c>
      <c r="I4" s="17">
        <v>1996</v>
      </c>
      <c r="J4" s="17">
        <v>1997</v>
      </c>
      <c r="K4" s="17">
        <v>1998</v>
      </c>
      <c r="L4" s="17">
        <v>1999</v>
      </c>
      <c r="M4" s="17">
        <v>2000</v>
      </c>
      <c r="N4" s="17">
        <v>2001</v>
      </c>
      <c r="O4" s="17">
        <v>2002</v>
      </c>
      <c r="P4" s="17">
        <v>2003</v>
      </c>
      <c r="Q4" s="17">
        <v>2004</v>
      </c>
      <c r="R4" s="17">
        <v>2005</v>
      </c>
      <c r="S4" s="17">
        <v>2006</v>
      </c>
      <c r="T4" s="17">
        <v>2007</v>
      </c>
      <c r="U4" s="17">
        <v>2008</v>
      </c>
      <c r="V4" s="17">
        <v>2009</v>
      </c>
      <c r="W4" s="17">
        <v>2010</v>
      </c>
      <c r="X4" s="17">
        <v>2011</v>
      </c>
      <c r="Y4" s="17">
        <v>2012</v>
      </c>
      <c r="Z4" s="17">
        <v>2013</v>
      </c>
      <c r="AA4" s="17">
        <v>2014</v>
      </c>
      <c r="AB4" s="17">
        <v>2015</v>
      </c>
      <c r="AC4" s="17">
        <v>2016</v>
      </c>
      <c r="AD4" s="17">
        <v>2017</v>
      </c>
      <c r="AE4" s="17">
        <v>2018</v>
      </c>
    </row>
    <row r="5" spans="1:31" ht="13.5" x14ac:dyDescent="0.25">
      <c r="A5" s="119" t="s">
        <v>45</v>
      </c>
      <c r="B5" s="19">
        <v>12993809.833163012</v>
      </c>
      <c r="C5" s="19">
        <v>12993809.833163012</v>
      </c>
      <c r="D5" s="19">
        <v>13544385.786332725</v>
      </c>
      <c r="E5" s="19">
        <v>14169572.666330848</v>
      </c>
      <c r="F5" s="19">
        <v>13695268.025702113</v>
      </c>
      <c r="G5" s="19">
        <v>13806653.382550556</v>
      </c>
      <c r="H5" s="19">
        <v>14150086.674633728</v>
      </c>
      <c r="I5" s="19">
        <v>12274077.444615955</v>
      </c>
      <c r="J5" s="19">
        <v>11950628.788368857</v>
      </c>
      <c r="K5" s="19">
        <v>13596407.369560068</v>
      </c>
      <c r="L5" s="19">
        <v>15686245.188313862</v>
      </c>
      <c r="M5" s="19">
        <v>16262333.767790247</v>
      </c>
      <c r="N5" s="19">
        <v>15701684.927265303</v>
      </c>
      <c r="O5" s="19">
        <v>17161880.009228699</v>
      </c>
      <c r="P5" s="19">
        <v>16979969.744719718</v>
      </c>
      <c r="Q5" s="19">
        <v>18281036.717295181</v>
      </c>
      <c r="R5" s="19">
        <v>20116976.389829751</v>
      </c>
      <c r="S5" s="19">
        <v>20179799.507051412</v>
      </c>
      <c r="T5" s="19">
        <v>19808985.760052726</v>
      </c>
      <c r="U5" s="19">
        <v>19691990.398713004</v>
      </c>
      <c r="V5" s="19">
        <v>18759481.028072402</v>
      </c>
      <c r="W5" s="19">
        <v>16666199.890173445</v>
      </c>
      <c r="X5" s="19">
        <v>14902166.039941173</v>
      </c>
      <c r="Y5" s="19">
        <v>15760431.388196899</v>
      </c>
      <c r="Z5" s="19">
        <v>14391284.793631015</v>
      </c>
      <c r="AA5" s="19">
        <v>14234397.214504413</v>
      </c>
      <c r="AB5" s="19">
        <v>14526938.428573314</v>
      </c>
      <c r="AC5" s="19">
        <v>14488115.66396988</v>
      </c>
      <c r="AD5" s="19">
        <v>15139606.442916924</v>
      </c>
      <c r="AE5" s="19">
        <v>14624982.54576716</v>
      </c>
    </row>
    <row r="6" spans="1:31" ht="13.5" x14ac:dyDescent="0.25">
      <c r="A6" s="120" t="s">
        <v>46</v>
      </c>
      <c r="B6" s="19">
        <v>1581670.2880291555</v>
      </c>
      <c r="C6" s="19">
        <v>1581670.2880291555</v>
      </c>
      <c r="D6" s="19">
        <v>1603060.5322263555</v>
      </c>
      <c r="E6" s="19">
        <v>1638019.2163988368</v>
      </c>
      <c r="F6" s="19">
        <v>1638110.9510081317</v>
      </c>
      <c r="G6" s="19">
        <v>1615436.6031768748</v>
      </c>
      <c r="H6" s="19">
        <v>1633284.0853067385</v>
      </c>
      <c r="I6" s="19">
        <v>1628328.6858805364</v>
      </c>
      <c r="J6" s="19">
        <v>1631012.6093569102</v>
      </c>
      <c r="K6" s="19">
        <v>1678089.2825426694</v>
      </c>
      <c r="L6" s="19">
        <v>1710472.7574187685</v>
      </c>
      <c r="M6" s="19">
        <v>1758345.9285960731</v>
      </c>
      <c r="N6" s="19">
        <v>1786178.128800082</v>
      </c>
      <c r="O6" s="19">
        <v>1806992.5787239955</v>
      </c>
      <c r="P6" s="19">
        <v>1780130.7502373222</v>
      </c>
      <c r="Q6" s="19">
        <v>1728404.2660309451</v>
      </c>
      <c r="R6" s="19">
        <v>1758085.6013227196</v>
      </c>
      <c r="S6" s="19">
        <v>1724984.4728258306</v>
      </c>
      <c r="T6" s="19">
        <v>1630840.7359745812</v>
      </c>
      <c r="U6" s="19">
        <v>1705623.5764256085</v>
      </c>
      <c r="V6" s="19">
        <v>1647795.1120838441</v>
      </c>
      <c r="W6" s="19">
        <v>1516825.1197105469</v>
      </c>
      <c r="X6" s="19">
        <v>1449486.6055808284</v>
      </c>
      <c r="Y6" s="19">
        <v>1451058.4532720493</v>
      </c>
      <c r="Z6" s="19">
        <v>1379766.1419881787</v>
      </c>
      <c r="AA6" s="19">
        <v>1326717.0979410086</v>
      </c>
      <c r="AB6" s="19">
        <v>1286085.5027280252</v>
      </c>
      <c r="AC6" s="19">
        <v>1243111.5959952965</v>
      </c>
      <c r="AD6" s="19">
        <v>1201464.1469458514</v>
      </c>
      <c r="AE6" s="19">
        <v>1189728.8487957749</v>
      </c>
    </row>
    <row r="7" spans="1:31" ht="13.5" x14ac:dyDescent="0.25">
      <c r="A7" s="21" t="s">
        <v>47</v>
      </c>
      <c r="B7" s="19">
        <v>790083.63075859239</v>
      </c>
      <c r="C7" s="19">
        <v>790083.63075859239</v>
      </c>
      <c r="D7" s="19">
        <v>801080.22682916222</v>
      </c>
      <c r="E7" s="19">
        <v>800069.31262438605</v>
      </c>
      <c r="F7" s="19">
        <v>805751.06322409492</v>
      </c>
      <c r="G7" s="19">
        <v>714186.29324588168</v>
      </c>
      <c r="H7" s="19">
        <v>807362.52652985661</v>
      </c>
      <c r="I7" s="19">
        <v>804734.34324608091</v>
      </c>
      <c r="J7" s="19">
        <v>803487.28003871604</v>
      </c>
      <c r="K7" s="19">
        <v>776584.70252626739</v>
      </c>
      <c r="L7" s="19">
        <v>808272.01078940951</v>
      </c>
      <c r="M7" s="19">
        <v>806539.50984062254</v>
      </c>
      <c r="N7" s="19">
        <v>710769.62768934004</v>
      </c>
      <c r="O7" s="19">
        <v>746821.07941388874</v>
      </c>
      <c r="P7" s="19">
        <v>783611.78549441032</v>
      </c>
      <c r="Q7" s="19">
        <v>798944.46615431353</v>
      </c>
      <c r="R7" s="19">
        <v>796092.6524226917</v>
      </c>
      <c r="S7" s="19">
        <v>459389.31272456422</v>
      </c>
      <c r="T7" s="19">
        <v>466991.9747415015</v>
      </c>
      <c r="U7" s="19">
        <v>454590.50666636653</v>
      </c>
      <c r="V7" s="19">
        <v>446304.26546041144</v>
      </c>
      <c r="W7" s="19">
        <v>435313.48623464332</v>
      </c>
      <c r="X7" s="19">
        <v>428154.74457208591</v>
      </c>
      <c r="Y7" s="19">
        <v>426604.42513009516</v>
      </c>
      <c r="Z7" s="19">
        <v>411282.14895877807</v>
      </c>
      <c r="AA7" s="19">
        <v>426860.03022270935</v>
      </c>
      <c r="AB7" s="19">
        <v>396902.70194537286</v>
      </c>
      <c r="AC7" s="19">
        <v>406492.66808163864</v>
      </c>
      <c r="AD7" s="19">
        <v>415795.54735290853</v>
      </c>
      <c r="AE7" s="19">
        <v>412004.55189396377</v>
      </c>
    </row>
    <row r="8" spans="1:31" x14ac:dyDescent="0.25">
      <c r="A8" s="21" t="s">
        <v>3</v>
      </c>
      <c r="B8" s="20">
        <f>SUM(B9:B11)</f>
        <v>626841.45632384019</v>
      </c>
      <c r="C8" s="20">
        <f t="shared" ref="C8:AC8" si="0">SUM(C9:C11)</f>
        <v>626841.45632384019</v>
      </c>
      <c r="D8" s="20">
        <f t="shared" si="0"/>
        <v>507973.10267594387</v>
      </c>
      <c r="E8" s="20">
        <f t="shared" si="0"/>
        <v>143810.55425901499</v>
      </c>
      <c r="F8" s="20">
        <f t="shared" si="0"/>
        <v>10650.400953995859</v>
      </c>
      <c r="G8" s="20">
        <f t="shared" si="0"/>
        <v>552790.74919361167</v>
      </c>
      <c r="H8" s="20">
        <f t="shared" si="0"/>
        <v>1182622.9985901627</v>
      </c>
      <c r="I8" s="20">
        <f t="shared" si="0"/>
        <v>1424396.5887032803</v>
      </c>
      <c r="J8" s="20">
        <f t="shared" si="0"/>
        <v>2185882.4361577136</v>
      </c>
      <c r="K8" s="20">
        <f t="shared" si="0"/>
        <v>2046418.3462148136</v>
      </c>
      <c r="L8" s="20">
        <f t="shared" si="0"/>
        <v>1741434.7606448864</v>
      </c>
      <c r="M8" s="20">
        <f t="shared" si="0"/>
        <v>1931183.0368270909</v>
      </c>
      <c r="N8" s="20">
        <f t="shared" si="0"/>
        <v>1046312.4419596295</v>
      </c>
      <c r="O8" s="20">
        <f t="shared" si="0"/>
        <v>1441988.2560853965</v>
      </c>
      <c r="P8" s="20">
        <f t="shared" si="0"/>
        <v>1411190.1748449292</v>
      </c>
      <c r="Q8" s="20">
        <f t="shared" si="0"/>
        <v>726709.74403011578</v>
      </c>
      <c r="R8" s="20">
        <f t="shared" si="0"/>
        <v>661028.24293679232</v>
      </c>
      <c r="S8" s="20">
        <f t="shared" si="0"/>
        <v>920253.00427319296</v>
      </c>
      <c r="T8" s="20">
        <f t="shared" si="0"/>
        <v>627536.23770435387</v>
      </c>
      <c r="U8" s="20">
        <f t="shared" si="0"/>
        <v>1082262.2813830459</v>
      </c>
      <c r="V8" s="20">
        <f t="shared" si="0"/>
        <v>932457.79236285551</v>
      </c>
      <c r="W8" s="20">
        <f t="shared" si="0"/>
        <v>1437495.7584436957</v>
      </c>
      <c r="X8" s="20">
        <f t="shared" si="0"/>
        <v>771718.63166493387</v>
      </c>
      <c r="Y8" s="20">
        <f t="shared" si="0"/>
        <v>669489.34842635936</v>
      </c>
      <c r="Z8" s="20">
        <f t="shared" si="0"/>
        <v>515584.12469649682</v>
      </c>
      <c r="AA8" s="20">
        <f t="shared" si="0"/>
        <v>415114.23837950773</v>
      </c>
      <c r="AB8" s="20">
        <f t="shared" si="0"/>
        <v>252307.61086060782</v>
      </c>
      <c r="AC8" s="20">
        <f t="shared" si="0"/>
        <v>266285.77638160315</v>
      </c>
      <c r="AD8" s="20">
        <f t="shared" ref="AD8:AE8" si="1">SUM(AD9:AD11)</f>
        <v>254816.63826976332</v>
      </c>
      <c r="AE8" s="20">
        <f t="shared" si="1"/>
        <v>251187.75480152969</v>
      </c>
    </row>
    <row r="9" spans="1:31" x14ac:dyDescent="0.25">
      <c r="A9" s="22" t="s">
        <v>4</v>
      </c>
      <c r="B9" s="23">
        <v>620120</v>
      </c>
      <c r="C9" s="23">
        <v>620120</v>
      </c>
      <c r="D9" s="23">
        <v>500767.87607536587</v>
      </c>
      <c r="E9" s="23">
        <v>136281.90820827405</v>
      </c>
      <c r="F9" s="23">
        <v>2711.7339436739139</v>
      </c>
      <c r="G9" s="23">
        <v>544520.34162591305</v>
      </c>
      <c r="H9" s="23">
        <v>1173544.7936875618</v>
      </c>
      <c r="I9" s="23">
        <v>1413798.5954899793</v>
      </c>
      <c r="J9" s="23">
        <v>2171540.1310505839</v>
      </c>
      <c r="K9" s="23">
        <v>2031813.6361121822</v>
      </c>
      <c r="L9" s="23">
        <v>1722956.8014848696</v>
      </c>
      <c r="M9" s="23">
        <v>1910007.8372847752</v>
      </c>
      <c r="N9" s="23">
        <v>1028616.4732928746</v>
      </c>
      <c r="O9" s="23">
        <v>1420919.9432071275</v>
      </c>
      <c r="P9" s="23">
        <v>1392632.6049194476</v>
      </c>
      <c r="Q9" s="23">
        <v>704281.06181093818</v>
      </c>
      <c r="R9" s="23">
        <v>638411.76897098566</v>
      </c>
      <c r="S9" s="23">
        <v>894406.20000248193</v>
      </c>
      <c r="T9" s="23">
        <v>597938.24962723535</v>
      </c>
      <c r="U9" s="23">
        <v>1039800.499286901</v>
      </c>
      <c r="V9" s="23">
        <v>882177.28245976148</v>
      </c>
      <c r="W9" s="23">
        <v>1383124.4570477924</v>
      </c>
      <c r="X9" s="23">
        <v>709606.73019095138</v>
      </c>
      <c r="Y9" s="23">
        <v>596062.37339364877</v>
      </c>
      <c r="Z9" s="23">
        <v>464762.17833131814</v>
      </c>
      <c r="AA9" s="23">
        <v>368527.99186395627</v>
      </c>
      <c r="AB9" s="23">
        <v>207971.25660432657</v>
      </c>
      <c r="AC9" s="23">
        <v>210386.35741323297</v>
      </c>
      <c r="AD9" s="23">
        <v>202862.93211025122</v>
      </c>
      <c r="AE9" s="23">
        <v>199029.07664201761</v>
      </c>
    </row>
    <row r="10" spans="1:31" x14ac:dyDescent="0.25">
      <c r="A10" s="24" t="s">
        <v>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2.599154318624016</v>
      </c>
      <c r="I10" s="25">
        <v>10.060690612997149</v>
      </c>
      <c r="J10" s="25">
        <v>10.535388690493436</v>
      </c>
      <c r="K10" s="25">
        <v>9.4196857197975898</v>
      </c>
      <c r="L10" s="25">
        <v>10.198056656050989</v>
      </c>
      <c r="M10" s="25">
        <v>9.1325654439628003</v>
      </c>
      <c r="N10" s="25">
        <v>8.1707907710823857</v>
      </c>
      <c r="O10" s="25">
        <v>7.229820887606202</v>
      </c>
      <c r="P10" s="25">
        <v>6.4115613039112587</v>
      </c>
      <c r="Q10" s="25">
        <v>5.696707176179971</v>
      </c>
      <c r="R10" s="25">
        <v>5.0688141674208405</v>
      </c>
      <c r="S10" s="25">
        <v>4.5185680497413907</v>
      </c>
      <c r="T10" s="25">
        <v>4.0175925219896174</v>
      </c>
      <c r="U10" s="25">
        <v>3.5985661281862313</v>
      </c>
      <c r="V10" s="25">
        <v>3.2308964837093601</v>
      </c>
      <c r="W10" s="25">
        <v>2.9021956994911213</v>
      </c>
      <c r="X10" s="25">
        <v>2.6136314372637663</v>
      </c>
      <c r="Y10" s="25">
        <v>2.3536183239024919</v>
      </c>
      <c r="Z10" s="25">
        <v>2.1197326044335161</v>
      </c>
      <c r="AA10" s="25">
        <v>1.912008287419781</v>
      </c>
      <c r="AB10" s="25">
        <v>1.7211458345340738</v>
      </c>
      <c r="AC10" s="25">
        <v>1.5482119472384037</v>
      </c>
      <c r="AD10" s="25">
        <v>1.3917625244427874</v>
      </c>
      <c r="AE10" s="25">
        <v>1.3917625244427874</v>
      </c>
    </row>
    <row r="11" spans="1:31" ht="13.5" x14ac:dyDescent="0.25">
      <c r="A11" s="24" t="s">
        <v>48</v>
      </c>
      <c r="B11" s="25">
        <v>6721.4563238402106</v>
      </c>
      <c r="C11" s="25">
        <v>6721.4563238402106</v>
      </c>
      <c r="D11" s="25">
        <v>7205.2266005780057</v>
      </c>
      <c r="E11" s="25">
        <v>7528.6460507409465</v>
      </c>
      <c r="F11" s="25">
        <v>7938.6670103219449</v>
      </c>
      <c r="G11" s="25">
        <v>8270.4075676986158</v>
      </c>
      <c r="H11" s="25">
        <v>9075.6057482822507</v>
      </c>
      <c r="I11" s="25">
        <v>10587.932522688145</v>
      </c>
      <c r="J11" s="25">
        <v>14331.769718439118</v>
      </c>
      <c r="K11" s="25">
        <v>14595.290416911748</v>
      </c>
      <c r="L11" s="25">
        <v>18467.761103361026</v>
      </c>
      <c r="M11" s="25">
        <v>21166.066976871913</v>
      </c>
      <c r="N11" s="25">
        <v>17687.797875983761</v>
      </c>
      <c r="O11" s="25">
        <v>21061.083057381344</v>
      </c>
      <c r="P11" s="25">
        <v>18551.158364177609</v>
      </c>
      <c r="Q11" s="25">
        <v>22422.98551200144</v>
      </c>
      <c r="R11" s="25">
        <v>22611.405151639265</v>
      </c>
      <c r="S11" s="25">
        <v>25842.285702661302</v>
      </c>
      <c r="T11" s="25">
        <v>29593.970484596619</v>
      </c>
      <c r="U11" s="25">
        <v>42458.183530016795</v>
      </c>
      <c r="V11" s="25">
        <v>50277.279006610333</v>
      </c>
      <c r="W11" s="25">
        <v>54368.39920020393</v>
      </c>
      <c r="X11" s="25">
        <v>62109.287842545207</v>
      </c>
      <c r="Y11" s="25">
        <v>73424.621414386696</v>
      </c>
      <c r="Z11" s="25">
        <v>50819.826632574244</v>
      </c>
      <c r="AA11" s="25">
        <v>46584.334507264022</v>
      </c>
      <c r="AB11" s="25">
        <v>44334.633110446724</v>
      </c>
      <c r="AC11" s="25">
        <v>55897.870756422941</v>
      </c>
      <c r="AD11" s="25">
        <v>51952.314396987662</v>
      </c>
      <c r="AE11" s="25">
        <v>52157.286396987656</v>
      </c>
    </row>
    <row r="12" spans="1:31" x14ac:dyDescent="0.25">
      <c r="A12" s="26" t="s">
        <v>6</v>
      </c>
      <c r="B12" s="25">
        <v>4805370.6100894231</v>
      </c>
      <c r="C12" s="25">
        <v>4805370.6100894231</v>
      </c>
      <c r="D12" s="25">
        <v>4857368.2299755178</v>
      </c>
      <c r="E12" s="25">
        <v>4579342.6297672149</v>
      </c>
      <c r="F12" s="25">
        <v>4477180.259790251</v>
      </c>
      <c r="G12" s="25">
        <v>4620582.7744217264</v>
      </c>
      <c r="H12" s="25">
        <v>5013926.6743319659</v>
      </c>
      <c r="I12" s="25">
        <v>4080677.0938144913</v>
      </c>
      <c r="J12" s="25">
        <v>5174632.8769957293</v>
      </c>
      <c r="K12" s="25">
        <v>4901612.4269837737</v>
      </c>
      <c r="L12" s="25">
        <v>5153187.264490841</v>
      </c>
      <c r="M12" s="25">
        <v>5652458.9563107947</v>
      </c>
      <c r="N12" s="25">
        <v>5348123.9879210182</v>
      </c>
      <c r="O12" s="25">
        <v>5343326.85778403</v>
      </c>
      <c r="P12" s="25">
        <v>4962208.4797794381</v>
      </c>
      <c r="Q12" s="25">
        <v>4314800.0786931906</v>
      </c>
      <c r="R12" s="25">
        <v>2145985.7657627319</v>
      </c>
      <c r="S12" s="25">
        <v>2417683.4801727128</v>
      </c>
      <c r="T12" s="25">
        <v>3141477.2195295976</v>
      </c>
      <c r="U12" s="25">
        <v>2238159.9189242753</v>
      </c>
      <c r="V12" s="25">
        <v>976939.93918963883</v>
      </c>
      <c r="W12" s="25">
        <v>1721097.4795585405</v>
      </c>
      <c r="X12" s="25">
        <v>2719875.722782528</v>
      </c>
      <c r="Y12" s="25">
        <v>2179065.0764832045</v>
      </c>
      <c r="Z12" s="25">
        <v>2087769.4177563884</v>
      </c>
      <c r="AA12" s="25">
        <v>2319095.7047483274</v>
      </c>
      <c r="AB12" s="25">
        <v>2889849.980751188</v>
      </c>
      <c r="AC12" s="25">
        <v>2253265.0835790965</v>
      </c>
      <c r="AD12" s="25">
        <v>2633107.2980815019</v>
      </c>
      <c r="AE12" s="25">
        <v>2460093.9890214773</v>
      </c>
    </row>
    <row r="13" spans="1:31" ht="13.5" x14ac:dyDescent="0.25">
      <c r="A13" s="18" t="s">
        <v>93</v>
      </c>
      <c r="B13" s="27">
        <f>B5+B6+B7+B8+B12</f>
        <v>20797775.818364024</v>
      </c>
      <c r="C13" s="27">
        <f t="shared" ref="C13:AC13" si="2">C5+C6+C7+C8+C12</f>
        <v>20797775.818364024</v>
      </c>
      <c r="D13" s="27">
        <f t="shared" si="2"/>
        <v>21313867.878039703</v>
      </c>
      <c r="E13" s="27">
        <f t="shared" si="2"/>
        <v>21330814.379380301</v>
      </c>
      <c r="F13" s="27">
        <f t="shared" si="2"/>
        <v>20626960.700678587</v>
      </c>
      <c r="G13" s="27">
        <f t="shared" si="2"/>
        <v>21309649.802588653</v>
      </c>
      <c r="H13" s="27">
        <f t="shared" si="2"/>
        <v>22787282.959392454</v>
      </c>
      <c r="I13" s="27">
        <f t="shared" si="2"/>
        <v>20212214.156260341</v>
      </c>
      <c r="J13" s="27">
        <f t="shared" si="2"/>
        <v>21745643.990917929</v>
      </c>
      <c r="K13" s="27">
        <f t="shared" si="2"/>
        <v>22999112.127827592</v>
      </c>
      <c r="L13" s="27">
        <f t="shared" si="2"/>
        <v>25099611.981657766</v>
      </c>
      <c r="M13" s="27">
        <f t="shared" si="2"/>
        <v>26410861.199364826</v>
      </c>
      <c r="N13" s="27">
        <f t="shared" si="2"/>
        <v>24593069.113635372</v>
      </c>
      <c r="O13" s="27">
        <f t="shared" si="2"/>
        <v>26501008.781236008</v>
      </c>
      <c r="P13" s="27">
        <f t="shared" si="2"/>
        <v>25917110.935075816</v>
      </c>
      <c r="Q13" s="27">
        <f t="shared" si="2"/>
        <v>25849895.272203743</v>
      </c>
      <c r="R13" s="27">
        <f t="shared" si="2"/>
        <v>25478168.652274687</v>
      </c>
      <c r="S13" s="27">
        <f t="shared" si="2"/>
        <v>25702109.777047712</v>
      </c>
      <c r="T13" s="27">
        <f t="shared" si="2"/>
        <v>25675831.92800276</v>
      </c>
      <c r="U13" s="27">
        <f t="shared" si="2"/>
        <v>25172626.682112299</v>
      </c>
      <c r="V13" s="27">
        <f t="shared" si="2"/>
        <v>22762978.137169152</v>
      </c>
      <c r="W13" s="27">
        <f t="shared" si="2"/>
        <v>21776931.734120868</v>
      </c>
      <c r="X13" s="27">
        <f t="shared" si="2"/>
        <v>20271401.744541548</v>
      </c>
      <c r="Y13" s="27">
        <f t="shared" si="2"/>
        <v>20486648.69150861</v>
      </c>
      <c r="Z13" s="27">
        <f t="shared" si="2"/>
        <v>18785686.627030857</v>
      </c>
      <c r="AA13" s="27">
        <f t="shared" si="2"/>
        <v>18722184.285795968</v>
      </c>
      <c r="AB13" s="27">
        <f t="shared" si="2"/>
        <v>19352084.224858508</v>
      </c>
      <c r="AC13" s="27">
        <f t="shared" si="2"/>
        <v>18657270.788007513</v>
      </c>
      <c r="AD13" s="27">
        <f t="shared" ref="AD13:AE13" si="3">AD5+AD6+AD7+AD8+AD12</f>
        <v>19644790.073566947</v>
      </c>
      <c r="AE13" s="27">
        <f t="shared" si="3"/>
        <v>18937997.690279908</v>
      </c>
    </row>
    <row r="14" spans="1:31" ht="13" thickBot="1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31" ht="13" thickTop="1" x14ac:dyDescent="0.25">
      <c r="A15" s="100" t="s">
        <v>90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x14ac:dyDescent="0.25">
      <c r="A16" s="101" t="s">
        <v>89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13" thickBot="1" x14ac:dyDescent="0.3">
      <c r="A17" s="102" t="s">
        <v>85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3" thickTop="1" x14ac:dyDescent="0.25">
      <c r="A18" s="103" t="s">
        <v>38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3" thickBot="1" x14ac:dyDescent="0.3">
      <c r="A19" s="104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3" thickTop="1" x14ac:dyDescent="0.25"/>
    <row r="21" spans="1:31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3" spans="1:31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</sheetData>
  <pageMargins left="0.75" right="0.75" top="1" bottom="1" header="0" footer="0"/>
  <pageSetup paperSize="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6"/>
    <pageSetUpPr fitToPage="1"/>
  </sheetPr>
  <dimension ref="A1:AE19"/>
  <sheetViews>
    <sheetView zoomScale="90" zoomScaleNormal="90" workbookViewId="0"/>
  </sheetViews>
  <sheetFormatPr baseColWidth="10" defaultColWidth="11.453125" defaultRowHeight="12.5" x14ac:dyDescent="0.25"/>
  <cols>
    <col min="1" max="1" width="30.7265625" style="2" customWidth="1"/>
    <col min="2" max="30" width="5.7265625" style="2" customWidth="1"/>
    <col min="31" max="16384" width="11.453125" style="2"/>
  </cols>
  <sheetData>
    <row r="1" spans="1:31" ht="36" customHeight="1" thickTop="1" x14ac:dyDescent="0.4">
      <c r="A1" s="135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31" ht="36" customHeight="1" x14ac:dyDescent="0.25">
      <c r="A2" s="136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31" ht="15.5" x14ac:dyDescent="0.35">
      <c r="A3" s="15" t="s">
        <v>50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</row>
    <row r="4" spans="1:31" ht="30" customHeight="1" x14ac:dyDescent="0.25">
      <c r="A4" s="17" t="s">
        <v>2</v>
      </c>
      <c r="B4" s="17">
        <v>1990</v>
      </c>
      <c r="C4" s="17">
        <v>1991</v>
      </c>
      <c r="D4" s="17">
        <v>1992</v>
      </c>
      <c r="E4" s="17">
        <v>1993</v>
      </c>
      <c r="F4" s="17">
        <v>1994</v>
      </c>
      <c r="G4" s="17">
        <v>1995</v>
      </c>
      <c r="H4" s="17">
        <v>1996</v>
      </c>
      <c r="I4" s="17">
        <v>1997</v>
      </c>
      <c r="J4" s="17">
        <v>1998</v>
      </c>
      <c r="K4" s="17">
        <v>1999</v>
      </c>
      <c r="L4" s="17">
        <v>2000</v>
      </c>
      <c r="M4" s="17">
        <v>2001</v>
      </c>
      <c r="N4" s="17">
        <v>2002</v>
      </c>
      <c r="O4" s="17">
        <v>2003</v>
      </c>
      <c r="P4" s="17">
        <v>2004</v>
      </c>
      <c r="Q4" s="17">
        <v>2005</v>
      </c>
      <c r="R4" s="17">
        <v>2006</v>
      </c>
      <c r="S4" s="17">
        <v>2007</v>
      </c>
      <c r="T4" s="17">
        <v>2008</v>
      </c>
      <c r="U4" s="17">
        <v>2009</v>
      </c>
      <c r="V4" s="17">
        <v>2010</v>
      </c>
      <c r="W4" s="17">
        <v>2011</v>
      </c>
      <c r="X4" s="17">
        <v>2012</v>
      </c>
      <c r="Y4" s="17">
        <v>2013</v>
      </c>
      <c r="Z4" s="17">
        <v>2014</v>
      </c>
      <c r="AA4" s="17">
        <v>2015</v>
      </c>
      <c r="AB4" s="17">
        <v>2016</v>
      </c>
      <c r="AC4" s="17">
        <v>2017</v>
      </c>
      <c r="AD4" s="17">
        <v>2018</v>
      </c>
    </row>
    <row r="5" spans="1:31" ht="14.25" customHeight="1" x14ac:dyDescent="0.25">
      <c r="A5" s="119" t="s">
        <v>45</v>
      </c>
      <c r="B5" s="38">
        <f>'1.1'!C5/'1.1'!$C5*100</f>
        <v>100</v>
      </c>
      <c r="C5" s="38">
        <f>'1.1'!D5/'1.1'!$C5*100</f>
        <v>104.23721726144186</v>
      </c>
      <c r="D5" s="38">
        <f>'1.1'!E5/'1.1'!$C5*100</f>
        <v>109.04863814588879</v>
      </c>
      <c r="E5" s="38">
        <f>'1.1'!F5/'1.1'!$C5*100</f>
        <v>105.39840278983326</v>
      </c>
      <c r="F5" s="38">
        <f>'1.1'!G5/'1.1'!$C5*100</f>
        <v>106.25562140607133</v>
      </c>
      <c r="G5" s="38">
        <f>'1.1'!H5/'1.1'!$C5*100</f>
        <v>108.89867449437077</v>
      </c>
      <c r="H5" s="38">
        <f>'1.1'!I5/'1.1'!$C5*100</f>
        <v>94.46095950465471</v>
      </c>
      <c r="I5" s="38">
        <f>'1.1'!J5/'1.1'!$C5*100</f>
        <v>91.97170761933323</v>
      </c>
      <c r="J5" s="38">
        <f>'1.1'!K5/'1.1'!$C5*100</f>
        <v>104.63757392276973</v>
      </c>
      <c r="K5" s="38">
        <f>'1.1'!L5/'1.1'!$C5*100</f>
        <v>120.72090779933669</v>
      </c>
      <c r="L5" s="38">
        <f>'1.1'!M5/'1.1'!$C5*100</f>
        <v>125.15446952505998</v>
      </c>
      <c r="M5" s="38">
        <f>'1.1'!N5/'1.1'!$C5*100</f>
        <v>120.83973160197566</v>
      </c>
      <c r="N5" s="38">
        <f>'1.1'!O5/'1.1'!$C5*100</f>
        <v>132.0773524438373</v>
      </c>
      <c r="O5" s="38">
        <f>'1.1'!P5/'1.1'!$C5*100</f>
        <v>130.67737609475526</v>
      </c>
      <c r="P5" s="38">
        <f>'1.1'!Q5/'1.1'!$C5*100</f>
        <v>140.6903514213208</v>
      </c>
      <c r="Q5" s="38">
        <f>'1.1'!R5/'1.1'!$C5*100</f>
        <v>154.81969220826119</v>
      </c>
      <c r="R5" s="38">
        <f>'1.1'!S5/'1.1'!$C5*100</f>
        <v>155.3031771755517</v>
      </c>
      <c r="S5" s="38">
        <f>'1.1'!T5/'1.1'!$C5*100</f>
        <v>152.44940486581473</v>
      </c>
      <c r="T5" s="38">
        <f>'1.1'!U5/'1.1'!$C5*100</f>
        <v>151.54901181064531</v>
      </c>
      <c r="U5" s="38">
        <f>'1.1'!V5/'1.1'!$C5*100</f>
        <v>144.3724455639958</v>
      </c>
      <c r="V5" s="38">
        <f>'1.1'!W5/'1.1'!$C5*100</f>
        <v>128.26261199881267</v>
      </c>
      <c r="W5" s="38">
        <f>'1.1'!X5/'1.1'!$C5*100</f>
        <v>114.68665642548982</v>
      </c>
      <c r="X5" s="38">
        <f>'1.1'!Y5/'1.1'!$C5*100</f>
        <v>121.29184273555298</v>
      </c>
      <c r="Y5" s="38">
        <f>'1.1'!Z5/'1.1'!$C5*100</f>
        <v>110.75492852682318</v>
      </c>
      <c r="Z5" s="38">
        <f>'1.1'!AA5/'1.1'!$C5*100</f>
        <v>109.5475260702612</v>
      </c>
      <c r="AA5" s="38">
        <f>'1.1'!AB5/'1.1'!$C5*100</f>
        <v>111.79891513801769</v>
      </c>
      <c r="AB5" s="38">
        <f>'1.1'!AC5/'1.1'!$C5*100</f>
        <v>111.50013621865602</v>
      </c>
      <c r="AC5" s="38">
        <f>'1.1'!AD5/'1.1'!$C5*100</f>
        <v>116.51399117968755</v>
      </c>
      <c r="AD5" s="38">
        <f>'1.1'!AE5/'1.1'!$C5*100</f>
        <v>112.55345994398841</v>
      </c>
    </row>
    <row r="6" spans="1:31" ht="14.25" customHeight="1" x14ac:dyDescent="0.25">
      <c r="A6" s="120" t="s">
        <v>46</v>
      </c>
      <c r="B6" s="39">
        <f>'1.1'!C6/'1.1'!$C6*100</f>
        <v>100</v>
      </c>
      <c r="C6" s="39">
        <f>'1.1'!D6/'1.1'!$C6*100</f>
        <v>101.35238325958905</v>
      </c>
      <c r="D6" s="39">
        <f>'1.1'!E6/'1.1'!$C6*100</f>
        <v>103.56262166623205</v>
      </c>
      <c r="E6" s="39">
        <f>'1.1'!F6/'1.1'!$C6*100</f>
        <v>103.56842152287658</v>
      </c>
      <c r="F6" s="39">
        <f>'1.1'!G6/'1.1'!$C6*100</f>
        <v>102.1348517072919</v>
      </c>
      <c r="G6" s="39">
        <f>'1.1'!H6/'1.1'!$C6*100</f>
        <v>103.26324630792026</v>
      </c>
      <c r="H6" s="39">
        <f>'1.1'!I6/'1.1'!$C6*100</f>
        <v>102.94994463792575</v>
      </c>
      <c r="I6" s="39">
        <f>'1.1'!J6/'1.1'!$C6*100</f>
        <v>103.11963382641764</v>
      </c>
      <c r="J6" s="39">
        <f>'1.1'!K6/'1.1'!$C6*100</f>
        <v>106.09602363041523</v>
      </c>
      <c r="K6" s="39">
        <f>'1.1'!L6/'1.1'!$C6*100</f>
        <v>108.14344622671692</v>
      </c>
      <c r="L6" s="39">
        <f>'1.1'!M6/'1.1'!$C6*100</f>
        <v>111.17019406029715</v>
      </c>
      <c r="M6" s="39">
        <f>'1.1'!N6/'1.1'!$C6*100</f>
        <v>112.92986549211557</v>
      </c>
      <c r="N6" s="39">
        <f>'1.1'!O6/'1.1'!$C6*100</f>
        <v>114.245844560664</v>
      </c>
      <c r="O6" s="39">
        <f>'1.1'!P6/'1.1'!$C6*100</f>
        <v>112.54752420338241</v>
      </c>
      <c r="P6" s="39">
        <f>'1.1'!Q6/'1.1'!$C6*100</f>
        <v>109.27715334304142</v>
      </c>
      <c r="Q6" s="39">
        <f>'1.1'!R6/'1.1'!$C6*100</f>
        <v>111.15373505014037</v>
      </c>
      <c r="R6" s="39">
        <f>'1.1'!S6/'1.1'!$C6*100</f>
        <v>109.06093930456595</v>
      </c>
      <c r="S6" s="39">
        <f>'1.1'!T6/'1.1'!$C6*100</f>
        <v>103.1087672517826</v>
      </c>
      <c r="T6" s="39">
        <f>'1.1'!U6/'1.1'!$C6*100</f>
        <v>107.83686014301408</v>
      </c>
      <c r="U6" s="39">
        <f>'1.1'!V6/'1.1'!$C6*100</f>
        <v>104.18069584762091</v>
      </c>
      <c r="V6" s="39">
        <f>'1.1'!W6/'1.1'!$C6*100</f>
        <v>95.900209493129623</v>
      </c>
      <c r="W6" s="39">
        <f>'1.1'!X6/'1.1'!$C6*100</f>
        <v>91.642778937635924</v>
      </c>
      <c r="X6" s="39">
        <f>'1.1'!Y6/'1.1'!$C6*100</f>
        <v>91.742157910808615</v>
      </c>
      <c r="Y6" s="39">
        <f>'1.1'!Z6/'1.1'!$C6*100</f>
        <v>87.234751289881032</v>
      </c>
      <c r="Z6" s="39">
        <f>'1.1'!AA6/'1.1'!$C6*100</f>
        <v>83.880762506714859</v>
      </c>
      <c r="AA6" s="39">
        <f>'1.1'!AB6/'1.1'!$C6*100</f>
        <v>81.311858259065829</v>
      </c>
      <c r="AB6" s="39">
        <f>'1.1'!AC6/'1.1'!$C6*100</f>
        <v>78.594863000447404</v>
      </c>
      <c r="AC6" s="39">
        <f>'1.1'!AD6/'1.1'!$C6*100</f>
        <v>75.961732103025028</v>
      </c>
      <c r="AD6" s="39">
        <f>'1.1'!AE6/'1.1'!$C6*100</f>
        <v>75.219776068389052</v>
      </c>
    </row>
    <row r="7" spans="1:31" ht="14.25" customHeight="1" x14ac:dyDescent="0.25">
      <c r="A7" s="21" t="s">
        <v>47</v>
      </c>
      <c r="B7" s="39">
        <f>'1.1'!C7/'1.1'!$C7*100</f>
        <v>100</v>
      </c>
      <c r="C7" s="39">
        <f>'1.1'!D7/'1.1'!$C7*100</f>
        <v>101.39182684496471</v>
      </c>
      <c r="D7" s="39">
        <f>'1.1'!E7/'1.1'!$C7*100</f>
        <v>101.26387656661183</v>
      </c>
      <c r="E7" s="39">
        <f>'1.1'!F7/'1.1'!$C7*100</f>
        <v>101.98300937464803</v>
      </c>
      <c r="F7" s="39">
        <f>'1.1'!G7/'1.1'!$C7*100</f>
        <v>90.39375902018898</v>
      </c>
      <c r="G7" s="39">
        <f>'1.1'!H7/'1.1'!$C7*100</f>
        <v>102.18697047990655</v>
      </c>
      <c r="H7" s="39">
        <f>'1.1'!I7/'1.1'!$C7*100</f>
        <v>101.85432426608077</v>
      </c>
      <c r="I7" s="39">
        <f>'1.1'!J7/'1.1'!$C7*100</f>
        <v>101.69648487303226</v>
      </c>
      <c r="J7" s="39">
        <f>'1.1'!K7/'1.1'!$C7*100</f>
        <v>98.291455776730345</v>
      </c>
      <c r="K7" s="39">
        <f>'1.1'!L7/'1.1'!$C7*100</f>
        <v>102.30208288372633</v>
      </c>
      <c r="L7" s="39">
        <f>'1.1'!M7/'1.1'!$C7*100</f>
        <v>102.0828021795908</v>
      </c>
      <c r="M7" s="39">
        <f>'1.1'!N7/'1.1'!$C7*100</f>
        <v>89.961315488450296</v>
      </c>
      <c r="N7" s="39">
        <f>'1.1'!O7/'1.1'!$C7*100</f>
        <v>94.52430734412691</v>
      </c>
      <c r="O7" s="39">
        <f>'1.1'!P7/'1.1'!$C7*100</f>
        <v>99.180865795438876</v>
      </c>
      <c r="P7" s="39">
        <f>'1.1'!Q7/'1.1'!$C7*100</f>
        <v>101.12150600908076</v>
      </c>
      <c r="Q7" s="39">
        <f>'1.1'!R7/'1.1'!$C7*100</f>
        <v>100.76055514000839</v>
      </c>
      <c r="R7" s="39">
        <f>'1.1'!S7/'1.1'!$C7*100</f>
        <v>58.144390649314595</v>
      </c>
      <c r="S7" s="39">
        <f>'1.1'!T7/'1.1'!$C7*100</f>
        <v>59.106651063397294</v>
      </c>
      <c r="T7" s="39">
        <f>'1.1'!U7/'1.1'!$C7*100</f>
        <v>57.537011142718541</v>
      </c>
      <c r="U7" s="39">
        <f>'1.1'!V7/'1.1'!$C7*100</f>
        <v>56.488230876508105</v>
      </c>
      <c r="V7" s="39">
        <f>'1.1'!W7/'1.1'!$C7*100</f>
        <v>55.097140263073243</v>
      </c>
      <c r="W7" s="39">
        <f>'1.1'!X7/'1.1'!$C7*100</f>
        <v>54.191066350912322</v>
      </c>
      <c r="X7" s="39">
        <f>'1.1'!Y7/'1.1'!$C7*100</f>
        <v>53.994844155990727</v>
      </c>
      <c r="Y7" s="39">
        <f>'1.1'!Z7/'1.1'!$C7*100</f>
        <v>52.055520826812831</v>
      </c>
      <c r="Z7" s="39">
        <f>'1.1'!AA7/'1.1'!$C7*100</f>
        <v>54.027195806203856</v>
      </c>
      <c r="AA7" s="39">
        <f>'1.1'!AB7/'1.1'!$C7*100</f>
        <v>50.235530327883126</v>
      </c>
      <c r="AB7" s="39">
        <f>'1.1'!AC7/'1.1'!$C7*100</f>
        <v>51.449321597936162</v>
      </c>
      <c r="AC7" s="39">
        <f>'1.1'!AD7/'1.1'!$C7*100</f>
        <v>52.62677660511531</v>
      </c>
      <c r="AD7" s="39">
        <f>'1.1'!AE7/'1.1'!$C7*100</f>
        <v>52.146954556998097</v>
      </c>
    </row>
    <row r="8" spans="1:31" x14ac:dyDescent="0.25">
      <c r="A8" s="21" t="s">
        <v>3</v>
      </c>
      <c r="B8" s="39">
        <f>'1.1'!C8/'1.1'!$C8*100</f>
        <v>100</v>
      </c>
      <c r="C8" s="39">
        <f>'1.1'!D8/'1.1'!$C8*100</f>
        <v>81.036934866272432</v>
      </c>
      <c r="D8" s="39">
        <f>'1.1'!E8/'1.1'!$C8*100</f>
        <v>22.942093699801383</v>
      </c>
      <c r="E8" s="39">
        <f>'1.1'!F8/'1.1'!$C8*100</f>
        <v>1.6990581663912201</v>
      </c>
      <c r="F8" s="39">
        <f>'1.1'!G8/'1.1'!$C8*100</f>
        <v>88.186692762073434</v>
      </c>
      <c r="G8" s="39">
        <f>'1.1'!H8/'1.1'!$C8*100</f>
        <v>188.66381389733635</v>
      </c>
      <c r="H8" s="39">
        <f>'1.1'!I8/'1.1'!$C8*100</f>
        <v>227.23394796776262</v>
      </c>
      <c r="I8" s="39">
        <f>'1.1'!J8/'1.1'!$C8*100</f>
        <v>348.7137639199853</v>
      </c>
      <c r="J8" s="39">
        <f>'1.1'!K8/'1.1'!$C8*100</f>
        <v>326.46506155100064</v>
      </c>
      <c r="K8" s="39">
        <f>'1.1'!L8/'1.1'!$C8*100</f>
        <v>277.81103867278722</v>
      </c>
      <c r="L8" s="39">
        <f>'1.1'!M8/'1.1'!$C8*100</f>
        <v>308.08157586651367</v>
      </c>
      <c r="M8" s="39">
        <f>'1.1'!N8/'1.1'!$C8*100</f>
        <v>166.91819460949648</v>
      </c>
      <c r="N8" s="39">
        <f>'1.1'!O8/'1.1'!$C8*100</f>
        <v>230.0403461733446</v>
      </c>
      <c r="O8" s="39">
        <f>'1.1'!P8/'1.1'!$C8*100</f>
        <v>225.12712913420918</v>
      </c>
      <c r="P8" s="39">
        <f>'1.1'!Q8/'1.1'!$C8*100</f>
        <v>115.93198514532858</v>
      </c>
      <c r="Q8" s="39">
        <f>'1.1'!R8/'1.1'!$C8*100</f>
        <v>105.45381711245507</v>
      </c>
      <c r="R8" s="39">
        <f>'1.1'!S8/'1.1'!$C8*100</f>
        <v>146.8079360401731</v>
      </c>
      <c r="S8" s="39">
        <f>'1.1'!T8/'1.1'!$C8*100</f>
        <v>100.11083845420632</v>
      </c>
      <c r="T8" s="39">
        <f>'1.1'!U8/'1.1'!$C8*100</f>
        <v>172.65327148750757</v>
      </c>
      <c r="U8" s="39">
        <f>'1.1'!V8/'1.1'!$C8*100</f>
        <v>148.75496554285445</v>
      </c>
      <c r="V8" s="39">
        <f>'1.1'!W8/'1.1'!$C8*100</f>
        <v>229.32365815018042</v>
      </c>
      <c r="W8" s="39">
        <f>'1.1'!X8/'1.1'!$C8*100</f>
        <v>123.11225173120121</v>
      </c>
      <c r="X8" s="39">
        <f>'1.1'!Y8/'1.1'!$C8*100</f>
        <v>106.80361703462165</v>
      </c>
      <c r="Y8" s="39">
        <f>'1.1'!Z8/'1.1'!$C8*100</f>
        <v>82.251120996396679</v>
      </c>
      <c r="Z8" s="39">
        <f>'1.1'!AA8/'1.1'!$C8*100</f>
        <v>66.22316284152248</v>
      </c>
      <c r="AA8" s="39">
        <f>'1.1'!AB8/'1.1'!$C8*100</f>
        <v>40.250626105727783</v>
      </c>
      <c r="AB8" s="39">
        <f>'1.1'!AC8/'1.1'!$C8*100</f>
        <v>42.480562460443586</v>
      </c>
      <c r="AC8" s="39">
        <f>'1.1'!AD8/'1.1'!$C8*100</f>
        <v>40.650891178154531</v>
      </c>
      <c r="AD8" s="39">
        <f>'1.1'!AE8/'1.1'!$C8*100</f>
        <v>40.071975499935746</v>
      </c>
    </row>
    <row r="9" spans="1:31" x14ac:dyDescent="0.25">
      <c r="A9" s="22" t="s">
        <v>4</v>
      </c>
      <c r="B9" s="40">
        <f>'1.1'!C9/'1.1'!$C9*100</f>
        <v>100</v>
      </c>
      <c r="C9" s="40">
        <f>'1.1'!D9/'1.1'!$C9*100</f>
        <v>80.753382583268703</v>
      </c>
      <c r="D9" s="40">
        <f>'1.1'!E9/'1.1'!$C9*100</f>
        <v>21.97669938209928</v>
      </c>
      <c r="E9" s="40">
        <f>'1.1'!F9/'1.1'!$C9*100</f>
        <v>0.43729180540442397</v>
      </c>
      <c r="F9" s="40">
        <f>'1.1'!G9/'1.1'!$C9*100</f>
        <v>87.808866288123752</v>
      </c>
      <c r="G9" s="40">
        <f>'1.1'!H9/'1.1'!$C9*100</f>
        <v>189.24479031277201</v>
      </c>
      <c r="H9" s="40">
        <f>'1.1'!I9/'1.1'!$C9*100</f>
        <v>227.98790483938257</v>
      </c>
      <c r="I9" s="40">
        <f>'1.1'!J9/'1.1'!$C9*100</f>
        <v>350.18063133757721</v>
      </c>
      <c r="J9" s="40">
        <f>'1.1'!K9/'1.1'!$C9*100</f>
        <v>327.64846096113371</v>
      </c>
      <c r="K9" s="40">
        <f>'1.1'!L9/'1.1'!$C9*100</f>
        <v>277.84248233968742</v>
      </c>
      <c r="L9" s="40">
        <f>'1.1'!M9/'1.1'!$C9*100</f>
        <v>308.00616611055528</v>
      </c>
      <c r="M9" s="40">
        <f>'1.1'!N9/'1.1'!$C9*100</f>
        <v>165.87377818694361</v>
      </c>
      <c r="N9" s="40">
        <f>'1.1'!O9/'1.1'!$C9*100</f>
        <v>229.1362870423672</v>
      </c>
      <c r="O9" s="40">
        <f>'1.1'!P9/'1.1'!$C9*100</f>
        <v>224.57469601358571</v>
      </c>
      <c r="P9" s="40">
        <f>'1.1'!Q9/'1.1'!$C9*100</f>
        <v>113.57173802021192</v>
      </c>
      <c r="Q9" s="40">
        <f>'1.1'!R9/'1.1'!$C9*100</f>
        <v>102.94971440543534</v>
      </c>
      <c r="R9" s="40">
        <f>'1.1'!S9/'1.1'!$C9*100</f>
        <v>144.23114881030799</v>
      </c>
      <c r="S9" s="40">
        <f>'1.1'!T9/'1.1'!$C9*100</f>
        <v>96.422990651363506</v>
      </c>
      <c r="T9" s="40">
        <f>'1.1'!U9/'1.1'!$C9*100</f>
        <v>167.67730427770445</v>
      </c>
      <c r="U9" s="40">
        <f>'1.1'!V9/'1.1'!$C9*100</f>
        <v>142.25912443716723</v>
      </c>
      <c r="V9" s="40">
        <f>'1.1'!W9/'1.1'!$C9*100</f>
        <v>223.041420539217</v>
      </c>
      <c r="W9" s="40">
        <f>'1.1'!X9/'1.1'!$C9*100</f>
        <v>114.43055056939808</v>
      </c>
      <c r="X9" s="40">
        <f>'1.1'!Y9/'1.1'!$C9*100</f>
        <v>96.12048851732709</v>
      </c>
      <c r="Y9" s="40">
        <f>'1.1'!Z9/'1.1'!$C9*100</f>
        <v>74.947135769096008</v>
      </c>
      <c r="Z9" s="40">
        <f>'1.1'!AA9/'1.1'!$C9*100</f>
        <v>59.428496398109445</v>
      </c>
      <c r="AA9" s="40">
        <f>'1.1'!AB9/'1.1'!$C9*100</f>
        <v>33.537259982636684</v>
      </c>
      <c r="AB9" s="40">
        <f>'1.1'!AC9/'1.1'!$C9*100</f>
        <v>33.926716992393885</v>
      </c>
      <c r="AC9" s="40">
        <f>'1.1'!AD9/'1.1'!$C9*100</f>
        <v>32.713496115308523</v>
      </c>
      <c r="AD9" s="40">
        <f>'1.1'!AE9/'1.1'!$C9*100</f>
        <v>32.095251990262788</v>
      </c>
    </row>
    <row r="10" spans="1:31" x14ac:dyDescent="0.25">
      <c r="A10" s="24" t="s">
        <v>5</v>
      </c>
      <c r="B10" s="39" t="s">
        <v>7</v>
      </c>
      <c r="C10" s="39" t="s">
        <v>7</v>
      </c>
      <c r="D10" s="39" t="s">
        <v>7</v>
      </c>
      <c r="E10" s="39" t="s">
        <v>7</v>
      </c>
      <c r="F10" s="39" t="s">
        <v>7</v>
      </c>
      <c r="G10" s="39" t="s">
        <v>7</v>
      </c>
      <c r="H10" s="39" t="s">
        <v>7</v>
      </c>
      <c r="I10" s="39" t="s">
        <v>7</v>
      </c>
      <c r="J10" s="39" t="s">
        <v>7</v>
      </c>
      <c r="K10" s="39" t="s">
        <v>7</v>
      </c>
      <c r="L10" s="39" t="s">
        <v>7</v>
      </c>
      <c r="M10" s="39" t="s">
        <v>7</v>
      </c>
      <c r="N10" s="39" t="s">
        <v>7</v>
      </c>
      <c r="O10" s="39" t="s">
        <v>7</v>
      </c>
      <c r="P10" s="39" t="s">
        <v>7</v>
      </c>
      <c r="Q10" s="39" t="s">
        <v>7</v>
      </c>
      <c r="R10" s="39" t="s">
        <v>7</v>
      </c>
      <c r="S10" s="39" t="s">
        <v>7</v>
      </c>
      <c r="T10" s="39" t="s">
        <v>7</v>
      </c>
      <c r="U10" s="39" t="s">
        <v>7</v>
      </c>
      <c r="V10" s="39" t="s">
        <v>7</v>
      </c>
      <c r="W10" s="39" t="s">
        <v>7</v>
      </c>
      <c r="X10" s="39" t="s">
        <v>7</v>
      </c>
      <c r="Y10" s="39" t="s">
        <v>7</v>
      </c>
      <c r="Z10" s="39" t="s">
        <v>7</v>
      </c>
      <c r="AA10" s="39" t="s">
        <v>7</v>
      </c>
      <c r="AB10" s="39" t="s">
        <v>7</v>
      </c>
      <c r="AC10" s="39" t="s">
        <v>7</v>
      </c>
      <c r="AD10" s="39" t="s">
        <v>7</v>
      </c>
    </row>
    <row r="11" spans="1:31" x14ac:dyDescent="0.25">
      <c r="A11" s="24" t="s">
        <v>8</v>
      </c>
      <c r="B11" s="39">
        <f>'1.1'!C11/'1.1'!$C11*100</f>
        <v>100</v>
      </c>
      <c r="C11" s="39">
        <f>'1.1'!D11/'1.1'!$C11*100</f>
        <v>107.1974026673642</v>
      </c>
      <c r="D11" s="39">
        <f>'1.1'!E11/'1.1'!$C11*100</f>
        <v>112.00914932732256</v>
      </c>
      <c r="E11" s="39">
        <f>'1.1'!F11/'1.1'!$C11*100</f>
        <v>118.10932970232109</v>
      </c>
      <c r="F11" s="39">
        <f>'1.1'!G11/'1.1'!$C11*100</f>
        <v>123.04487553336408</v>
      </c>
      <c r="G11" s="39">
        <f>'1.1'!H11/'1.1'!$C11*100</f>
        <v>135.02439517597028</v>
      </c>
      <c r="H11" s="39">
        <f>'1.1'!I11/'1.1'!$C11*100</f>
        <v>157.5243818089541</v>
      </c>
      <c r="I11" s="39">
        <f>'1.1'!J11/'1.1'!$C11*100</f>
        <v>213.22417386848181</v>
      </c>
      <c r="J11" s="39">
        <f>'1.1'!K11/'1.1'!$C11*100</f>
        <v>217.14476318389484</v>
      </c>
      <c r="K11" s="39">
        <f>'1.1'!L11/'1.1'!$C11*100</f>
        <v>274.75832934981759</v>
      </c>
      <c r="L11" s="39">
        <f>'1.1'!M11/'1.1'!$C11*100</f>
        <v>314.90299061824408</v>
      </c>
      <c r="M11" s="39">
        <f>'1.1'!N11/'1.1'!$C11*100</f>
        <v>263.15424848105067</v>
      </c>
      <c r="N11" s="39">
        <f>'1.1'!O11/'1.1'!$C11*100</f>
        <v>313.34106840328894</v>
      </c>
      <c r="O11" s="39">
        <f>'1.1'!P11/'1.1'!$C11*100</f>
        <v>275.99909112522005</v>
      </c>
      <c r="P11" s="39">
        <f>'1.1'!Q11/'1.1'!$C11*100</f>
        <v>333.60308289841538</v>
      </c>
      <c r="Q11" s="39">
        <f>'1.1'!R11/'1.1'!$C11*100</f>
        <v>336.40633907623982</v>
      </c>
      <c r="R11" s="39">
        <f>'1.1'!S11/'1.1'!$C11*100</f>
        <v>384.4745016195638</v>
      </c>
      <c r="S11" s="39">
        <f>'1.1'!T11/'1.1'!$C11*100</f>
        <v>440.29104793302469</v>
      </c>
      <c r="T11" s="39">
        <f>'1.1'!U11/'1.1'!$C11*100</f>
        <v>631.68131256648405</v>
      </c>
      <c r="U11" s="39">
        <f>'1.1'!V11/'1.1'!$C11*100</f>
        <v>748.01168949477176</v>
      </c>
      <c r="V11" s="39">
        <f>'1.1'!W11/'1.1'!$C11*100</f>
        <v>808.87826358947916</v>
      </c>
      <c r="W11" s="39">
        <f>'1.1'!X11/'1.1'!$C11*100</f>
        <v>924.04510049780288</v>
      </c>
      <c r="X11" s="39">
        <f>'1.1'!Y11/'1.1'!$C11*100</f>
        <v>1092.3915573766096</v>
      </c>
      <c r="Y11" s="39">
        <f>'1.1'!Z11/'1.1'!$C11*100</f>
        <v>756.08356558566527</v>
      </c>
      <c r="Z11" s="39">
        <f>'1.1'!AA11/'1.1'!$C11*100</f>
        <v>693.06906513748959</v>
      </c>
      <c r="AA11" s="39">
        <f>'1.1'!AB11/'1.1'!$C11*100</f>
        <v>659.5986193229736</v>
      </c>
      <c r="AB11" s="39">
        <f>'1.1'!AC11/'1.1'!$C11*100</f>
        <v>831.63332562557616</v>
      </c>
      <c r="AC11" s="39">
        <f>'1.1'!AD11/'1.1'!$C11*100</f>
        <v>772.93241068485338</v>
      </c>
      <c r="AD11" s="39">
        <f>'1.1'!AE11/'1.1'!$C11*100</f>
        <v>775.98192838048999</v>
      </c>
    </row>
    <row r="12" spans="1:31" ht="15.75" customHeight="1" x14ac:dyDescent="0.25">
      <c r="A12" s="26" t="s">
        <v>6</v>
      </c>
      <c r="B12" s="41">
        <f>'1.1'!C12/'1.1'!$C12*100</f>
        <v>100</v>
      </c>
      <c r="C12" s="41">
        <f>'1.1'!D12/'1.1'!$C12*100</f>
        <v>101.08207304087888</v>
      </c>
      <c r="D12" s="41">
        <f>'1.1'!E12/'1.1'!$C12*100</f>
        <v>95.296346553424272</v>
      </c>
      <c r="E12" s="41">
        <f>'1.1'!F12/'1.1'!$C12*100</f>
        <v>93.170342582732346</v>
      </c>
      <c r="F12" s="41">
        <f>'1.1'!G12/'1.1'!$C12*100</f>
        <v>96.154556002824975</v>
      </c>
      <c r="G12" s="41">
        <f>'1.1'!H12/'1.1'!$C12*100</f>
        <v>104.34006200904994</v>
      </c>
      <c r="H12" s="41">
        <f>'1.1'!I12/'1.1'!$C12*100</f>
        <v>84.919092093472344</v>
      </c>
      <c r="I12" s="41">
        <f>'1.1'!J12/'1.1'!$C12*100</f>
        <v>107.6843660326843</v>
      </c>
      <c r="J12" s="41">
        <f>'1.1'!K12/'1.1'!$C12*100</f>
        <v>102.00279696829793</v>
      </c>
      <c r="K12" s="41">
        <f>'1.1'!L12/'1.1'!$C12*100</f>
        <v>107.23808177606816</v>
      </c>
      <c r="L12" s="41">
        <f>'1.1'!M12/'1.1'!$C12*100</f>
        <v>117.62795036958885</v>
      </c>
      <c r="M12" s="41">
        <f>'1.1'!N12/'1.1'!$C12*100</f>
        <v>111.29472462939742</v>
      </c>
      <c r="N12" s="41">
        <f>'1.1'!O12/'1.1'!$C12*100</f>
        <v>111.19489611405011</v>
      </c>
      <c r="O12" s="41">
        <f>'1.1'!P12/'1.1'!$C12*100</f>
        <v>103.26380382317892</v>
      </c>
      <c r="P12" s="41">
        <f>'1.1'!Q12/'1.1'!$C12*100</f>
        <v>89.791202985130354</v>
      </c>
      <c r="Q12" s="41">
        <f>'1.1'!R12/'1.1'!$C12*100</f>
        <v>44.658069894900308</v>
      </c>
      <c r="R12" s="41">
        <f>'1.1'!S12/'1.1'!$C12*100</f>
        <v>50.312112766006244</v>
      </c>
      <c r="S12" s="41">
        <f>'1.1'!T12/'1.1'!$C12*100</f>
        <v>65.374296270379389</v>
      </c>
      <c r="T12" s="41">
        <f>'1.1'!U12/'1.1'!$C12*100</f>
        <v>46.576218579790776</v>
      </c>
      <c r="U12" s="41">
        <f>'1.1'!V12/'1.1'!$C12*100</f>
        <v>20.330168439837752</v>
      </c>
      <c r="V12" s="41">
        <f>'1.1'!W12/'1.1'!$C12*100</f>
        <v>35.816123650169672</v>
      </c>
      <c r="W12" s="41">
        <f>'1.1'!X12/'1.1'!$C12*100</f>
        <v>56.600748276768478</v>
      </c>
      <c r="X12" s="41">
        <f>'1.1'!Y12/'1.1'!$C12*100</f>
        <v>45.346451986616998</v>
      </c>
      <c r="Y12" s="41">
        <f>'1.1'!Z12/'1.1'!$C12*100</f>
        <v>43.446584814350814</v>
      </c>
      <c r="Z12" s="41">
        <f>'1.1'!AA12/'1.1'!$C12*100</f>
        <v>48.260496284701162</v>
      </c>
      <c r="AA12" s="41">
        <f>'1.1'!AB12/'1.1'!$C12*100</f>
        <v>60.137920989561522</v>
      </c>
      <c r="AB12" s="41">
        <f>'1.1'!AC12/'1.1'!$C12*100</f>
        <v>46.890557803140297</v>
      </c>
      <c r="AC12" s="41">
        <f>'1.1'!AD12/'1.1'!$C12*100</f>
        <v>54.795093068430411</v>
      </c>
      <c r="AD12" s="41">
        <f>'1.1'!AE12/'1.1'!$C12*100</f>
        <v>51.194677552158616</v>
      </c>
    </row>
    <row r="13" spans="1:31" ht="13.5" x14ac:dyDescent="0.25">
      <c r="A13" s="18" t="s">
        <v>93</v>
      </c>
      <c r="B13" s="42">
        <f>'1.1'!C13/'1.1'!$C$13*100</f>
        <v>100</v>
      </c>
      <c r="C13" s="42">
        <f>'1.1'!D13/'1.1'!$C$13*100</f>
        <v>102.48147717420812</v>
      </c>
      <c r="D13" s="42">
        <f>'1.1'!E13/'1.1'!$C$13*100</f>
        <v>102.56295945139293</v>
      </c>
      <c r="E13" s="42">
        <f>'1.1'!F13/'1.1'!$C$13*100</f>
        <v>99.178685648036407</v>
      </c>
      <c r="F13" s="42">
        <f>'1.1'!G13/'1.1'!$C$13*100</f>
        <v>102.46119579658443</v>
      </c>
      <c r="G13" s="42">
        <f>'1.1'!H13/'1.1'!$C$13*100</f>
        <v>109.56596108354881</v>
      </c>
      <c r="H13" s="42">
        <f>'1.1'!I13/'1.1'!$C$13*100</f>
        <v>97.184498634769184</v>
      </c>
      <c r="I13" s="42">
        <f>'1.1'!J13/'1.1'!$C$13*100</f>
        <v>104.55754586852002</v>
      </c>
      <c r="J13" s="42">
        <f>'1.1'!K13/'1.1'!$C$13*100</f>
        <v>110.58447945919212</v>
      </c>
      <c r="K13" s="42">
        <f>'1.1'!L13/'1.1'!$C$13*100</f>
        <v>120.68411642121512</v>
      </c>
      <c r="L13" s="42">
        <f>'1.1'!M13/'1.1'!$C$13*100</f>
        <v>126.98887337772224</v>
      </c>
      <c r="M13" s="42">
        <f>'1.1'!N13/'1.1'!$C$13*100</f>
        <v>118.24855373198216</v>
      </c>
      <c r="N13" s="42">
        <f>'1.1'!O13/'1.1'!$C$13*100</f>
        <v>127.42232156304011</v>
      </c>
      <c r="O13" s="42">
        <f>'1.1'!P13/'1.1'!$C$13*100</f>
        <v>124.61482016837357</v>
      </c>
      <c r="P13" s="42">
        <f>'1.1'!Q13/'1.1'!$C$13*100</f>
        <v>124.29163338407945</v>
      </c>
      <c r="Q13" s="42">
        <f>'1.1'!R13/'1.1'!$C$13*100</f>
        <v>122.50429504955991</v>
      </c>
      <c r="R13" s="42">
        <f>'1.1'!S13/'1.1'!$C$13*100</f>
        <v>123.58105021188497</v>
      </c>
      <c r="S13" s="42">
        <f>'1.1'!T13/'1.1'!$C$13*100</f>
        <v>123.45470088840706</v>
      </c>
      <c r="T13" s="42">
        <f>'1.1'!U13/'1.1'!$C$13*100</f>
        <v>121.0351861754629</v>
      </c>
      <c r="U13" s="42">
        <f>'1.1'!V13/'1.1'!$C$13*100</f>
        <v>109.44909848037641</v>
      </c>
      <c r="V13" s="42">
        <f>'1.1'!W13/'1.1'!$C$13*100</f>
        <v>104.7079837974418</v>
      </c>
      <c r="W13" s="42">
        <f>'1.1'!X13/'1.1'!$C$13*100</f>
        <v>97.469084778970938</v>
      </c>
      <c r="X13" s="42">
        <f>'1.1'!Y13/'1.1'!$C$13*100</f>
        <v>98.50403653942314</v>
      </c>
      <c r="Y13" s="42">
        <f>'1.1'!Z13/'1.1'!$C$13*100</f>
        <v>90.325459756343122</v>
      </c>
      <c r="Z13" s="42">
        <f>'1.1'!AA13/'1.1'!$C$13*100</f>
        <v>90.020127389125193</v>
      </c>
      <c r="AA13" s="42">
        <f>'1.1'!AB13/'1.1'!$C$13*100</f>
        <v>93.04881634396213</v>
      </c>
      <c r="AB13" s="42">
        <f>'1.1'!AC13/'1.1'!$C$13*100</f>
        <v>89.708009889853287</v>
      </c>
      <c r="AC13" s="42">
        <f>'1.1'!AD13/'1.1'!$C$13*100</f>
        <v>94.456206495989761</v>
      </c>
      <c r="AD13" s="42">
        <f>'1.1'!AE13/'1.1'!$C$13*100</f>
        <v>91.057802794268184</v>
      </c>
    </row>
    <row r="14" spans="1:31" ht="13" thickBot="1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E14" s="140"/>
    </row>
    <row r="15" spans="1:31" ht="13.5" thickTop="1" thickBot="1" x14ac:dyDescent="0.3">
      <c r="A15" s="100" t="s">
        <v>92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141"/>
    </row>
    <row r="16" spans="1:31" ht="13.5" thickTop="1" thickBot="1" x14ac:dyDescent="0.3">
      <c r="A16" s="125" t="s">
        <v>91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3" thickTop="1" x14ac:dyDescent="0.25">
      <c r="A17" s="126" t="s">
        <v>51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3" thickBot="1" x14ac:dyDescent="0.3">
      <c r="A18" s="10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3" thickTop="1" x14ac:dyDescent="0.25"/>
  </sheetData>
  <pageMargins left="0.75" right="0.75" top="1" bottom="1" header="0" footer="0"/>
  <pageSetup paperSize="9" fitToWidth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6"/>
    <pageSetUpPr fitToPage="1"/>
  </sheetPr>
  <dimension ref="A1:AE19"/>
  <sheetViews>
    <sheetView zoomScale="90" zoomScaleNormal="90" workbookViewId="0"/>
  </sheetViews>
  <sheetFormatPr baseColWidth="10" defaultRowHeight="12.5" x14ac:dyDescent="0.25"/>
  <cols>
    <col min="1" max="1" width="30.7265625" style="2" customWidth="1"/>
    <col min="2" max="30" width="5.7265625" style="2" customWidth="1"/>
    <col min="31" max="256" width="11.453125" style="2"/>
    <col min="257" max="257" width="30.7265625" style="2" customWidth="1"/>
    <col min="258" max="263" width="5" style="2" bestFit="1" customWidth="1"/>
    <col min="264" max="282" width="6.1796875" style="2" bestFit="1" customWidth="1"/>
    <col min="283" max="512" width="11.453125" style="2"/>
    <col min="513" max="513" width="30.7265625" style="2" customWidth="1"/>
    <col min="514" max="519" width="5" style="2" bestFit="1" customWidth="1"/>
    <col min="520" max="538" width="6.1796875" style="2" bestFit="1" customWidth="1"/>
    <col min="539" max="768" width="11.453125" style="2"/>
    <col min="769" max="769" width="30.7265625" style="2" customWidth="1"/>
    <col min="770" max="775" width="5" style="2" bestFit="1" customWidth="1"/>
    <col min="776" max="794" width="6.1796875" style="2" bestFit="1" customWidth="1"/>
    <col min="795" max="1024" width="11.453125" style="2"/>
    <col min="1025" max="1025" width="30.7265625" style="2" customWidth="1"/>
    <col min="1026" max="1031" width="5" style="2" bestFit="1" customWidth="1"/>
    <col min="1032" max="1050" width="6.1796875" style="2" bestFit="1" customWidth="1"/>
    <col min="1051" max="1280" width="11.453125" style="2"/>
    <col min="1281" max="1281" width="30.7265625" style="2" customWidth="1"/>
    <col min="1282" max="1287" width="5" style="2" bestFit="1" customWidth="1"/>
    <col min="1288" max="1306" width="6.1796875" style="2" bestFit="1" customWidth="1"/>
    <col min="1307" max="1536" width="11.453125" style="2"/>
    <col min="1537" max="1537" width="30.7265625" style="2" customWidth="1"/>
    <col min="1538" max="1543" width="5" style="2" bestFit="1" customWidth="1"/>
    <col min="1544" max="1562" width="6.1796875" style="2" bestFit="1" customWidth="1"/>
    <col min="1563" max="1792" width="11.453125" style="2"/>
    <col min="1793" max="1793" width="30.7265625" style="2" customWidth="1"/>
    <col min="1794" max="1799" width="5" style="2" bestFit="1" customWidth="1"/>
    <col min="1800" max="1818" width="6.1796875" style="2" bestFit="1" customWidth="1"/>
    <col min="1819" max="2048" width="11.453125" style="2"/>
    <col min="2049" max="2049" width="30.7265625" style="2" customWidth="1"/>
    <col min="2050" max="2055" width="5" style="2" bestFit="1" customWidth="1"/>
    <col min="2056" max="2074" width="6.1796875" style="2" bestFit="1" customWidth="1"/>
    <col min="2075" max="2304" width="11.453125" style="2"/>
    <col min="2305" max="2305" width="30.7265625" style="2" customWidth="1"/>
    <col min="2306" max="2311" width="5" style="2" bestFit="1" customWidth="1"/>
    <col min="2312" max="2330" width="6.1796875" style="2" bestFit="1" customWidth="1"/>
    <col min="2331" max="2560" width="11.453125" style="2"/>
    <col min="2561" max="2561" width="30.7265625" style="2" customWidth="1"/>
    <col min="2562" max="2567" width="5" style="2" bestFit="1" customWidth="1"/>
    <col min="2568" max="2586" width="6.1796875" style="2" bestFit="1" customWidth="1"/>
    <col min="2587" max="2816" width="11.453125" style="2"/>
    <col min="2817" max="2817" width="30.7265625" style="2" customWidth="1"/>
    <col min="2818" max="2823" width="5" style="2" bestFit="1" customWidth="1"/>
    <col min="2824" max="2842" width="6.1796875" style="2" bestFit="1" customWidth="1"/>
    <col min="2843" max="3072" width="11.453125" style="2"/>
    <col min="3073" max="3073" width="30.7265625" style="2" customWidth="1"/>
    <col min="3074" max="3079" width="5" style="2" bestFit="1" customWidth="1"/>
    <col min="3080" max="3098" width="6.1796875" style="2" bestFit="1" customWidth="1"/>
    <col min="3099" max="3328" width="11.453125" style="2"/>
    <col min="3329" max="3329" width="30.7265625" style="2" customWidth="1"/>
    <col min="3330" max="3335" width="5" style="2" bestFit="1" customWidth="1"/>
    <col min="3336" max="3354" width="6.1796875" style="2" bestFit="1" customWidth="1"/>
    <col min="3355" max="3584" width="11.453125" style="2"/>
    <col min="3585" max="3585" width="30.7265625" style="2" customWidth="1"/>
    <col min="3586" max="3591" width="5" style="2" bestFit="1" customWidth="1"/>
    <col min="3592" max="3610" width="6.1796875" style="2" bestFit="1" customWidth="1"/>
    <col min="3611" max="3840" width="11.453125" style="2"/>
    <col min="3841" max="3841" width="30.7265625" style="2" customWidth="1"/>
    <col min="3842" max="3847" width="5" style="2" bestFit="1" customWidth="1"/>
    <col min="3848" max="3866" width="6.1796875" style="2" bestFit="1" customWidth="1"/>
    <col min="3867" max="4096" width="11.453125" style="2"/>
    <col min="4097" max="4097" width="30.7265625" style="2" customWidth="1"/>
    <col min="4098" max="4103" width="5" style="2" bestFit="1" customWidth="1"/>
    <col min="4104" max="4122" width="6.1796875" style="2" bestFit="1" customWidth="1"/>
    <col min="4123" max="4352" width="11.453125" style="2"/>
    <col min="4353" max="4353" width="30.7265625" style="2" customWidth="1"/>
    <col min="4354" max="4359" width="5" style="2" bestFit="1" customWidth="1"/>
    <col min="4360" max="4378" width="6.1796875" style="2" bestFit="1" customWidth="1"/>
    <col min="4379" max="4608" width="11.453125" style="2"/>
    <col min="4609" max="4609" width="30.7265625" style="2" customWidth="1"/>
    <col min="4610" max="4615" width="5" style="2" bestFit="1" customWidth="1"/>
    <col min="4616" max="4634" width="6.1796875" style="2" bestFit="1" customWidth="1"/>
    <col min="4635" max="4864" width="11.453125" style="2"/>
    <col min="4865" max="4865" width="30.7265625" style="2" customWidth="1"/>
    <col min="4866" max="4871" width="5" style="2" bestFit="1" customWidth="1"/>
    <col min="4872" max="4890" width="6.1796875" style="2" bestFit="1" customWidth="1"/>
    <col min="4891" max="5120" width="11.453125" style="2"/>
    <col min="5121" max="5121" width="30.7265625" style="2" customWidth="1"/>
    <col min="5122" max="5127" width="5" style="2" bestFit="1" customWidth="1"/>
    <col min="5128" max="5146" width="6.1796875" style="2" bestFit="1" customWidth="1"/>
    <col min="5147" max="5376" width="11.453125" style="2"/>
    <col min="5377" max="5377" width="30.7265625" style="2" customWidth="1"/>
    <col min="5378" max="5383" width="5" style="2" bestFit="1" customWidth="1"/>
    <col min="5384" max="5402" width="6.1796875" style="2" bestFit="1" customWidth="1"/>
    <col min="5403" max="5632" width="11.453125" style="2"/>
    <col min="5633" max="5633" width="30.7265625" style="2" customWidth="1"/>
    <col min="5634" max="5639" width="5" style="2" bestFit="1" customWidth="1"/>
    <col min="5640" max="5658" width="6.1796875" style="2" bestFit="1" customWidth="1"/>
    <col min="5659" max="5888" width="11.453125" style="2"/>
    <col min="5889" max="5889" width="30.7265625" style="2" customWidth="1"/>
    <col min="5890" max="5895" width="5" style="2" bestFit="1" customWidth="1"/>
    <col min="5896" max="5914" width="6.1796875" style="2" bestFit="1" customWidth="1"/>
    <col min="5915" max="6144" width="11.453125" style="2"/>
    <col min="6145" max="6145" width="30.7265625" style="2" customWidth="1"/>
    <col min="6146" max="6151" width="5" style="2" bestFit="1" customWidth="1"/>
    <col min="6152" max="6170" width="6.1796875" style="2" bestFit="1" customWidth="1"/>
    <col min="6171" max="6400" width="11.453125" style="2"/>
    <col min="6401" max="6401" width="30.7265625" style="2" customWidth="1"/>
    <col min="6402" max="6407" width="5" style="2" bestFit="1" customWidth="1"/>
    <col min="6408" max="6426" width="6.1796875" style="2" bestFit="1" customWidth="1"/>
    <col min="6427" max="6656" width="11.453125" style="2"/>
    <col min="6657" max="6657" width="30.7265625" style="2" customWidth="1"/>
    <col min="6658" max="6663" width="5" style="2" bestFit="1" customWidth="1"/>
    <col min="6664" max="6682" width="6.1796875" style="2" bestFit="1" customWidth="1"/>
    <col min="6683" max="6912" width="11.453125" style="2"/>
    <col min="6913" max="6913" width="30.7265625" style="2" customWidth="1"/>
    <col min="6914" max="6919" width="5" style="2" bestFit="1" customWidth="1"/>
    <col min="6920" max="6938" width="6.1796875" style="2" bestFit="1" customWidth="1"/>
    <col min="6939" max="7168" width="11.453125" style="2"/>
    <col min="7169" max="7169" width="30.7265625" style="2" customWidth="1"/>
    <col min="7170" max="7175" width="5" style="2" bestFit="1" customWidth="1"/>
    <col min="7176" max="7194" width="6.1796875" style="2" bestFit="1" customWidth="1"/>
    <col min="7195" max="7424" width="11.453125" style="2"/>
    <col min="7425" max="7425" width="30.7265625" style="2" customWidth="1"/>
    <col min="7426" max="7431" width="5" style="2" bestFit="1" customWidth="1"/>
    <col min="7432" max="7450" width="6.1796875" style="2" bestFit="1" customWidth="1"/>
    <col min="7451" max="7680" width="11.453125" style="2"/>
    <col min="7681" max="7681" width="30.7265625" style="2" customWidth="1"/>
    <col min="7682" max="7687" width="5" style="2" bestFit="1" customWidth="1"/>
    <col min="7688" max="7706" width="6.1796875" style="2" bestFit="1" customWidth="1"/>
    <col min="7707" max="7936" width="11.453125" style="2"/>
    <col min="7937" max="7937" width="30.7265625" style="2" customWidth="1"/>
    <col min="7938" max="7943" width="5" style="2" bestFit="1" customWidth="1"/>
    <col min="7944" max="7962" width="6.1796875" style="2" bestFit="1" customWidth="1"/>
    <col min="7963" max="8192" width="11.453125" style="2"/>
    <col min="8193" max="8193" width="30.7265625" style="2" customWidth="1"/>
    <col min="8194" max="8199" width="5" style="2" bestFit="1" customWidth="1"/>
    <col min="8200" max="8218" width="6.1796875" style="2" bestFit="1" customWidth="1"/>
    <col min="8219" max="8448" width="11.453125" style="2"/>
    <col min="8449" max="8449" width="30.7265625" style="2" customWidth="1"/>
    <col min="8450" max="8455" width="5" style="2" bestFit="1" customWidth="1"/>
    <col min="8456" max="8474" width="6.1796875" style="2" bestFit="1" customWidth="1"/>
    <col min="8475" max="8704" width="11.453125" style="2"/>
    <col min="8705" max="8705" width="30.7265625" style="2" customWidth="1"/>
    <col min="8706" max="8711" width="5" style="2" bestFit="1" customWidth="1"/>
    <col min="8712" max="8730" width="6.1796875" style="2" bestFit="1" customWidth="1"/>
    <col min="8731" max="8960" width="11.453125" style="2"/>
    <col min="8961" max="8961" width="30.7265625" style="2" customWidth="1"/>
    <col min="8962" max="8967" width="5" style="2" bestFit="1" customWidth="1"/>
    <col min="8968" max="8986" width="6.1796875" style="2" bestFit="1" customWidth="1"/>
    <col min="8987" max="9216" width="11.453125" style="2"/>
    <col min="9217" max="9217" width="30.7265625" style="2" customWidth="1"/>
    <col min="9218" max="9223" width="5" style="2" bestFit="1" customWidth="1"/>
    <col min="9224" max="9242" width="6.1796875" style="2" bestFit="1" customWidth="1"/>
    <col min="9243" max="9472" width="11.453125" style="2"/>
    <col min="9473" max="9473" width="30.7265625" style="2" customWidth="1"/>
    <col min="9474" max="9479" width="5" style="2" bestFit="1" customWidth="1"/>
    <col min="9480" max="9498" width="6.1796875" style="2" bestFit="1" customWidth="1"/>
    <col min="9499" max="9728" width="11.453125" style="2"/>
    <col min="9729" max="9729" width="30.7265625" style="2" customWidth="1"/>
    <col min="9730" max="9735" width="5" style="2" bestFit="1" customWidth="1"/>
    <col min="9736" max="9754" width="6.1796875" style="2" bestFit="1" customWidth="1"/>
    <col min="9755" max="9984" width="11.453125" style="2"/>
    <col min="9985" max="9985" width="30.7265625" style="2" customWidth="1"/>
    <col min="9986" max="9991" width="5" style="2" bestFit="1" customWidth="1"/>
    <col min="9992" max="10010" width="6.1796875" style="2" bestFit="1" customWidth="1"/>
    <col min="10011" max="10240" width="11.453125" style="2"/>
    <col min="10241" max="10241" width="30.7265625" style="2" customWidth="1"/>
    <col min="10242" max="10247" width="5" style="2" bestFit="1" customWidth="1"/>
    <col min="10248" max="10266" width="6.1796875" style="2" bestFit="1" customWidth="1"/>
    <col min="10267" max="10496" width="11.453125" style="2"/>
    <col min="10497" max="10497" width="30.7265625" style="2" customWidth="1"/>
    <col min="10498" max="10503" width="5" style="2" bestFit="1" customWidth="1"/>
    <col min="10504" max="10522" width="6.1796875" style="2" bestFit="1" customWidth="1"/>
    <col min="10523" max="10752" width="11.453125" style="2"/>
    <col min="10753" max="10753" width="30.7265625" style="2" customWidth="1"/>
    <col min="10754" max="10759" width="5" style="2" bestFit="1" customWidth="1"/>
    <col min="10760" max="10778" width="6.1796875" style="2" bestFit="1" customWidth="1"/>
    <col min="10779" max="11008" width="11.453125" style="2"/>
    <col min="11009" max="11009" width="30.7265625" style="2" customWidth="1"/>
    <col min="11010" max="11015" width="5" style="2" bestFit="1" customWidth="1"/>
    <col min="11016" max="11034" width="6.1796875" style="2" bestFit="1" customWidth="1"/>
    <col min="11035" max="11264" width="11.453125" style="2"/>
    <col min="11265" max="11265" width="30.7265625" style="2" customWidth="1"/>
    <col min="11266" max="11271" width="5" style="2" bestFit="1" customWidth="1"/>
    <col min="11272" max="11290" width="6.1796875" style="2" bestFit="1" customWidth="1"/>
    <col min="11291" max="11520" width="11.453125" style="2"/>
    <col min="11521" max="11521" width="30.7265625" style="2" customWidth="1"/>
    <col min="11522" max="11527" width="5" style="2" bestFit="1" customWidth="1"/>
    <col min="11528" max="11546" width="6.1796875" style="2" bestFit="1" customWidth="1"/>
    <col min="11547" max="11776" width="11.453125" style="2"/>
    <col min="11777" max="11777" width="30.7265625" style="2" customWidth="1"/>
    <col min="11778" max="11783" width="5" style="2" bestFit="1" customWidth="1"/>
    <col min="11784" max="11802" width="6.1796875" style="2" bestFit="1" customWidth="1"/>
    <col min="11803" max="12032" width="11.453125" style="2"/>
    <col min="12033" max="12033" width="30.7265625" style="2" customWidth="1"/>
    <col min="12034" max="12039" width="5" style="2" bestFit="1" customWidth="1"/>
    <col min="12040" max="12058" width="6.1796875" style="2" bestFit="1" customWidth="1"/>
    <col min="12059" max="12288" width="11.453125" style="2"/>
    <col min="12289" max="12289" width="30.7265625" style="2" customWidth="1"/>
    <col min="12290" max="12295" width="5" style="2" bestFit="1" customWidth="1"/>
    <col min="12296" max="12314" width="6.1796875" style="2" bestFit="1" customWidth="1"/>
    <col min="12315" max="12544" width="11.453125" style="2"/>
    <col min="12545" max="12545" width="30.7265625" style="2" customWidth="1"/>
    <col min="12546" max="12551" width="5" style="2" bestFit="1" customWidth="1"/>
    <col min="12552" max="12570" width="6.1796875" style="2" bestFit="1" customWidth="1"/>
    <col min="12571" max="12800" width="11.453125" style="2"/>
    <col min="12801" max="12801" width="30.7265625" style="2" customWidth="1"/>
    <col min="12802" max="12807" width="5" style="2" bestFit="1" customWidth="1"/>
    <col min="12808" max="12826" width="6.1796875" style="2" bestFit="1" customWidth="1"/>
    <col min="12827" max="13056" width="11.453125" style="2"/>
    <col min="13057" max="13057" width="30.7265625" style="2" customWidth="1"/>
    <col min="13058" max="13063" width="5" style="2" bestFit="1" customWidth="1"/>
    <col min="13064" max="13082" width="6.1796875" style="2" bestFit="1" customWidth="1"/>
    <col min="13083" max="13312" width="11.453125" style="2"/>
    <col min="13313" max="13313" width="30.7265625" style="2" customWidth="1"/>
    <col min="13314" max="13319" width="5" style="2" bestFit="1" customWidth="1"/>
    <col min="13320" max="13338" width="6.1796875" style="2" bestFit="1" customWidth="1"/>
    <col min="13339" max="13568" width="11.453125" style="2"/>
    <col min="13569" max="13569" width="30.7265625" style="2" customWidth="1"/>
    <col min="13570" max="13575" width="5" style="2" bestFit="1" customWidth="1"/>
    <col min="13576" max="13594" width="6.1796875" style="2" bestFit="1" customWidth="1"/>
    <col min="13595" max="13824" width="11.453125" style="2"/>
    <col min="13825" max="13825" width="30.7265625" style="2" customWidth="1"/>
    <col min="13826" max="13831" width="5" style="2" bestFit="1" customWidth="1"/>
    <col min="13832" max="13850" width="6.1796875" style="2" bestFit="1" customWidth="1"/>
    <col min="13851" max="14080" width="11.453125" style="2"/>
    <col min="14081" max="14081" width="30.7265625" style="2" customWidth="1"/>
    <col min="14082" max="14087" width="5" style="2" bestFit="1" customWidth="1"/>
    <col min="14088" max="14106" width="6.1796875" style="2" bestFit="1" customWidth="1"/>
    <col min="14107" max="14336" width="11.453125" style="2"/>
    <col min="14337" max="14337" width="30.7265625" style="2" customWidth="1"/>
    <col min="14338" max="14343" width="5" style="2" bestFit="1" customWidth="1"/>
    <col min="14344" max="14362" width="6.1796875" style="2" bestFit="1" customWidth="1"/>
    <col min="14363" max="14592" width="11.453125" style="2"/>
    <col min="14593" max="14593" width="30.7265625" style="2" customWidth="1"/>
    <col min="14594" max="14599" width="5" style="2" bestFit="1" customWidth="1"/>
    <col min="14600" max="14618" width="6.1796875" style="2" bestFit="1" customWidth="1"/>
    <col min="14619" max="14848" width="11.453125" style="2"/>
    <col min="14849" max="14849" width="30.7265625" style="2" customWidth="1"/>
    <col min="14850" max="14855" width="5" style="2" bestFit="1" customWidth="1"/>
    <col min="14856" max="14874" width="6.1796875" style="2" bestFit="1" customWidth="1"/>
    <col min="14875" max="15104" width="11.453125" style="2"/>
    <col min="15105" max="15105" width="30.7265625" style="2" customWidth="1"/>
    <col min="15106" max="15111" width="5" style="2" bestFit="1" customWidth="1"/>
    <col min="15112" max="15130" width="6.1796875" style="2" bestFit="1" customWidth="1"/>
    <col min="15131" max="15360" width="11.453125" style="2"/>
    <col min="15361" max="15361" width="30.7265625" style="2" customWidth="1"/>
    <col min="15362" max="15367" width="5" style="2" bestFit="1" customWidth="1"/>
    <col min="15368" max="15386" width="6.1796875" style="2" bestFit="1" customWidth="1"/>
    <col min="15387" max="15616" width="11.453125" style="2"/>
    <col min="15617" max="15617" width="30.7265625" style="2" customWidth="1"/>
    <col min="15618" max="15623" width="5" style="2" bestFit="1" customWidth="1"/>
    <col min="15624" max="15642" width="6.1796875" style="2" bestFit="1" customWidth="1"/>
    <col min="15643" max="15872" width="11.453125" style="2"/>
    <col min="15873" max="15873" width="30.7265625" style="2" customWidth="1"/>
    <col min="15874" max="15879" width="5" style="2" bestFit="1" customWidth="1"/>
    <col min="15880" max="15898" width="6.1796875" style="2" bestFit="1" customWidth="1"/>
    <col min="15899" max="16128" width="11.453125" style="2"/>
    <col min="16129" max="16129" width="30.7265625" style="2" customWidth="1"/>
    <col min="16130" max="16135" width="5" style="2" bestFit="1" customWidth="1"/>
    <col min="16136" max="16154" width="6.1796875" style="2" bestFit="1" customWidth="1"/>
    <col min="16155" max="16384" width="11.453125" style="2"/>
  </cols>
  <sheetData>
    <row r="1" spans="1:31" ht="36" customHeight="1" thickTop="1" x14ac:dyDescent="0.4">
      <c r="A1" s="135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31" ht="36" customHeight="1" x14ac:dyDescent="0.25">
      <c r="A2" s="136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31" ht="15.5" x14ac:dyDescent="0.4">
      <c r="A3" s="15" t="s">
        <v>44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</row>
    <row r="4" spans="1:31" ht="30" customHeight="1" x14ac:dyDescent="0.25">
      <c r="A4" s="17" t="s">
        <v>2</v>
      </c>
      <c r="B4" s="17">
        <v>1990</v>
      </c>
      <c r="C4" s="17">
        <v>1991</v>
      </c>
      <c r="D4" s="17">
        <v>1992</v>
      </c>
      <c r="E4" s="17">
        <v>1993</v>
      </c>
      <c r="F4" s="17">
        <v>1994</v>
      </c>
      <c r="G4" s="17">
        <v>1995</v>
      </c>
      <c r="H4" s="17">
        <v>1996</v>
      </c>
      <c r="I4" s="17">
        <v>1997</v>
      </c>
      <c r="J4" s="17">
        <v>1998</v>
      </c>
      <c r="K4" s="17">
        <v>1999</v>
      </c>
      <c r="L4" s="17">
        <v>2000</v>
      </c>
      <c r="M4" s="17">
        <v>2001</v>
      </c>
      <c r="N4" s="17">
        <v>2002</v>
      </c>
      <c r="O4" s="17">
        <v>2003</v>
      </c>
      <c r="P4" s="17">
        <v>2004</v>
      </c>
      <c r="Q4" s="17">
        <v>2005</v>
      </c>
      <c r="R4" s="17">
        <v>2006</v>
      </c>
      <c r="S4" s="17">
        <v>2007</v>
      </c>
      <c r="T4" s="17">
        <v>2008</v>
      </c>
      <c r="U4" s="17">
        <v>2009</v>
      </c>
      <c r="V4" s="17">
        <v>2010</v>
      </c>
      <c r="W4" s="17">
        <v>2011</v>
      </c>
      <c r="X4" s="17">
        <v>2012</v>
      </c>
      <c r="Y4" s="17">
        <v>2013</v>
      </c>
      <c r="Z4" s="17">
        <v>2014</v>
      </c>
      <c r="AA4" s="17">
        <v>2015</v>
      </c>
      <c r="AB4" s="17">
        <v>2016</v>
      </c>
      <c r="AC4" s="17">
        <v>2017</v>
      </c>
      <c r="AD4" s="17">
        <v>2018</v>
      </c>
    </row>
    <row r="5" spans="1:31" ht="14.25" customHeight="1" x14ac:dyDescent="0.25">
      <c r="A5" s="119" t="s">
        <v>45</v>
      </c>
      <c r="B5" s="38">
        <f>'1.1'!C5/'1.1'!$R5*100</f>
        <v>64.591266507287372</v>
      </c>
      <c r="C5" s="38">
        <f>'1.1'!D5/'1.1'!$R5*100</f>
        <v>67.328138801118058</v>
      </c>
      <c r="D5" s="38">
        <f>'1.1'!E5/'1.1'!$R5*100</f>
        <v>70.435896487378457</v>
      </c>
      <c r="E5" s="38">
        <f>'1.1'!F5/'1.1'!$R5*100</f>
        <v>68.078163240405416</v>
      </c>
      <c r="F5" s="38">
        <f>'1.1'!G5/'1.1'!$R5*100</f>
        <v>68.631851601369803</v>
      </c>
      <c r="G5" s="38">
        <f>'1.1'!H5/'1.1'!$R5*100</f>
        <v>70.33903306556239</v>
      </c>
      <c r="H5" s="38">
        <f>'1.1'!I5/'1.1'!$R5*100</f>
        <v>61.013530098992319</v>
      </c>
      <c r="I5" s="38">
        <f>'1.1'!J5/'1.1'!$R5*100</f>
        <v>59.405690779706653</v>
      </c>
      <c r="J5" s="38">
        <f>'1.1'!K5/'1.1'!$R5*100</f>
        <v>67.586734239216028</v>
      </c>
      <c r="K5" s="38">
        <f>'1.1'!L5/'1.1'!$R5*100</f>
        <v>77.975163286686211</v>
      </c>
      <c r="L5" s="38">
        <f>'1.1'!M5/'1.1'!$R5*100</f>
        <v>80.838856956713229</v>
      </c>
      <c r="M5" s="38">
        <f>'1.1'!N5/'1.1'!$R5*100</f>
        <v>78.051913085722845</v>
      </c>
      <c r="N5" s="38">
        <f>'1.1'!O5/'1.1'!$R5*100</f>
        <v>85.310434712768185</v>
      </c>
      <c r="O5" s="38">
        <f>'1.1'!P5/'1.1'!$R5*100</f>
        <v>84.406172258093591</v>
      </c>
      <c r="P5" s="38">
        <f>'1.1'!Q5/'1.1'!$R5*100</f>
        <v>90.873679836584486</v>
      </c>
      <c r="Q5" s="38">
        <f>'1.1'!R5/'1.1'!$R5*100</f>
        <v>100</v>
      </c>
      <c r="R5" s="38">
        <f>'1.1'!S5/'1.1'!$R5*100</f>
        <v>100.3122890637453</v>
      </c>
      <c r="S5" s="38">
        <f>'1.1'!T5/'1.1'!$R5*100</f>
        <v>98.469001385651907</v>
      </c>
      <c r="T5" s="38">
        <f>'1.1'!U5/'1.1'!$R5*100</f>
        <v>97.887426107774317</v>
      </c>
      <c r="U5" s="38">
        <f>'1.1'!V5/'1.1'!$R5*100</f>
        <v>93.251991077328896</v>
      </c>
      <c r="V5" s="38">
        <f>'1.1'!W5/'1.1'!$R5*100</f>
        <v>82.84644554536105</v>
      </c>
      <c r="W5" s="38">
        <f>'1.1'!X5/'1.1'!$R5*100</f>
        <v>74.077563900085124</v>
      </c>
      <c r="X5" s="38">
        <f>'1.1'!Y5/'1.1'!$R5*100</f>
        <v>78.343937392920893</v>
      </c>
      <c r="Y5" s="38">
        <f>'1.1'!Z5/'1.1'!$R5*100</f>
        <v>71.538011054715994</v>
      </c>
      <c r="Z5" s="38">
        <f>'1.1'!AA5/'1.1'!$R5*100</f>
        <v>70.758134516182523</v>
      </c>
      <c r="AA5" s="38">
        <f>'1.1'!AB5/'1.1'!$R5*100</f>
        <v>72.212335229053053</v>
      </c>
      <c r="AB5" s="38">
        <f>'1.1'!AC5/'1.1'!$R5*100</f>
        <v>72.019350140980563</v>
      </c>
      <c r="AC5" s="38">
        <f>'1.1'!AD5/'1.1'!$R5*100</f>
        <v>75.257862561149281</v>
      </c>
      <c r="AD5" s="38">
        <f>'1.1'!AE5/'1.1'!$R5*100</f>
        <v>72.699705275594511</v>
      </c>
    </row>
    <row r="6" spans="1:31" ht="14.25" customHeight="1" x14ac:dyDescent="0.25">
      <c r="A6" s="120" t="s">
        <v>46</v>
      </c>
      <c r="B6" s="39">
        <f>'1.1'!C6/'1.1'!$R6*100</f>
        <v>89.965487848780754</v>
      </c>
      <c r="C6" s="39">
        <f>'1.1'!D6/'1.1'!$R6*100</f>
        <v>91.182166045855283</v>
      </c>
      <c r="D6" s="39">
        <f>'1.1'!E6/'1.1'!$R6*100</f>
        <v>93.170617811012775</v>
      </c>
      <c r="E6" s="39">
        <f>'1.1'!F6/'1.1'!$R6*100</f>
        <v>93.175835680337556</v>
      </c>
      <c r="F6" s="39">
        <f>'1.1'!G6/'1.1'!$R6*100</f>
        <v>91.886117602093947</v>
      </c>
      <c r="G6" s="39">
        <f>'1.1'!H6/'1.1'!$R6*100</f>
        <v>92.901283309408541</v>
      </c>
      <c r="H6" s="39">
        <f>'1.1'!I6/'1.1'!$R6*100</f>
        <v>92.619419933559627</v>
      </c>
      <c r="I6" s="39">
        <f>'1.1'!J6/'1.1'!$R6*100</f>
        <v>92.772081639812981</v>
      </c>
      <c r="J6" s="39">
        <f>'1.1'!K6/'1.1'!$R6*100</f>
        <v>95.449805247260784</v>
      </c>
      <c r="K6" s="39">
        <f>'1.1'!L6/'1.1'!$R6*100</f>
        <v>97.291778974349768</v>
      </c>
      <c r="L6" s="39">
        <f>'1.1'!M6/'1.1'!$R6*100</f>
        <v>100.01480742878263</v>
      </c>
      <c r="M6" s="39">
        <f>'1.1'!N6/'1.1'!$R6*100</f>
        <v>101.59790441695368</v>
      </c>
      <c r="N6" s="39">
        <f>'1.1'!O6/'1.1'!$R6*100</f>
        <v>102.78183140596113</v>
      </c>
      <c r="O6" s="39">
        <f>'1.1'!P6/'1.1'!$R6*100</f>
        <v>101.25392921129759</v>
      </c>
      <c r="P6" s="39">
        <f>'1.1'!Q6/'1.1'!$R6*100</f>
        <v>98.311724112327454</v>
      </c>
      <c r="Q6" s="39">
        <f>'1.1'!R6/'1.1'!$R6*100</f>
        <v>100</v>
      </c>
      <c r="R6" s="39">
        <f>'1.1'!S6/'1.1'!$R6*100</f>
        <v>98.117206097815441</v>
      </c>
      <c r="S6" s="39">
        <f>'1.1'!T6/'1.1'!$R6*100</f>
        <v>92.762305472930109</v>
      </c>
      <c r="T6" s="39">
        <f>'1.1'!U6/'1.1'!$R6*100</f>
        <v>97.01595730847005</v>
      </c>
      <c r="U6" s="39">
        <f>'1.1'!V6/'1.1'!$R6*100</f>
        <v>93.726671263566644</v>
      </c>
      <c r="V6" s="39">
        <f>'1.1'!W6/'1.1'!$R6*100</f>
        <v>86.277091318496829</v>
      </c>
      <c r="W6" s="39">
        <f>'1.1'!X6/'1.1'!$R6*100</f>
        <v>82.446873149423865</v>
      </c>
      <c r="X6" s="39">
        <f>'1.1'!Y6/'1.1'!$R6*100</f>
        <v>82.536279927457784</v>
      </c>
      <c r="Y6" s="39">
        <f>'1.1'!Z6/'1.1'!$R6*100</f>
        <v>78.481169571612043</v>
      </c>
      <c r="Z6" s="39">
        <f>'1.1'!AA6/'1.1'!$R6*100</f>
        <v>75.463737200443191</v>
      </c>
      <c r="AA6" s="39">
        <f>'1.1'!AB6/'1.1'!$R6*100</f>
        <v>73.152609961677712</v>
      </c>
      <c r="AB6" s="39">
        <f>'1.1'!AC6/'1.1'!$R6*100</f>
        <v>70.708251922433391</v>
      </c>
      <c r="AC6" s="39">
        <f>'1.1'!AD6/'1.1'!$R6*100</f>
        <v>68.339342864870375</v>
      </c>
      <c r="AD6" s="39">
        <f>'1.1'!AE6/'1.1'!$R6*100</f>
        <v>67.671838498686654</v>
      </c>
    </row>
    <row r="7" spans="1:31" ht="14.25" customHeight="1" x14ac:dyDescent="0.25">
      <c r="A7" s="21" t="s">
        <v>47</v>
      </c>
      <c r="B7" s="39">
        <f>'1.1'!C7/'1.1'!$R7*100</f>
        <v>99.245185639408618</v>
      </c>
      <c r="C7" s="39">
        <f>'1.1'!D7/'1.1'!$R7*100</f>
        <v>100.62650677547296</v>
      </c>
      <c r="D7" s="39">
        <f>'1.1'!E7/'1.1'!$R7*100</f>
        <v>100.49952228419549</v>
      </c>
      <c r="E7" s="39">
        <f>'1.1'!F7/'1.1'!$R7*100</f>
        <v>101.21322697452496</v>
      </c>
      <c r="F7" s="39">
        <f>'1.1'!G7/'1.1'!$R7*100</f>
        <v>89.711453946026225</v>
      </c>
      <c r="G7" s="39">
        <f>'1.1'!H7/'1.1'!$R7*100</f>
        <v>101.41564855207092</v>
      </c>
      <c r="H7" s="39">
        <f>'1.1'!I7/'1.1'!$R7*100</f>
        <v>101.08551319963708</v>
      </c>
      <c r="I7" s="39">
        <f>'1.1'!J7/'1.1'!$R7*100</f>
        <v>100.92886520099398</v>
      </c>
      <c r="J7" s="39">
        <f>'1.1'!K7/'1.1'!$R7*100</f>
        <v>97.549537753293265</v>
      </c>
      <c r="K7" s="39">
        <f>'1.1'!L7/'1.1'!$R7*100</f>
        <v>101.52989207093587</v>
      </c>
      <c r="L7" s="39">
        <f>'1.1'!M7/'1.1'!$R7*100</f>
        <v>101.31226652904517</v>
      </c>
      <c r="M7" s="39">
        <f>'1.1'!N7/'1.1'!$R7*100</f>
        <v>89.282274560166556</v>
      </c>
      <c r="N7" s="39">
        <f>'1.1'!O7/'1.1'!$R7*100</f>
        <v>93.810824298043912</v>
      </c>
      <c r="O7" s="39">
        <f>'1.1'!P7/'1.1'!$R7*100</f>
        <v>98.432234377456027</v>
      </c>
      <c r="P7" s="39">
        <f>'1.1'!Q7/'1.1'!$R7*100</f>
        <v>100.35822636007796</v>
      </c>
      <c r="Q7" s="39">
        <f>'1.1'!R7/'1.1'!$R7*100</f>
        <v>100</v>
      </c>
      <c r="R7" s="39">
        <f>'1.1'!S7/'1.1'!$R7*100</f>
        <v>57.705508438815215</v>
      </c>
      <c r="S7" s="39">
        <f>'1.1'!T7/'1.1'!$R7*100</f>
        <v>58.660505573106136</v>
      </c>
      <c r="T7" s="39">
        <f>'1.1'!U7/'1.1'!$R7*100</f>
        <v>57.102713519958236</v>
      </c>
      <c r="U7" s="39">
        <f>'1.1'!V7/'1.1'!$R7*100</f>
        <v>56.061849597808198</v>
      </c>
      <c r="V7" s="39">
        <f>'1.1'!W7/'1.1'!$R7*100</f>
        <v>54.681259136092386</v>
      </c>
      <c r="W7" s="39">
        <f>'1.1'!X7/'1.1'!$R7*100</f>
        <v>53.782024399938031</v>
      </c>
      <c r="X7" s="39">
        <f>'1.1'!Y7/'1.1'!$R7*100</f>
        <v>53.587283318322363</v>
      </c>
      <c r="Y7" s="39">
        <f>'1.1'!Z7/'1.1'!$R7*100</f>
        <v>51.662598280131412</v>
      </c>
      <c r="Z7" s="39">
        <f>'1.1'!AA7/'1.1'!$R7*100</f>
        <v>53.619390773633803</v>
      </c>
      <c r="AA7" s="39">
        <f>'1.1'!AB7/'1.1'!$R7*100</f>
        <v>49.856345330849031</v>
      </c>
      <c r="AB7" s="39">
        <f>'1.1'!AC7/'1.1'!$R7*100</f>
        <v>51.060974730088091</v>
      </c>
      <c r="AC7" s="39">
        <f>'1.1'!AD7/'1.1'!$R7*100</f>
        <v>52.229542137783561</v>
      </c>
      <c r="AD7" s="39">
        <f>'1.1'!AE7/'1.1'!$R7*100</f>
        <v>51.753341855390808</v>
      </c>
    </row>
    <row r="8" spans="1:31" x14ac:dyDescent="0.25">
      <c r="A8" s="21" t="s">
        <v>3</v>
      </c>
      <c r="B8" s="39">
        <f>'1.1'!C8/'1.1'!$R8*100</f>
        <v>94.828241156373551</v>
      </c>
      <c r="C8" s="39">
        <f>'1.1'!D8/'1.1'!$R8*100</f>
        <v>76.845900020722169</v>
      </c>
      <c r="D8" s="39">
        <f>'1.1'!E8/'1.1'!$R8*100</f>
        <v>21.75558393996884</v>
      </c>
      <c r="E8" s="39">
        <f>'1.1'!F8/'1.1'!$R8*100</f>
        <v>1.6111869754125245</v>
      </c>
      <c r="F8" s="39">
        <f>'1.1'!G8/'1.1'!$R8*100</f>
        <v>83.625889680249216</v>
      </c>
      <c r="G8" s="39">
        <f>'1.1'!H8/'1.1'!$R8*100</f>
        <v>178.90657641737789</v>
      </c>
      <c r="H8" s="39">
        <f>'1.1'!I8/'1.1'!$R8*100</f>
        <v>215.48195616801831</v>
      </c>
      <c r="I8" s="39">
        <f>'1.1'!J8/'1.1'!$R8*100</f>
        <v>330.67912899551072</v>
      </c>
      <c r="J8" s="39">
        <f>'1.1'!K8/'1.1'!$R8*100</f>
        <v>309.58107585888621</v>
      </c>
      <c r="K8" s="39">
        <f>'1.1'!L8/'1.1'!$R8*100</f>
        <v>263.44332171165689</v>
      </c>
      <c r="L8" s="39">
        <f>'1.1'!M8/'1.1'!$R8*100</f>
        <v>292.1483397210535</v>
      </c>
      <c r="M8" s="39">
        <f>'1.1'!N8/'1.1'!$R8*100</f>
        <v>158.28558811815824</v>
      </c>
      <c r="N8" s="39">
        <f>'1.1'!O8/'1.1'!$R8*100</f>
        <v>218.14321422621572</v>
      </c>
      <c r="O8" s="39">
        <f>'1.1'!P8/'1.1'!$R8*100</f>
        <v>213.48409692380835</v>
      </c>
      <c r="P8" s="39">
        <f>'1.1'!Q8/'1.1'!$R8*100</f>
        <v>109.93626245098334</v>
      </c>
      <c r="Q8" s="39">
        <f>'1.1'!R8/'1.1'!$R8*100</f>
        <v>100</v>
      </c>
      <c r="R8" s="39">
        <f>'1.1'!S8/'1.1'!$R8*100</f>
        <v>139.21538362486999</v>
      </c>
      <c r="S8" s="39">
        <f>'1.1'!T8/'1.1'!$R8*100</f>
        <v>94.933347313022296</v>
      </c>
      <c r="T8" s="39">
        <f>'1.1'!U8/'1.1'!$R8*100</f>
        <v>163.72406065054199</v>
      </c>
      <c r="U8" s="39">
        <f>'1.1'!V8/'1.1'!$R8*100</f>
        <v>141.06171745705839</v>
      </c>
      <c r="V8" s="39">
        <f>'1.1'!W8/'1.1'!$R8*100</f>
        <v>217.46359157927077</v>
      </c>
      <c r="W8" s="39">
        <f>'1.1'!X8/'1.1'!$R8*100</f>
        <v>116.74518296470515</v>
      </c>
      <c r="X8" s="39">
        <f>'1.1'!Y8/'1.1'!$R8*100</f>
        <v>101.27999152532065</v>
      </c>
      <c r="Y8" s="39">
        <f>'1.1'!Z8/'1.1'!$R8*100</f>
        <v>77.997291372283641</v>
      </c>
      <c r="Z8" s="39">
        <f>'1.1'!AA8/'1.1'!$R8*100</f>
        <v>62.798260560736892</v>
      </c>
      <c r="AA8" s="39">
        <f>'1.1'!AB8/'1.1'!$R8*100</f>
        <v>38.168960790489784</v>
      </c>
      <c r="AB8" s="39">
        <f>'1.1'!AC8/'1.1'!$R8*100</f>
        <v>40.283570214573338</v>
      </c>
      <c r="AC8" s="39">
        <f>'1.1'!AD8/'1.1'!$R8*100</f>
        <v>38.548525118635354</v>
      </c>
      <c r="AD8" s="39">
        <f>'1.1'!AE8/'1.1'!$R8*100</f>
        <v>37.999549563201995</v>
      </c>
    </row>
    <row r="9" spans="1:31" x14ac:dyDescent="0.25">
      <c r="A9" s="22" t="s">
        <v>4</v>
      </c>
      <c r="B9" s="40">
        <f>'1.1'!C9/'1.1'!$R9*100</f>
        <v>97.134800788452097</v>
      </c>
      <c r="C9" s="40">
        <f>'1.1'!D9/'1.1'!$R9*100</f>
        <v>78.439637302194626</v>
      </c>
      <c r="D9" s="40">
        <f>'1.1'!E9/'1.1'!$R9*100</f>
        <v>21.347023164679118</v>
      </c>
      <c r="E9" s="40">
        <f>'1.1'!F9/'1.1'!$R9*100</f>
        <v>0.42476252404381282</v>
      </c>
      <c r="F9" s="40">
        <f>'1.1'!G9/'1.1'!$R9*100</f>
        <v>85.292967343567284</v>
      </c>
      <c r="G9" s="40">
        <f>'1.1'!H9/'1.1'!$R9*100</f>
        <v>183.82255007283499</v>
      </c>
      <c r="H9" s="40">
        <f>'1.1'!I9/'1.1'!$R9*100</f>
        <v>221.45559718750002</v>
      </c>
      <c r="I9" s="40">
        <f>'1.1'!J9/'1.1'!$R9*100</f>
        <v>340.14725864949952</v>
      </c>
      <c r="J9" s="40">
        <f>'1.1'!K9/'1.1'!$R9*100</f>
        <v>318.26067984102644</v>
      </c>
      <c r="K9" s="40">
        <f>'1.1'!L9/'1.1'!$R9*100</f>
        <v>269.88174172634558</v>
      </c>
      <c r="L9" s="40">
        <f>'1.1'!M9/'1.1'!$R9*100</f>
        <v>299.18117586763674</v>
      </c>
      <c r="M9" s="40">
        <f>'1.1'!N9/'1.1'!$R9*100</f>
        <v>161.12116400216658</v>
      </c>
      <c r="N9" s="40">
        <f>'1.1'!O9/'1.1'!$R9*100</f>
        <v>222.57107595265916</v>
      </c>
      <c r="O9" s="40">
        <f>'1.1'!P9/'1.1'!$R9*100</f>
        <v>218.14018359406836</v>
      </c>
      <c r="P9" s="40">
        <f>'1.1'!Q9/'1.1'!$R9*100</f>
        <v>110.31768147791556</v>
      </c>
      <c r="Q9" s="40">
        <f>'1.1'!R9/'1.1'!$R9*100</f>
        <v>100</v>
      </c>
      <c r="R9" s="40">
        <f>'1.1'!S9/'1.1'!$R9*100</f>
        <v>140.09863907178857</v>
      </c>
      <c r="S9" s="40">
        <f>'1.1'!T9/'1.1'!$R9*100</f>
        <v>93.660279883469727</v>
      </c>
      <c r="T9" s="40">
        <f>'1.1'!U9/'1.1'!$R9*100</f>
        <v>162.87301547759492</v>
      </c>
      <c r="U9" s="40">
        <f>'1.1'!V9/'1.1'!$R9*100</f>
        <v>138.18311712543857</v>
      </c>
      <c r="V9" s="40">
        <f>'1.1'!W9/'1.1'!$R9*100</f>
        <v>216.65083951650212</v>
      </c>
      <c r="W9" s="40">
        <f>'1.1'!X9/'1.1'!$R9*100</f>
        <v>111.15188733671377</v>
      </c>
      <c r="X9" s="40">
        <f>'1.1'!Y9/'1.1'!$R9*100</f>
        <v>93.366445038192651</v>
      </c>
      <c r="Y9" s="40">
        <f>'1.1'!Z9/'1.1'!$R9*100</f>
        <v>72.799751025962138</v>
      </c>
      <c r="Z9" s="40">
        <f>'1.1'!AA9/'1.1'!$R9*100</f>
        <v>57.72575158787604</v>
      </c>
      <c r="AA9" s="40">
        <f>'1.1'!AB9/'1.1'!$R9*100</f>
        <v>32.576350674039404</v>
      </c>
      <c r="AB9" s="40">
        <f>'1.1'!AC9/'1.1'!$R9*100</f>
        <v>32.954648964623729</v>
      </c>
      <c r="AC9" s="40">
        <f>'1.1'!AD9/'1.1'!$R9*100</f>
        <v>31.776189282542955</v>
      </c>
      <c r="AD9" s="40">
        <f>'1.1'!AE9/'1.1'!$R9*100</f>
        <v>31.175659083293468</v>
      </c>
    </row>
    <row r="10" spans="1:31" x14ac:dyDescent="0.25">
      <c r="A10" s="24" t="s">
        <v>5</v>
      </c>
      <c r="B10" s="39">
        <f>'1.1'!C10/'1.1'!$R10*100</f>
        <v>0</v>
      </c>
      <c r="C10" s="39">
        <f>'1.1'!D10/'1.1'!$R10*100</f>
        <v>0</v>
      </c>
      <c r="D10" s="39">
        <f>'1.1'!E10/'1.1'!$R10*100</f>
        <v>0</v>
      </c>
      <c r="E10" s="39">
        <f>'1.1'!F10/'1.1'!$R10*100</f>
        <v>0</v>
      </c>
      <c r="F10" s="39">
        <f>'1.1'!G10/'1.1'!$R10*100</f>
        <v>0</v>
      </c>
      <c r="G10" s="39">
        <f>'1.1'!H10/'1.1'!$R10*100</f>
        <v>51.277364542771174</v>
      </c>
      <c r="H10" s="39">
        <f>'1.1'!I10/'1.1'!$R10*100</f>
        <v>198.48213567703786</v>
      </c>
      <c r="I10" s="39">
        <f>'1.1'!J10/'1.1'!$R10*100</f>
        <v>207.84720730557274</v>
      </c>
      <c r="J10" s="39">
        <f>'1.1'!K10/'1.1'!$R10*100</f>
        <v>185.83608332578899</v>
      </c>
      <c r="K10" s="39">
        <f>'1.1'!L10/'1.1'!$R10*100</f>
        <v>201.19215893921901</v>
      </c>
      <c r="L10" s="39">
        <f>'1.1'!M10/'1.1'!$R10*100</f>
        <v>180.17163664553348</v>
      </c>
      <c r="M10" s="39">
        <f>'1.1'!N10/'1.1'!$R10*100</f>
        <v>161.19728404326017</v>
      </c>
      <c r="N10" s="39">
        <f>'1.1'!O10/'1.1'!$R10*100</f>
        <v>142.63337831706195</v>
      </c>
      <c r="O10" s="39">
        <f>'1.1'!P10/'1.1'!$R10*100</f>
        <v>126.49036031190006</v>
      </c>
      <c r="P10" s="39">
        <f>'1.1'!Q10/'1.1'!$R10*100</f>
        <v>112.38737479852455</v>
      </c>
      <c r="Q10" s="39">
        <f>'1.1'!R10/'1.1'!$R10*100</f>
        <v>100</v>
      </c>
      <c r="R10" s="39">
        <f>'1.1'!S10/'1.1'!$R10*100</f>
        <v>89.144480355660178</v>
      </c>
      <c r="S10" s="39">
        <f>'1.1'!T10/'1.1'!$R10*100</f>
        <v>79.260994569739466</v>
      </c>
      <c r="T10" s="39">
        <f>'1.1'!U10/'1.1'!$R10*100</f>
        <v>70.994240651305745</v>
      </c>
      <c r="U10" s="39">
        <f>'1.1'!V10/'1.1'!$R10*100</f>
        <v>63.740677345710104</v>
      </c>
      <c r="V10" s="39">
        <f>'1.1'!W10/'1.1'!$R10*100</f>
        <v>57.255910428609035</v>
      </c>
      <c r="W10" s="39">
        <f>'1.1'!X10/'1.1'!$R10*100</f>
        <v>51.562976091381508</v>
      </c>
      <c r="X10" s="39">
        <f>'1.1'!Y10/'1.1'!$R10*100</f>
        <v>46.4333125295868</v>
      </c>
      <c r="Y10" s="39">
        <f>'1.1'!Z10/'1.1'!$R10*100</f>
        <v>41.819102741186057</v>
      </c>
      <c r="Z10" s="39">
        <f>'1.1'!AA10/'1.1'!$R10*100</f>
        <v>37.721017663440328</v>
      </c>
      <c r="AA10" s="39">
        <f>'1.1'!AB10/'1.1'!$R10*100</f>
        <v>33.955591538480931</v>
      </c>
      <c r="AB10" s="39">
        <f>'1.1'!AC10/'1.1'!$R10*100</f>
        <v>30.543868764993192</v>
      </c>
      <c r="AC10" s="39">
        <f>'1.1'!AD10/'1.1'!$R10*100</f>
        <v>27.4573594231993</v>
      </c>
      <c r="AD10" s="39">
        <f>'1.1'!AE10/'1.1'!$R10*100</f>
        <v>27.4573594231993</v>
      </c>
    </row>
    <row r="11" spans="1:31" x14ac:dyDescent="0.25">
      <c r="A11" s="24" t="s">
        <v>8</v>
      </c>
      <c r="B11" s="39">
        <f>'1.1'!C11/'1.1'!$R11*100</f>
        <v>29.725955900413926</v>
      </c>
      <c r="C11" s="39">
        <f>'1.1'!D11/'1.1'!$R11*100</f>
        <v>31.865452643289828</v>
      </c>
      <c r="D11" s="39">
        <f>'1.1'!E11/'1.1'!$R11*100</f>
        <v>33.29579033346868</v>
      </c>
      <c r="E11" s="39">
        <f>'1.1'!F11/'1.1'!$R11*100</f>
        <v>35.109127261586451</v>
      </c>
      <c r="F11" s="39">
        <f>'1.1'!G11/'1.1'!$R11*100</f>
        <v>36.57626543876701</v>
      </c>
      <c r="G11" s="39">
        <f>'1.1'!H11/'1.1'!$R11*100</f>
        <v>40.137292164809558</v>
      </c>
      <c r="H11" s="39">
        <f>'1.1'!I11/'1.1'!$R11*100</f>
        <v>46.825628268929357</v>
      </c>
      <c r="I11" s="39">
        <f>'1.1'!J11/'1.1'!$R11*100</f>
        <v>63.382923893166833</v>
      </c>
      <c r="J11" s="39">
        <f>'1.1'!K11/'1.1'!$R11*100</f>
        <v>64.54835654410283</v>
      </c>
      <c r="K11" s="39">
        <f>'1.1'!L11/'1.1'!$R11*100</f>
        <v>81.67453981524082</v>
      </c>
      <c r="L11" s="39">
        <f>'1.1'!M11/'1.1'!$R11*100</f>
        <v>93.607924120263846</v>
      </c>
      <c r="M11" s="39">
        <f>'1.1'!N11/'1.1'!$R11*100</f>
        <v>78.225115853542803</v>
      </c>
      <c r="N11" s="39">
        <f>'1.1'!O11/'1.1'!$R11*100</f>
        <v>93.143627811447502</v>
      </c>
      <c r="O11" s="39">
        <f>'1.1'!P11/'1.1'!$R11*100</f>
        <v>82.043368113426169</v>
      </c>
      <c r="P11" s="39">
        <f>'1.1'!Q11/'1.1'!$R11*100</f>
        <v>99.166705304804267</v>
      </c>
      <c r="Q11" s="39">
        <f>'1.1'!R11/'1.1'!$R11*100</f>
        <v>100</v>
      </c>
      <c r="R11" s="39">
        <f>'1.1'!S11/'1.1'!$R11*100</f>
        <v>114.28872079976775</v>
      </c>
      <c r="S11" s="39">
        <f>'1.1'!T11/'1.1'!$R11*100</f>
        <v>130.88072274204126</v>
      </c>
      <c r="T11" s="39">
        <f>'1.1'!U11/'1.1'!$R11*100</f>
        <v>187.77330840466894</v>
      </c>
      <c r="U11" s="39">
        <f>'1.1'!V11/'1.1'!$R11*100</f>
        <v>222.35362494915699</v>
      </c>
      <c r="V11" s="39">
        <f>'1.1'!W11/'1.1'!$R11*100</f>
        <v>240.44679592264248</v>
      </c>
      <c r="W11" s="39">
        <f>'1.1'!X11/'1.1'!$R11*100</f>
        <v>274.68123907391242</v>
      </c>
      <c r="X11" s="39">
        <f>'1.1'!Y11/'1.1'!$R11*100</f>
        <v>324.72383260561588</v>
      </c>
      <c r="Y11" s="39">
        <f>'1.1'!Z11/'1.1'!$R11*100</f>
        <v>224.75306727627205</v>
      </c>
      <c r="Z11" s="39">
        <f>'1.1'!AA11/'1.1'!$R11*100</f>
        <v>206.02140466218123</v>
      </c>
      <c r="AA11" s="39">
        <f>'1.1'!AB11/'1.1'!$R11*100</f>
        <v>196.07199469968626</v>
      </c>
      <c r="AB11" s="39">
        <f>'1.1'!AC11/'1.1'!$R11*100</f>
        <v>247.21095562860452</v>
      </c>
      <c r="AC11" s="39">
        <f>'1.1'!AD11/'1.1'!$R11*100</f>
        <v>229.76154754018577</v>
      </c>
      <c r="AD11" s="39">
        <f>'1.1'!AE11/'1.1'!$R11*100</f>
        <v>230.66804582556603</v>
      </c>
    </row>
    <row r="12" spans="1:31" ht="15.75" customHeight="1" x14ac:dyDescent="0.25">
      <c r="A12" s="26" t="s">
        <v>6</v>
      </c>
      <c r="B12" s="41">
        <f>'1.1'!C12/'1.1'!$R12*100</f>
        <v>223.92369449764203</v>
      </c>
      <c r="C12" s="41">
        <f>'1.1'!D12/'1.1'!$R12*100</f>
        <v>226.34671242794099</v>
      </c>
      <c r="D12" s="41">
        <f>'1.1'!E12/'1.1'!$R12*100</f>
        <v>213.39109992370396</v>
      </c>
      <c r="E12" s="41">
        <f>'1.1'!F12/'1.1'!$R12*100</f>
        <v>208.63047328736405</v>
      </c>
      <c r="F12" s="41">
        <f>'1.1'!G12/'1.1'!$R12*100</f>
        <v>215.31283422932987</v>
      </c>
      <c r="G12" s="41">
        <f>'1.1'!H12/'1.1'!$R12*100</f>
        <v>233.64212169179521</v>
      </c>
      <c r="H12" s="41">
        <f>'1.1'!I12/'1.1'!$R12*100</f>
        <v>190.15396834955828</v>
      </c>
      <c r="I12" s="41">
        <f>'1.1'!J12/'1.1'!$R12*100</f>
        <v>241.13081081675057</v>
      </c>
      <c r="J12" s="41">
        <f>'1.1'!K12/'1.1'!$R12*100</f>
        <v>228.4084314623415</v>
      </c>
      <c r="K12" s="41">
        <f>'1.1'!L12/'1.1'!$R12*100</f>
        <v>240.13147462137439</v>
      </c>
      <c r="L12" s="41">
        <f>'1.1'!M12/'1.1'!$R12*100</f>
        <v>263.39685222943604</v>
      </c>
      <c r="M12" s="41">
        <f>'1.1'!N12/'1.1'!$R12*100</f>
        <v>249.21525917112382</v>
      </c>
      <c r="N12" s="41">
        <f>'1.1'!O12/'1.1'!$R12*100</f>
        <v>248.99171947139598</v>
      </c>
      <c r="O12" s="41">
        <f>'1.1'!P12/'1.1'!$R12*100</f>
        <v>231.23212459965953</v>
      </c>
      <c r="P12" s="41">
        <f>'1.1'!Q12/'1.1'!$R12*100</f>
        <v>201.0637790581809</v>
      </c>
      <c r="Q12" s="41">
        <f>'1.1'!R12/'1.1'!$R12*100</f>
        <v>100</v>
      </c>
      <c r="R12" s="41">
        <f>'1.1'!S12/'1.1'!$R12*100</f>
        <v>112.66074168546096</v>
      </c>
      <c r="S12" s="41">
        <f>'1.1'!T12/'1.1'!$R12*100</f>
        <v>146.38853946046774</v>
      </c>
      <c r="T12" s="41">
        <f>'1.1'!U12/'1.1'!$R12*100</f>
        <v>104.29518940116466</v>
      </c>
      <c r="U12" s="41">
        <f>'1.1'!V12/'1.1'!$R12*100</f>
        <v>45.524064268078327</v>
      </c>
      <c r="V12" s="41">
        <f>'1.1'!W12/'1.1'!$R12*100</f>
        <v>80.200787303303642</v>
      </c>
      <c r="W12" s="41">
        <f>'1.1'!X12/'1.1'!$R12*100</f>
        <v>126.74248665465042</v>
      </c>
      <c r="X12" s="41">
        <f>'1.1'!Y12/'1.1'!$R12*100</f>
        <v>101.54145061203215</v>
      </c>
      <c r="Y12" s="41">
        <f>'1.1'!Z12/'1.1'!$R12*100</f>
        <v>97.287197849345844</v>
      </c>
      <c r="Z12" s="41">
        <f>'1.1'!AA12/'1.1'!$R12*100</f>
        <v>108.0666862636001</v>
      </c>
      <c r="AA12" s="41">
        <f>'1.1'!AB12/'1.1'!$R12*100</f>
        <v>134.66305447389908</v>
      </c>
      <c r="AB12" s="41">
        <f>'1.1'!AC12/'1.1'!$R12*100</f>
        <v>104.99906940334411</v>
      </c>
      <c r="AC12" s="41">
        <f>'1.1'!AD12/'1.1'!$R12*100</f>
        <v>122.69919680225074</v>
      </c>
      <c r="AD12" s="41">
        <f>'1.1'!AE12/'1.1'!$R12*100</f>
        <v>114.63701336094856</v>
      </c>
    </row>
    <row r="13" spans="1:31" ht="13.5" x14ac:dyDescent="0.25">
      <c r="A13" s="18" t="s">
        <v>49</v>
      </c>
      <c r="B13" s="42">
        <f>'1.1'!C13/'1.1'!$R13*100</f>
        <v>81.629790987772594</v>
      </c>
      <c r="C13" s="42">
        <f>'1.1'!D13/'1.1'!$R13*100</f>
        <v>83.655415618487964</v>
      </c>
      <c r="D13" s="42">
        <f>'1.1'!E13/'1.1'!$R13*100</f>
        <v>83.721929431046021</v>
      </c>
      <c r="E13" s="42">
        <f>'1.1'!F13/'1.1'!$R13*100</f>
        <v>80.959353798912133</v>
      </c>
      <c r="F13" s="42">
        <f>'1.1'!G13/'1.1'!$R13*100</f>
        <v>83.638859972324312</v>
      </c>
      <c r="G13" s="42">
        <f>'1.1'!H13/'1.1'!$R13*100</f>
        <v>89.438465026245169</v>
      </c>
      <c r="H13" s="42">
        <f>'1.1'!I13/'1.1'!$R13*100</f>
        <v>79.331503108076788</v>
      </c>
      <c r="I13" s="42">
        <f>'1.1'!J13/'1.1'!$R13*100</f>
        <v>85.350106154417347</v>
      </c>
      <c r="J13" s="42">
        <f>'1.1'!K13/'1.1'!$R13*100</f>
        <v>90.269879447454855</v>
      </c>
      <c r="K13" s="42">
        <f>'1.1'!L13/'1.1'!$R13*100</f>
        <v>98.514191990078047</v>
      </c>
      <c r="L13" s="42">
        <f>'1.1'!M13/'1.1'!$R13*100</f>
        <v>103.66075191596187</v>
      </c>
      <c r="M13" s="42">
        <f>'1.1'!N13/'1.1'!$R13*100</f>
        <v>96.526047257480997</v>
      </c>
      <c r="N13" s="42">
        <f>'1.1'!O13/'1.1'!$R13*100</f>
        <v>104.01457476367715</v>
      </c>
      <c r="O13" s="42">
        <f>'1.1'!P13/'1.1'!$R13*100</f>
        <v>101.72281724323204</v>
      </c>
      <c r="P13" s="42">
        <f>'1.1'!Q13/'1.1'!$R13*100</f>
        <v>101.45900054671264</v>
      </c>
      <c r="Q13" s="42">
        <f>'1.1'!R13/'1.1'!$R13*100</f>
        <v>100</v>
      </c>
      <c r="R13" s="42">
        <f>'1.1'!S13/'1.1'!$R13*100</f>
        <v>100.87895298845599</v>
      </c>
      <c r="S13" s="42">
        <f>'1.1'!T13/'1.1'!$R13*100</f>
        <v>100.77581429978653</v>
      </c>
      <c r="T13" s="42">
        <f>'1.1'!U13/'1.1'!$R13*100</f>
        <v>98.800769496691785</v>
      </c>
      <c r="U13" s="42">
        <f>'1.1'!V13/'1.1'!$R13*100</f>
        <v>89.343070327532658</v>
      </c>
      <c r="V13" s="42">
        <f>'1.1'!W13/'1.1'!$R13*100</f>
        <v>85.472908321362524</v>
      </c>
      <c r="W13" s="42">
        <f>'1.1'!X13/'1.1'!$R13*100</f>
        <v>79.563810182768847</v>
      </c>
      <c r="X13" s="42">
        <f>'1.1'!Y13/'1.1'!$R13*100</f>
        <v>80.408639141650269</v>
      </c>
      <c r="Y13" s="42">
        <f>'1.1'!Z13/'1.1'!$R13*100</f>
        <v>73.732484007847532</v>
      </c>
      <c r="Z13" s="42">
        <f>'1.1'!AA13/'1.1'!$R13*100</f>
        <v>73.483241834669528</v>
      </c>
      <c r="AA13" s="42">
        <f>'1.1'!AB13/'1.1'!$R13*100</f>
        <v>75.955554298172672</v>
      </c>
      <c r="AB13" s="42">
        <f>'1.1'!AC13/'1.1'!$R13*100</f>
        <v>73.22846097237759</v>
      </c>
      <c r="AC13" s="42">
        <f>'1.1'!AD13/'1.1'!$R13*100</f>
        <v>77.10440393765532</v>
      </c>
      <c r="AD13" s="42">
        <f>'1.1'!AE13/'1.1'!$R13*100</f>
        <v>74.33029409901927</v>
      </c>
    </row>
    <row r="14" spans="1:31" ht="13" thickBot="1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E14" s="140"/>
    </row>
    <row r="15" spans="1:31" ht="13.5" thickTop="1" thickBot="1" x14ac:dyDescent="0.3">
      <c r="A15" s="100" t="s">
        <v>92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141"/>
    </row>
    <row r="16" spans="1:31" ht="13.5" thickTop="1" thickBot="1" x14ac:dyDescent="0.3">
      <c r="A16" s="125" t="s">
        <v>91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3" thickTop="1" x14ac:dyDescent="0.25">
      <c r="A17" s="103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3" thickBot="1" x14ac:dyDescent="0.3">
      <c r="A18" s="104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3" thickTop="1" x14ac:dyDescent="0.25"/>
  </sheetData>
  <pageMargins left="0.75" right="0.75" top="1" bottom="1" header="0" footer="0"/>
  <pageSetup paperSize="9" fitToWidth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6"/>
    <pageSetUpPr fitToPage="1"/>
  </sheetPr>
  <dimension ref="A1:AE23"/>
  <sheetViews>
    <sheetView zoomScale="90" zoomScaleNormal="90" workbookViewId="0"/>
  </sheetViews>
  <sheetFormatPr baseColWidth="10" defaultRowHeight="12.5" x14ac:dyDescent="0.25"/>
  <cols>
    <col min="1" max="1" width="31.1796875" style="2" customWidth="1"/>
    <col min="2" max="2" width="10.7265625" style="2" customWidth="1"/>
    <col min="3" max="3" width="10" style="2" bestFit="1" customWidth="1"/>
    <col min="4" max="4" width="9.7265625" style="2" bestFit="1" customWidth="1"/>
    <col min="5" max="5" width="9.26953125" style="2" bestFit="1" customWidth="1"/>
    <col min="6" max="7" width="9.7265625" style="2" bestFit="1" customWidth="1"/>
    <col min="8" max="8" width="10" style="2" bestFit="1" customWidth="1"/>
    <col min="9" max="9" width="9.26953125" style="2" bestFit="1" customWidth="1"/>
    <col min="10" max="12" width="9.7265625" style="2" bestFit="1" customWidth="1"/>
    <col min="13" max="14" width="10" style="2" bestFit="1" customWidth="1"/>
    <col min="15" max="15" width="9.7265625" style="2" bestFit="1" customWidth="1"/>
    <col min="16" max="17" width="10" style="2" bestFit="1" customWidth="1"/>
    <col min="18" max="18" width="9.7265625" style="2" bestFit="1" customWidth="1"/>
    <col min="19" max="23" width="10" style="2" bestFit="1" customWidth="1"/>
    <col min="24" max="24" width="9.7265625" style="2" bestFit="1" customWidth="1"/>
    <col min="25" max="25" width="10" style="2" bestFit="1" customWidth="1"/>
    <col min="26" max="29" width="9.7265625" style="2" bestFit="1" customWidth="1"/>
    <col min="30" max="30" width="10" style="2" bestFit="1" customWidth="1"/>
    <col min="31" max="31" width="11" style="2" bestFit="1" customWidth="1"/>
    <col min="32" max="256" width="11.453125" style="2"/>
    <col min="257" max="257" width="31.1796875" style="2" customWidth="1"/>
    <col min="258" max="258" width="10.7265625" style="2" customWidth="1"/>
    <col min="259" max="283" width="8.7265625" style="2" customWidth="1"/>
    <col min="284" max="512" width="11.453125" style="2"/>
    <col min="513" max="513" width="31.1796875" style="2" customWidth="1"/>
    <col min="514" max="514" width="10.7265625" style="2" customWidth="1"/>
    <col min="515" max="539" width="8.7265625" style="2" customWidth="1"/>
    <col min="540" max="768" width="11.453125" style="2"/>
    <col min="769" max="769" width="31.1796875" style="2" customWidth="1"/>
    <col min="770" max="770" width="10.7265625" style="2" customWidth="1"/>
    <col min="771" max="795" width="8.7265625" style="2" customWidth="1"/>
    <col min="796" max="1024" width="11.453125" style="2"/>
    <col min="1025" max="1025" width="31.1796875" style="2" customWidth="1"/>
    <col min="1026" max="1026" width="10.7265625" style="2" customWidth="1"/>
    <col min="1027" max="1051" width="8.7265625" style="2" customWidth="1"/>
    <col min="1052" max="1280" width="11.453125" style="2"/>
    <col min="1281" max="1281" width="31.1796875" style="2" customWidth="1"/>
    <col min="1282" max="1282" width="10.7265625" style="2" customWidth="1"/>
    <col min="1283" max="1307" width="8.7265625" style="2" customWidth="1"/>
    <col min="1308" max="1536" width="11.453125" style="2"/>
    <col min="1537" max="1537" width="31.1796875" style="2" customWidth="1"/>
    <col min="1538" max="1538" width="10.7265625" style="2" customWidth="1"/>
    <col min="1539" max="1563" width="8.7265625" style="2" customWidth="1"/>
    <col min="1564" max="1792" width="11.453125" style="2"/>
    <col min="1793" max="1793" width="31.1796875" style="2" customWidth="1"/>
    <col min="1794" max="1794" width="10.7265625" style="2" customWidth="1"/>
    <col min="1795" max="1819" width="8.7265625" style="2" customWidth="1"/>
    <col min="1820" max="2048" width="11.453125" style="2"/>
    <col min="2049" max="2049" width="31.1796875" style="2" customWidth="1"/>
    <col min="2050" max="2050" width="10.7265625" style="2" customWidth="1"/>
    <col min="2051" max="2075" width="8.7265625" style="2" customWidth="1"/>
    <col min="2076" max="2304" width="11.453125" style="2"/>
    <col min="2305" max="2305" width="31.1796875" style="2" customWidth="1"/>
    <col min="2306" max="2306" width="10.7265625" style="2" customWidth="1"/>
    <col min="2307" max="2331" width="8.7265625" style="2" customWidth="1"/>
    <col min="2332" max="2560" width="11.453125" style="2"/>
    <col min="2561" max="2561" width="31.1796875" style="2" customWidth="1"/>
    <col min="2562" max="2562" width="10.7265625" style="2" customWidth="1"/>
    <col min="2563" max="2587" width="8.7265625" style="2" customWidth="1"/>
    <col min="2588" max="2816" width="11.453125" style="2"/>
    <col min="2817" max="2817" width="31.1796875" style="2" customWidth="1"/>
    <col min="2818" max="2818" width="10.7265625" style="2" customWidth="1"/>
    <col min="2819" max="2843" width="8.7265625" style="2" customWidth="1"/>
    <col min="2844" max="3072" width="11.453125" style="2"/>
    <col min="3073" max="3073" width="31.1796875" style="2" customWidth="1"/>
    <col min="3074" max="3074" width="10.7265625" style="2" customWidth="1"/>
    <col min="3075" max="3099" width="8.7265625" style="2" customWidth="1"/>
    <col min="3100" max="3328" width="11.453125" style="2"/>
    <col min="3329" max="3329" width="31.1796875" style="2" customWidth="1"/>
    <col min="3330" max="3330" width="10.7265625" style="2" customWidth="1"/>
    <col min="3331" max="3355" width="8.7265625" style="2" customWidth="1"/>
    <col min="3356" max="3584" width="11.453125" style="2"/>
    <col min="3585" max="3585" width="31.1796875" style="2" customWidth="1"/>
    <col min="3586" max="3586" width="10.7265625" style="2" customWidth="1"/>
    <col min="3587" max="3611" width="8.7265625" style="2" customWidth="1"/>
    <col min="3612" max="3840" width="11.453125" style="2"/>
    <col min="3841" max="3841" width="31.1796875" style="2" customWidth="1"/>
    <col min="3842" max="3842" width="10.7265625" style="2" customWidth="1"/>
    <col min="3843" max="3867" width="8.7265625" style="2" customWidth="1"/>
    <col min="3868" max="4096" width="11.453125" style="2"/>
    <col min="4097" max="4097" width="31.1796875" style="2" customWidth="1"/>
    <col min="4098" max="4098" width="10.7265625" style="2" customWidth="1"/>
    <col min="4099" max="4123" width="8.7265625" style="2" customWidth="1"/>
    <col min="4124" max="4352" width="11.453125" style="2"/>
    <col min="4353" max="4353" width="31.1796875" style="2" customWidth="1"/>
    <col min="4354" max="4354" width="10.7265625" style="2" customWidth="1"/>
    <col min="4355" max="4379" width="8.7265625" style="2" customWidth="1"/>
    <col min="4380" max="4608" width="11.453125" style="2"/>
    <col min="4609" max="4609" width="31.1796875" style="2" customWidth="1"/>
    <col min="4610" max="4610" width="10.7265625" style="2" customWidth="1"/>
    <col min="4611" max="4635" width="8.7265625" style="2" customWidth="1"/>
    <col min="4636" max="4864" width="11.453125" style="2"/>
    <col min="4865" max="4865" width="31.1796875" style="2" customWidth="1"/>
    <col min="4866" max="4866" width="10.7265625" style="2" customWidth="1"/>
    <col min="4867" max="4891" width="8.7265625" style="2" customWidth="1"/>
    <col min="4892" max="5120" width="11.453125" style="2"/>
    <col min="5121" max="5121" width="31.1796875" style="2" customWidth="1"/>
    <col min="5122" max="5122" width="10.7265625" style="2" customWidth="1"/>
    <col min="5123" max="5147" width="8.7265625" style="2" customWidth="1"/>
    <col min="5148" max="5376" width="11.453125" style="2"/>
    <col min="5377" max="5377" width="31.1796875" style="2" customWidth="1"/>
    <col min="5378" max="5378" width="10.7265625" style="2" customWidth="1"/>
    <col min="5379" max="5403" width="8.7265625" style="2" customWidth="1"/>
    <col min="5404" max="5632" width="11.453125" style="2"/>
    <col min="5633" max="5633" width="31.1796875" style="2" customWidth="1"/>
    <col min="5634" max="5634" width="10.7265625" style="2" customWidth="1"/>
    <col min="5635" max="5659" width="8.7265625" style="2" customWidth="1"/>
    <col min="5660" max="5888" width="11.453125" style="2"/>
    <col min="5889" max="5889" width="31.1796875" style="2" customWidth="1"/>
    <col min="5890" max="5890" width="10.7265625" style="2" customWidth="1"/>
    <col min="5891" max="5915" width="8.7265625" style="2" customWidth="1"/>
    <col min="5916" max="6144" width="11.453125" style="2"/>
    <col min="6145" max="6145" width="31.1796875" style="2" customWidth="1"/>
    <col min="6146" max="6146" width="10.7265625" style="2" customWidth="1"/>
    <col min="6147" max="6171" width="8.7265625" style="2" customWidth="1"/>
    <col min="6172" max="6400" width="11.453125" style="2"/>
    <col min="6401" max="6401" width="31.1796875" style="2" customWidth="1"/>
    <col min="6402" max="6402" width="10.7265625" style="2" customWidth="1"/>
    <col min="6403" max="6427" width="8.7265625" style="2" customWidth="1"/>
    <col min="6428" max="6656" width="11.453125" style="2"/>
    <col min="6657" max="6657" width="31.1796875" style="2" customWidth="1"/>
    <col min="6658" max="6658" width="10.7265625" style="2" customWidth="1"/>
    <col min="6659" max="6683" width="8.7265625" style="2" customWidth="1"/>
    <col min="6684" max="6912" width="11.453125" style="2"/>
    <col min="6913" max="6913" width="31.1796875" style="2" customWidth="1"/>
    <col min="6914" max="6914" width="10.7265625" style="2" customWidth="1"/>
    <col min="6915" max="6939" width="8.7265625" style="2" customWidth="1"/>
    <col min="6940" max="7168" width="11.453125" style="2"/>
    <col min="7169" max="7169" width="31.1796875" style="2" customWidth="1"/>
    <col min="7170" max="7170" width="10.7265625" style="2" customWidth="1"/>
    <col min="7171" max="7195" width="8.7265625" style="2" customWidth="1"/>
    <col min="7196" max="7424" width="11.453125" style="2"/>
    <col min="7425" max="7425" width="31.1796875" style="2" customWidth="1"/>
    <col min="7426" max="7426" width="10.7265625" style="2" customWidth="1"/>
    <col min="7427" max="7451" width="8.7265625" style="2" customWidth="1"/>
    <col min="7452" max="7680" width="11.453125" style="2"/>
    <col min="7681" max="7681" width="31.1796875" style="2" customWidth="1"/>
    <col min="7682" max="7682" width="10.7265625" style="2" customWidth="1"/>
    <col min="7683" max="7707" width="8.7265625" style="2" customWidth="1"/>
    <col min="7708" max="7936" width="11.453125" style="2"/>
    <col min="7937" max="7937" width="31.1796875" style="2" customWidth="1"/>
    <col min="7938" max="7938" width="10.7265625" style="2" customWidth="1"/>
    <col min="7939" max="7963" width="8.7265625" style="2" customWidth="1"/>
    <col min="7964" max="8192" width="11.453125" style="2"/>
    <col min="8193" max="8193" width="31.1796875" style="2" customWidth="1"/>
    <col min="8194" max="8194" width="10.7265625" style="2" customWidth="1"/>
    <col min="8195" max="8219" width="8.7265625" style="2" customWidth="1"/>
    <col min="8220" max="8448" width="11.453125" style="2"/>
    <col min="8449" max="8449" width="31.1796875" style="2" customWidth="1"/>
    <col min="8450" max="8450" width="10.7265625" style="2" customWidth="1"/>
    <col min="8451" max="8475" width="8.7265625" style="2" customWidth="1"/>
    <col min="8476" max="8704" width="11.453125" style="2"/>
    <col min="8705" max="8705" width="31.1796875" style="2" customWidth="1"/>
    <col min="8706" max="8706" width="10.7265625" style="2" customWidth="1"/>
    <col min="8707" max="8731" width="8.7265625" style="2" customWidth="1"/>
    <col min="8732" max="8960" width="11.453125" style="2"/>
    <col min="8961" max="8961" width="31.1796875" style="2" customWidth="1"/>
    <col min="8962" max="8962" width="10.7265625" style="2" customWidth="1"/>
    <col min="8963" max="8987" width="8.7265625" style="2" customWidth="1"/>
    <col min="8988" max="9216" width="11.453125" style="2"/>
    <col min="9217" max="9217" width="31.1796875" style="2" customWidth="1"/>
    <col min="9218" max="9218" width="10.7265625" style="2" customWidth="1"/>
    <col min="9219" max="9243" width="8.7265625" style="2" customWidth="1"/>
    <col min="9244" max="9472" width="11.453125" style="2"/>
    <col min="9473" max="9473" width="31.1796875" style="2" customWidth="1"/>
    <col min="9474" max="9474" width="10.7265625" style="2" customWidth="1"/>
    <col min="9475" max="9499" width="8.7265625" style="2" customWidth="1"/>
    <col min="9500" max="9728" width="11.453125" style="2"/>
    <col min="9729" max="9729" width="31.1796875" style="2" customWidth="1"/>
    <col min="9730" max="9730" width="10.7265625" style="2" customWidth="1"/>
    <col min="9731" max="9755" width="8.7265625" style="2" customWidth="1"/>
    <col min="9756" max="9984" width="11.453125" style="2"/>
    <col min="9985" max="9985" width="31.1796875" style="2" customWidth="1"/>
    <col min="9986" max="9986" width="10.7265625" style="2" customWidth="1"/>
    <col min="9987" max="10011" width="8.7265625" style="2" customWidth="1"/>
    <col min="10012" max="10240" width="11.453125" style="2"/>
    <col min="10241" max="10241" width="31.1796875" style="2" customWidth="1"/>
    <col min="10242" max="10242" width="10.7265625" style="2" customWidth="1"/>
    <col min="10243" max="10267" width="8.7265625" style="2" customWidth="1"/>
    <col min="10268" max="10496" width="11.453125" style="2"/>
    <col min="10497" max="10497" width="31.1796875" style="2" customWidth="1"/>
    <col min="10498" max="10498" width="10.7265625" style="2" customWidth="1"/>
    <col min="10499" max="10523" width="8.7265625" style="2" customWidth="1"/>
    <col min="10524" max="10752" width="11.453125" style="2"/>
    <col min="10753" max="10753" width="31.1796875" style="2" customWidth="1"/>
    <col min="10754" max="10754" width="10.7265625" style="2" customWidth="1"/>
    <col min="10755" max="10779" width="8.7265625" style="2" customWidth="1"/>
    <col min="10780" max="11008" width="11.453125" style="2"/>
    <col min="11009" max="11009" width="31.1796875" style="2" customWidth="1"/>
    <col min="11010" max="11010" width="10.7265625" style="2" customWidth="1"/>
    <col min="11011" max="11035" width="8.7265625" style="2" customWidth="1"/>
    <col min="11036" max="11264" width="11.453125" style="2"/>
    <col min="11265" max="11265" width="31.1796875" style="2" customWidth="1"/>
    <col min="11266" max="11266" width="10.7265625" style="2" customWidth="1"/>
    <col min="11267" max="11291" width="8.7265625" style="2" customWidth="1"/>
    <col min="11292" max="11520" width="11.453125" style="2"/>
    <col min="11521" max="11521" width="31.1796875" style="2" customWidth="1"/>
    <col min="11522" max="11522" width="10.7265625" style="2" customWidth="1"/>
    <col min="11523" max="11547" width="8.7265625" style="2" customWidth="1"/>
    <col min="11548" max="11776" width="11.453125" style="2"/>
    <col min="11777" max="11777" width="31.1796875" style="2" customWidth="1"/>
    <col min="11778" max="11778" width="10.7265625" style="2" customWidth="1"/>
    <col min="11779" max="11803" width="8.7265625" style="2" customWidth="1"/>
    <col min="11804" max="12032" width="11.453125" style="2"/>
    <col min="12033" max="12033" width="31.1796875" style="2" customWidth="1"/>
    <col min="12034" max="12034" width="10.7265625" style="2" customWidth="1"/>
    <col min="12035" max="12059" width="8.7265625" style="2" customWidth="1"/>
    <col min="12060" max="12288" width="11.453125" style="2"/>
    <col min="12289" max="12289" width="31.1796875" style="2" customWidth="1"/>
    <col min="12290" max="12290" width="10.7265625" style="2" customWidth="1"/>
    <col min="12291" max="12315" width="8.7265625" style="2" customWidth="1"/>
    <col min="12316" max="12544" width="11.453125" style="2"/>
    <col min="12545" max="12545" width="31.1796875" style="2" customWidth="1"/>
    <col min="12546" max="12546" width="10.7265625" style="2" customWidth="1"/>
    <col min="12547" max="12571" width="8.7265625" style="2" customWidth="1"/>
    <col min="12572" max="12800" width="11.453125" style="2"/>
    <col min="12801" max="12801" width="31.1796875" style="2" customWidth="1"/>
    <col min="12802" max="12802" width="10.7265625" style="2" customWidth="1"/>
    <col min="12803" max="12827" width="8.7265625" style="2" customWidth="1"/>
    <col min="12828" max="13056" width="11.453125" style="2"/>
    <col min="13057" max="13057" width="31.1796875" style="2" customWidth="1"/>
    <col min="13058" max="13058" width="10.7265625" style="2" customWidth="1"/>
    <col min="13059" max="13083" width="8.7265625" style="2" customWidth="1"/>
    <col min="13084" max="13312" width="11.453125" style="2"/>
    <col min="13313" max="13313" width="31.1796875" style="2" customWidth="1"/>
    <col min="13314" max="13314" width="10.7265625" style="2" customWidth="1"/>
    <col min="13315" max="13339" width="8.7265625" style="2" customWidth="1"/>
    <col min="13340" max="13568" width="11.453125" style="2"/>
    <col min="13569" max="13569" width="31.1796875" style="2" customWidth="1"/>
    <col min="13570" max="13570" width="10.7265625" style="2" customWidth="1"/>
    <col min="13571" max="13595" width="8.7265625" style="2" customWidth="1"/>
    <col min="13596" max="13824" width="11.453125" style="2"/>
    <col min="13825" max="13825" width="31.1796875" style="2" customWidth="1"/>
    <col min="13826" max="13826" width="10.7265625" style="2" customWidth="1"/>
    <col min="13827" max="13851" width="8.7265625" style="2" customWidth="1"/>
    <col min="13852" max="14080" width="11.453125" style="2"/>
    <col min="14081" max="14081" width="31.1796875" style="2" customWidth="1"/>
    <col min="14082" max="14082" width="10.7265625" style="2" customWidth="1"/>
    <col min="14083" max="14107" width="8.7265625" style="2" customWidth="1"/>
    <col min="14108" max="14336" width="11.453125" style="2"/>
    <col min="14337" max="14337" width="31.1796875" style="2" customWidth="1"/>
    <col min="14338" max="14338" width="10.7265625" style="2" customWidth="1"/>
    <col min="14339" max="14363" width="8.7265625" style="2" customWidth="1"/>
    <col min="14364" max="14592" width="11.453125" style="2"/>
    <col min="14593" max="14593" width="31.1796875" style="2" customWidth="1"/>
    <col min="14594" max="14594" width="10.7265625" style="2" customWidth="1"/>
    <col min="14595" max="14619" width="8.7265625" style="2" customWidth="1"/>
    <col min="14620" max="14848" width="11.453125" style="2"/>
    <col min="14849" max="14849" width="31.1796875" style="2" customWidth="1"/>
    <col min="14850" max="14850" width="10.7265625" style="2" customWidth="1"/>
    <col min="14851" max="14875" width="8.7265625" style="2" customWidth="1"/>
    <col min="14876" max="15104" width="11.453125" style="2"/>
    <col min="15105" max="15105" width="31.1796875" style="2" customWidth="1"/>
    <col min="15106" max="15106" width="10.7265625" style="2" customWidth="1"/>
    <col min="15107" max="15131" width="8.7265625" style="2" customWidth="1"/>
    <col min="15132" max="15360" width="11.453125" style="2"/>
    <col min="15361" max="15361" width="31.1796875" style="2" customWidth="1"/>
    <col min="15362" max="15362" width="10.7265625" style="2" customWidth="1"/>
    <col min="15363" max="15387" width="8.7265625" style="2" customWidth="1"/>
    <col min="15388" max="15616" width="11.453125" style="2"/>
    <col min="15617" max="15617" width="31.1796875" style="2" customWidth="1"/>
    <col min="15618" max="15618" width="10.7265625" style="2" customWidth="1"/>
    <col min="15619" max="15643" width="8.7265625" style="2" customWidth="1"/>
    <col min="15644" max="15872" width="11.453125" style="2"/>
    <col min="15873" max="15873" width="31.1796875" style="2" customWidth="1"/>
    <col min="15874" max="15874" width="10.7265625" style="2" customWidth="1"/>
    <col min="15875" max="15899" width="8.7265625" style="2" customWidth="1"/>
    <col min="15900" max="16128" width="11.453125" style="2"/>
    <col min="16129" max="16129" width="31.1796875" style="2" customWidth="1"/>
    <col min="16130" max="16130" width="10.7265625" style="2" customWidth="1"/>
    <col min="16131" max="16155" width="8.7265625" style="2" customWidth="1"/>
    <col min="16156" max="16384" width="11.453125" style="2"/>
  </cols>
  <sheetData>
    <row r="1" spans="1:31" ht="36" customHeight="1" thickTop="1" x14ac:dyDescent="0.4">
      <c r="A1" s="135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1" ht="36" customHeight="1" x14ac:dyDescent="0.25">
      <c r="A2" s="136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31" ht="15.5" x14ac:dyDescent="0.4">
      <c r="A3" s="15" t="s">
        <v>37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  <c r="X3" s="47"/>
    </row>
    <row r="4" spans="1:31" ht="30" customHeight="1" x14ac:dyDescent="0.25">
      <c r="A4" s="17" t="s">
        <v>10</v>
      </c>
      <c r="B4" s="18" t="s">
        <v>61</v>
      </c>
      <c r="C4" s="17">
        <v>1990</v>
      </c>
      <c r="D4" s="17">
        <v>1991</v>
      </c>
      <c r="E4" s="17">
        <v>1992</v>
      </c>
      <c r="F4" s="17">
        <v>1993</v>
      </c>
      <c r="G4" s="17">
        <v>1994</v>
      </c>
      <c r="H4" s="17">
        <v>1995</v>
      </c>
      <c r="I4" s="17">
        <v>1996</v>
      </c>
      <c r="J4" s="17">
        <v>1997</v>
      </c>
      <c r="K4" s="17">
        <v>1998</v>
      </c>
      <c r="L4" s="17">
        <v>1999</v>
      </c>
      <c r="M4" s="17">
        <v>2000</v>
      </c>
      <c r="N4" s="17">
        <v>2001</v>
      </c>
      <c r="O4" s="17">
        <v>2002</v>
      </c>
      <c r="P4" s="17">
        <v>2003</v>
      </c>
      <c r="Q4" s="17">
        <v>2004</v>
      </c>
      <c r="R4" s="17">
        <v>2005</v>
      </c>
      <c r="S4" s="17">
        <v>2006</v>
      </c>
      <c r="T4" s="17">
        <v>2007</v>
      </c>
      <c r="U4" s="17">
        <v>2008</v>
      </c>
      <c r="V4" s="17">
        <v>2009</v>
      </c>
      <c r="W4" s="17">
        <v>2010</v>
      </c>
      <c r="X4" s="17">
        <v>2011</v>
      </c>
      <c r="Y4" s="17">
        <v>2012</v>
      </c>
      <c r="Z4" s="17">
        <v>2013</v>
      </c>
      <c r="AA4" s="17">
        <v>2014</v>
      </c>
      <c r="AB4" s="17">
        <v>2015</v>
      </c>
      <c r="AC4" s="17">
        <v>2016</v>
      </c>
      <c r="AD4" s="17">
        <v>2017</v>
      </c>
      <c r="AE4" s="17">
        <v>2018</v>
      </c>
    </row>
    <row r="5" spans="1:31" ht="15" customHeight="1" x14ac:dyDescent="0.25">
      <c r="A5" s="48" t="s">
        <v>11</v>
      </c>
      <c r="B5" s="49">
        <f>SUM(B6:B7)</f>
        <v>7790850.3256270755</v>
      </c>
      <c r="C5" s="49">
        <f t="shared" ref="C5:AC5" si="0">SUM(C6:C7)</f>
        <v>7790850.3256270755</v>
      </c>
      <c r="D5" s="49">
        <f t="shared" si="0"/>
        <v>8004662.1403971193</v>
      </c>
      <c r="E5" s="49">
        <f t="shared" si="0"/>
        <v>8564174.3151454832</v>
      </c>
      <c r="F5" s="49">
        <f t="shared" si="0"/>
        <v>7837605.6699203271</v>
      </c>
      <c r="G5" s="49">
        <f t="shared" si="0"/>
        <v>7947935.1716755144</v>
      </c>
      <c r="H5" s="49">
        <f t="shared" si="0"/>
        <v>8847474.0472830087</v>
      </c>
      <c r="I5" s="49">
        <f t="shared" si="0"/>
        <v>6797691.8827219112</v>
      </c>
      <c r="J5" s="49">
        <f t="shared" si="0"/>
        <v>8051403.3568762057</v>
      </c>
      <c r="K5" s="49">
        <f t="shared" si="0"/>
        <v>8679183.0462450385</v>
      </c>
      <c r="L5" s="49">
        <f t="shared" si="0"/>
        <v>10266958.160028767</v>
      </c>
      <c r="M5" s="49">
        <f t="shared" si="0"/>
        <v>10849613.168792157</v>
      </c>
      <c r="N5" s="49">
        <f t="shared" si="0"/>
        <v>9958775.7864744831</v>
      </c>
      <c r="O5" s="49">
        <f t="shared" si="0"/>
        <v>11441213.853720896</v>
      </c>
      <c r="P5" s="49">
        <f t="shared" si="0"/>
        <v>10330529.524319774</v>
      </c>
      <c r="Q5" s="49">
        <f t="shared" si="0"/>
        <v>10754460.369524624</v>
      </c>
      <c r="R5" s="49">
        <f t="shared" si="0"/>
        <v>10628063.883782536</v>
      </c>
      <c r="S5" s="49">
        <f t="shared" si="0"/>
        <v>10897938.776942624</v>
      </c>
      <c r="T5" s="49">
        <f t="shared" si="0"/>
        <v>11027938.124599628</v>
      </c>
      <c r="U5" s="49">
        <f t="shared" si="0"/>
        <v>9940931.0741239749</v>
      </c>
      <c r="V5" s="49">
        <f t="shared" si="0"/>
        <v>8801578.5952409301</v>
      </c>
      <c r="W5" s="49">
        <f t="shared" si="0"/>
        <v>7835942.4086973611</v>
      </c>
      <c r="X5" s="49">
        <f t="shared" si="0"/>
        <v>7734292.2774019772</v>
      </c>
      <c r="Y5" s="49">
        <f t="shared" si="0"/>
        <v>7985254.5122509133</v>
      </c>
      <c r="Z5" s="49">
        <f t="shared" si="0"/>
        <v>6734771.1363608893</v>
      </c>
      <c r="AA5" s="49">
        <f t="shared" si="0"/>
        <v>6597239.793122476</v>
      </c>
      <c r="AB5" s="49">
        <f t="shared" si="0"/>
        <v>7060917.7789727133</v>
      </c>
      <c r="AC5" s="49">
        <f t="shared" si="0"/>
        <v>6353574.2275513038</v>
      </c>
      <c r="AD5" s="49">
        <f t="shared" ref="AD5:AE5" si="1">SUM(AD6:AD7)</f>
        <v>6709988.4712937372</v>
      </c>
      <c r="AE5" s="49">
        <f t="shared" si="1"/>
        <v>6381642.9287892245</v>
      </c>
    </row>
    <row r="6" spans="1:31" s="52" customFormat="1" ht="15" customHeight="1" x14ac:dyDescent="0.3">
      <c r="A6" s="50" t="s">
        <v>12</v>
      </c>
      <c r="B6" s="51">
        <v>2985479.7155376519</v>
      </c>
      <c r="C6" s="51">
        <v>2985479.7155376519</v>
      </c>
      <c r="D6" s="51">
        <v>3147293.9104216024</v>
      </c>
      <c r="E6" s="51">
        <v>3984831.6853782684</v>
      </c>
      <c r="F6" s="51">
        <v>3360425.4101300766</v>
      </c>
      <c r="G6" s="51">
        <v>3327352.3972537876</v>
      </c>
      <c r="H6" s="51">
        <v>3833547.3729510442</v>
      </c>
      <c r="I6" s="51">
        <v>2717014.7889074199</v>
      </c>
      <c r="J6" s="51">
        <v>2876770.4798804759</v>
      </c>
      <c r="K6" s="51">
        <v>3777570.6192612643</v>
      </c>
      <c r="L6" s="51">
        <v>5113770.8955379277</v>
      </c>
      <c r="M6" s="51">
        <v>5197154.2124813627</v>
      </c>
      <c r="N6" s="51">
        <v>4610651.7985534649</v>
      </c>
      <c r="O6" s="51">
        <v>6097886.9959368659</v>
      </c>
      <c r="P6" s="51">
        <v>5368321.0445403364</v>
      </c>
      <c r="Q6" s="51">
        <v>6439660.2908314345</v>
      </c>
      <c r="R6" s="51">
        <v>8482078.1180198044</v>
      </c>
      <c r="S6" s="51">
        <v>8480255.2967699114</v>
      </c>
      <c r="T6" s="51">
        <v>7886460.9050700311</v>
      </c>
      <c r="U6" s="51">
        <v>7702771.1551997</v>
      </c>
      <c r="V6" s="51">
        <v>7824638.6560512912</v>
      </c>
      <c r="W6" s="51">
        <v>6114844.9291388206</v>
      </c>
      <c r="X6" s="51">
        <v>5014416.5546194492</v>
      </c>
      <c r="Y6" s="51">
        <v>5806189.4357677093</v>
      </c>
      <c r="Z6" s="51">
        <v>4647001.7186045013</v>
      </c>
      <c r="AA6" s="51">
        <v>4278144.0883741481</v>
      </c>
      <c r="AB6" s="51">
        <v>4171067.7982215257</v>
      </c>
      <c r="AC6" s="51">
        <v>4100309.1439722073</v>
      </c>
      <c r="AD6" s="51">
        <v>4076881.1732122349</v>
      </c>
      <c r="AE6" s="51">
        <v>3921548.9397677472</v>
      </c>
    </row>
    <row r="7" spans="1:31" s="52" customFormat="1" ht="15" customHeight="1" x14ac:dyDescent="0.3">
      <c r="A7" s="50" t="s">
        <v>13</v>
      </c>
      <c r="B7" s="53">
        <v>4805370.6100894241</v>
      </c>
      <c r="C7" s="53">
        <v>4805370.6100894241</v>
      </c>
      <c r="D7" s="53">
        <v>4857368.2299755169</v>
      </c>
      <c r="E7" s="53">
        <v>4579342.6297672149</v>
      </c>
      <c r="F7" s="53">
        <v>4477180.259790251</v>
      </c>
      <c r="G7" s="53">
        <v>4620582.7744217264</v>
      </c>
      <c r="H7" s="53">
        <v>5013926.6743319649</v>
      </c>
      <c r="I7" s="53">
        <v>4080677.0938144913</v>
      </c>
      <c r="J7" s="53">
        <v>5174632.8769957293</v>
      </c>
      <c r="K7" s="53">
        <v>4901612.4269837737</v>
      </c>
      <c r="L7" s="53">
        <v>5153187.26449084</v>
      </c>
      <c r="M7" s="53">
        <v>5652458.9563107938</v>
      </c>
      <c r="N7" s="53">
        <v>5348123.9879210182</v>
      </c>
      <c r="O7" s="53">
        <v>5343326.85778403</v>
      </c>
      <c r="P7" s="53">
        <v>4962208.4797794372</v>
      </c>
      <c r="Q7" s="53">
        <v>4314800.0786931897</v>
      </c>
      <c r="R7" s="53">
        <v>2145985.7657627314</v>
      </c>
      <c r="S7" s="53">
        <v>2417683.4801727124</v>
      </c>
      <c r="T7" s="53">
        <v>3141477.2195295976</v>
      </c>
      <c r="U7" s="53">
        <v>2238159.9189242753</v>
      </c>
      <c r="V7" s="53">
        <v>976939.93918963883</v>
      </c>
      <c r="W7" s="53">
        <v>1721097.4795585405</v>
      </c>
      <c r="X7" s="53">
        <v>2719875.722782528</v>
      </c>
      <c r="Y7" s="53">
        <v>2179065.0764832045</v>
      </c>
      <c r="Z7" s="53">
        <v>2087769.4177563884</v>
      </c>
      <c r="AA7" s="53">
        <v>2319095.7047483274</v>
      </c>
      <c r="AB7" s="53">
        <v>2889849.980751188</v>
      </c>
      <c r="AC7" s="53">
        <v>2253265.083579096</v>
      </c>
      <c r="AD7" s="53">
        <v>2633107.2980815023</v>
      </c>
      <c r="AE7" s="53">
        <v>2460093.9890214768</v>
      </c>
    </row>
    <row r="8" spans="1:31" ht="15" customHeight="1" x14ac:dyDescent="0.25">
      <c r="A8" s="54" t="s">
        <v>14</v>
      </c>
      <c r="B8" s="53">
        <v>7231377.5420581754</v>
      </c>
      <c r="C8" s="53">
        <v>7231377.5420581754</v>
      </c>
      <c r="D8" s="53">
        <v>7266369.2563962154</v>
      </c>
      <c r="E8" s="53">
        <v>6572772.1397448527</v>
      </c>
      <c r="F8" s="53">
        <v>6673307.7600567453</v>
      </c>
      <c r="G8" s="53">
        <v>7047128.1126577379</v>
      </c>
      <c r="H8" s="53">
        <v>7333597.3380291872</v>
      </c>
      <c r="I8" s="53">
        <v>6403276.85013224</v>
      </c>
      <c r="J8" s="53">
        <v>6367036.5599021921</v>
      </c>
      <c r="K8" s="53">
        <v>6580569.4214602821</v>
      </c>
      <c r="L8" s="53">
        <v>6654047.2327961028</v>
      </c>
      <c r="M8" s="53">
        <v>7046641.484208378</v>
      </c>
      <c r="N8" s="53">
        <v>6136847.3768681381</v>
      </c>
      <c r="O8" s="53">
        <v>6438506.5585419089</v>
      </c>
      <c r="P8" s="53">
        <v>6726133.7125289617</v>
      </c>
      <c r="Q8" s="53">
        <v>5938309.7863219222</v>
      </c>
      <c r="R8" s="53">
        <v>5451078.0384272272</v>
      </c>
      <c r="S8" s="53">
        <v>5432459.8246769039</v>
      </c>
      <c r="T8" s="53">
        <v>5213008.3850240186</v>
      </c>
      <c r="U8" s="53">
        <v>5964928.1494679479</v>
      </c>
      <c r="V8" s="53">
        <v>5234245.4785016775</v>
      </c>
      <c r="W8" s="53">
        <v>5507746.6758529944</v>
      </c>
      <c r="X8" s="53">
        <v>4370167.4130811719</v>
      </c>
      <c r="Y8" s="53">
        <v>3992712.7589980904</v>
      </c>
      <c r="Z8" s="53">
        <v>3605306.8685213611</v>
      </c>
      <c r="AA8" s="53">
        <v>3653221.6118591256</v>
      </c>
      <c r="AB8" s="53">
        <v>3611954.5275762705</v>
      </c>
      <c r="AC8" s="53">
        <v>3562262.0134588508</v>
      </c>
      <c r="AD8" s="53">
        <v>3700603.881001967</v>
      </c>
      <c r="AE8" s="53">
        <v>3396789.7615138981</v>
      </c>
    </row>
    <row r="9" spans="1:31" ht="15" customHeight="1" x14ac:dyDescent="0.25">
      <c r="A9" s="55" t="s">
        <v>15</v>
      </c>
      <c r="B9" s="56">
        <v>2799271.666571578</v>
      </c>
      <c r="C9" s="56">
        <v>2799271.666571578</v>
      </c>
      <c r="D9" s="56">
        <v>2934217.8390822317</v>
      </c>
      <c r="E9" s="56">
        <v>3058297.6967347772</v>
      </c>
      <c r="F9" s="56">
        <v>2716406.2701509455</v>
      </c>
      <c r="G9" s="56">
        <v>2946161.998002016</v>
      </c>
      <c r="H9" s="56">
        <v>3271671.305386791</v>
      </c>
      <c r="I9" s="56">
        <v>3606031.8011238216</v>
      </c>
      <c r="J9" s="56">
        <v>3983197.8843850014</v>
      </c>
      <c r="K9" s="56">
        <v>4202042.4305599751</v>
      </c>
      <c r="L9" s="56">
        <v>4444383.9993294133</v>
      </c>
      <c r="M9" s="56">
        <v>4793762.120064998</v>
      </c>
      <c r="N9" s="56">
        <v>4843531.333448723</v>
      </c>
      <c r="O9" s="56">
        <v>4975946.670192224</v>
      </c>
      <c r="P9" s="56">
        <v>5175868.5529548777</v>
      </c>
      <c r="Q9" s="56">
        <v>5382914.6944232443</v>
      </c>
      <c r="R9" s="56">
        <v>5623562.6726816138</v>
      </c>
      <c r="S9" s="56">
        <v>5840640.036028536</v>
      </c>
      <c r="T9" s="56">
        <v>6242047.0025080163</v>
      </c>
      <c r="U9" s="56">
        <v>5867644.1925096121</v>
      </c>
      <c r="V9" s="56">
        <v>5416332.9863468455</v>
      </c>
      <c r="W9" s="56">
        <v>5220773.7755430061</v>
      </c>
      <c r="X9" s="56">
        <v>5138825.8357608011</v>
      </c>
      <c r="Y9" s="56">
        <v>5420520.2628909256</v>
      </c>
      <c r="Z9" s="56">
        <v>5486997.6042333459</v>
      </c>
      <c r="AA9" s="56">
        <v>5673115.8247944359</v>
      </c>
      <c r="AB9" s="56">
        <v>5869977.6244431389</v>
      </c>
      <c r="AC9" s="56">
        <v>6138874.6465132814</v>
      </c>
      <c r="AD9" s="56">
        <v>6533135.2088236371</v>
      </c>
      <c r="AE9" s="56">
        <v>6440340.3829757515</v>
      </c>
    </row>
    <row r="10" spans="1:31" ht="15" customHeight="1" x14ac:dyDescent="0.25">
      <c r="A10" s="54" t="s">
        <v>16</v>
      </c>
      <c r="B10" s="53">
        <v>631751.41995080281</v>
      </c>
      <c r="C10" s="53">
        <v>631751.41995080281</v>
      </c>
      <c r="D10" s="53">
        <v>710505.08593747811</v>
      </c>
      <c r="E10" s="53">
        <v>709650.00170596025</v>
      </c>
      <c r="F10" s="53">
        <v>776622.70333122334</v>
      </c>
      <c r="G10" s="53">
        <v>740240.8255795188</v>
      </c>
      <c r="H10" s="53">
        <v>770990.6963508894</v>
      </c>
      <c r="I10" s="53">
        <v>827185.66708390496</v>
      </c>
      <c r="J10" s="53">
        <v>760056.72524739127</v>
      </c>
      <c r="K10" s="53">
        <v>865113.45551256847</v>
      </c>
      <c r="L10" s="53">
        <v>945077.74459078687</v>
      </c>
      <c r="M10" s="53">
        <v>906622.82001820451</v>
      </c>
      <c r="N10" s="53">
        <v>820833.29623878514</v>
      </c>
      <c r="O10" s="53">
        <v>771233.70916578511</v>
      </c>
      <c r="P10" s="53">
        <v>849741.35028796457</v>
      </c>
      <c r="Q10" s="53">
        <v>929929.1933202605</v>
      </c>
      <c r="R10" s="53">
        <v>945593.24428988725</v>
      </c>
      <c r="S10" s="53">
        <v>781023.99742378609</v>
      </c>
      <c r="T10" s="53">
        <v>784456.04924146878</v>
      </c>
      <c r="U10" s="53">
        <v>883693.84321375797</v>
      </c>
      <c r="V10" s="53">
        <v>873406.82138254424</v>
      </c>
      <c r="W10" s="53">
        <v>889736.60437041044</v>
      </c>
      <c r="X10" s="53">
        <v>776307.18453874555</v>
      </c>
      <c r="Y10" s="53">
        <v>813803.38793493935</v>
      </c>
      <c r="Z10" s="53">
        <v>788203.71617324173</v>
      </c>
      <c r="AA10" s="53">
        <v>715352.98313343676</v>
      </c>
      <c r="AB10" s="53">
        <v>763538.97356698534</v>
      </c>
      <c r="AC10" s="53">
        <v>694283.22020688409</v>
      </c>
      <c r="AD10" s="53">
        <v>859169.53101279098</v>
      </c>
      <c r="AE10" s="53">
        <v>910774.39802006364</v>
      </c>
    </row>
    <row r="11" spans="1:31" ht="15" customHeight="1" x14ac:dyDescent="0.25">
      <c r="A11" s="54" t="s">
        <v>17</v>
      </c>
      <c r="B11" s="53">
        <v>224430.44419007422</v>
      </c>
      <c r="C11" s="53">
        <v>224430.44419007422</v>
      </c>
      <c r="D11" s="53">
        <v>264087.24398471793</v>
      </c>
      <c r="E11" s="53">
        <v>254290.42612153047</v>
      </c>
      <c r="F11" s="53">
        <v>302113.26563950861</v>
      </c>
      <c r="G11" s="53">
        <v>300658.85795515234</v>
      </c>
      <c r="H11" s="53">
        <v>315173.19923039613</v>
      </c>
      <c r="I11" s="53">
        <v>321221.23306663433</v>
      </c>
      <c r="J11" s="53">
        <v>346872.74229846842</v>
      </c>
      <c r="K11" s="53">
        <v>396418.75472046091</v>
      </c>
      <c r="L11" s="53">
        <v>447181.94783655583</v>
      </c>
      <c r="M11" s="53">
        <v>415235.62048728706</v>
      </c>
      <c r="N11" s="53">
        <v>417494.9485592944</v>
      </c>
      <c r="O11" s="53">
        <v>394587.55959919974</v>
      </c>
      <c r="P11" s="53">
        <v>398196.06098156428</v>
      </c>
      <c r="Q11" s="53">
        <v>439895.76400954486</v>
      </c>
      <c r="R11" s="53">
        <v>453365.47944620531</v>
      </c>
      <c r="S11" s="53">
        <v>424092.54321060277</v>
      </c>
      <c r="T11" s="53">
        <v>422379.95065043628</v>
      </c>
      <c r="U11" s="53">
        <v>495470.57057492429</v>
      </c>
      <c r="V11" s="53">
        <v>473791.73756949499</v>
      </c>
      <c r="W11" s="53">
        <v>504733.90621813049</v>
      </c>
      <c r="X11" s="53">
        <v>487438.78438008617</v>
      </c>
      <c r="Y11" s="53">
        <v>501518.65216058679</v>
      </c>
      <c r="Z11" s="53">
        <v>477666.90625028912</v>
      </c>
      <c r="AA11" s="53">
        <v>458669.41891142336</v>
      </c>
      <c r="AB11" s="53">
        <v>487367.71780222678</v>
      </c>
      <c r="AC11" s="53">
        <v>420689.99480705825</v>
      </c>
      <c r="AD11" s="53">
        <v>443078.18061960075</v>
      </c>
      <c r="AE11" s="53">
        <v>451800.17674309755</v>
      </c>
    </row>
    <row r="12" spans="1:31" ht="15" customHeight="1" x14ac:dyDescent="0.25">
      <c r="A12" s="54" t="s">
        <v>18</v>
      </c>
      <c r="B12" s="53">
        <v>1071163.1928420726</v>
      </c>
      <c r="C12" s="53">
        <v>1071163.1928420726</v>
      </c>
      <c r="D12" s="53">
        <v>1054899.2235085443</v>
      </c>
      <c r="E12" s="53">
        <v>1049040.0007923355</v>
      </c>
      <c r="F12" s="53">
        <v>1181941.3917344126</v>
      </c>
      <c r="G12" s="53">
        <v>1197692.6378547747</v>
      </c>
      <c r="H12" s="53">
        <v>1110523.4434966438</v>
      </c>
      <c r="I12" s="53">
        <v>1114986.1020122624</v>
      </c>
      <c r="J12" s="53">
        <v>1074511.1448718144</v>
      </c>
      <c r="K12" s="53">
        <v>1072201.5364067322</v>
      </c>
      <c r="L12" s="53">
        <v>1109953.4329141146</v>
      </c>
      <c r="M12" s="53">
        <v>1120313.6224001111</v>
      </c>
      <c r="N12" s="53">
        <v>1104154.3635690941</v>
      </c>
      <c r="O12" s="53">
        <v>1145055.0176600092</v>
      </c>
      <c r="P12" s="53">
        <v>1139021.2057352182</v>
      </c>
      <c r="Q12" s="53">
        <v>1128821.6599642436</v>
      </c>
      <c r="R12" s="53">
        <v>1113905.6702690769</v>
      </c>
      <c r="S12" s="53">
        <v>1090880.6530904511</v>
      </c>
      <c r="T12" s="53">
        <v>831381.25928395952</v>
      </c>
      <c r="U12" s="53">
        <v>801012.41163196601</v>
      </c>
      <c r="V12" s="53">
        <v>799344.94527952524</v>
      </c>
      <c r="W12" s="53">
        <v>762636.59135752474</v>
      </c>
      <c r="X12" s="53">
        <v>750683.85019632429</v>
      </c>
      <c r="Y12" s="53">
        <v>741465.54865228245</v>
      </c>
      <c r="Z12" s="53">
        <v>713558.02380140021</v>
      </c>
      <c r="AA12" s="53">
        <v>686037.71924154367</v>
      </c>
      <c r="AB12" s="53">
        <v>668370.03194092889</v>
      </c>
      <c r="AC12" s="53">
        <v>636118.45613834064</v>
      </c>
      <c r="AD12" s="53">
        <v>594390.13344028988</v>
      </c>
      <c r="AE12" s="53">
        <v>560254.19609363109</v>
      </c>
    </row>
    <row r="13" spans="1:31" ht="15" customHeight="1" x14ac:dyDescent="0.25">
      <c r="A13" s="54" t="s">
        <v>19</v>
      </c>
      <c r="B13" s="51">
        <v>1048931.227124247</v>
      </c>
      <c r="C13" s="51">
        <v>1048931.227124247</v>
      </c>
      <c r="D13" s="51">
        <v>1079127.0887333967</v>
      </c>
      <c r="E13" s="51">
        <v>1122589.7991353625</v>
      </c>
      <c r="F13" s="51">
        <v>1138963.6398454253</v>
      </c>
      <c r="G13" s="51">
        <v>1129832.1988639371</v>
      </c>
      <c r="H13" s="51">
        <v>1137852.929615536</v>
      </c>
      <c r="I13" s="51">
        <v>1141820.6201195668</v>
      </c>
      <c r="J13" s="51">
        <v>1162565.5773368517</v>
      </c>
      <c r="K13" s="51">
        <v>1203583.4829225349</v>
      </c>
      <c r="L13" s="51">
        <v>1232009.4641620228</v>
      </c>
      <c r="M13" s="51">
        <v>1278672.3633936904</v>
      </c>
      <c r="N13" s="51">
        <v>1311432.0084768566</v>
      </c>
      <c r="O13" s="51">
        <v>1334465.4123559857</v>
      </c>
      <c r="P13" s="51">
        <v>1297620.5282674581</v>
      </c>
      <c r="Q13" s="51">
        <v>1275563.8046399045</v>
      </c>
      <c r="R13" s="51">
        <v>1262599.6633781348</v>
      </c>
      <c r="S13" s="51">
        <v>1235073.9456748068</v>
      </c>
      <c r="T13" s="51">
        <v>1154621.1566952344</v>
      </c>
      <c r="U13" s="51">
        <v>1218946.4405901162</v>
      </c>
      <c r="V13" s="51">
        <v>1164277.5728481314</v>
      </c>
      <c r="W13" s="51">
        <v>1055361.7720814436</v>
      </c>
      <c r="X13" s="51">
        <v>1013686.3991824448</v>
      </c>
      <c r="Y13" s="51">
        <v>1031373.5686208701</v>
      </c>
      <c r="Z13" s="51">
        <v>979182.37169033184</v>
      </c>
      <c r="AA13" s="51">
        <v>938546.93473352457</v>
      </c>
      <c r="AB13" s="51">
        <v>889957.57055624377</v>
      </c>
      <c r="AC13" s="51">
        <v>851468.22933179629</v>
      </c>
      <c r="AD13" s="51">
        <v>804424.66737492534</v>
      </c>
      <c r="AE13" s="51">
        <v>796395.84614423977</v>
      </c>
    </row>
    <row r="14" spans="1:31" ht="30" customHeight="1" x14ac:dyDescent="0.25">
      <c r="A14" s="18" t="s">
        <v>20</v>
      </c>
      <c r="B14" s="27">
        <f>B6+B8+B9+B10+B11+B12+B13</f>
        <v>15992405.208274601</v>
      </c>
      <c r="C14" s="27">
        <f t="shared" ref="C14:AB14" si="2">C6+C8+C9+C10+C11+C12+C13</f>
        <v>15992405.208274601</v>
      </c>
      <c r="D14" s="27">
        <f t="shared" si="2"/>
        <v>16456499.648064187</v>
      </c>
      <c r="E14" s="27">
        <f t="shared" si="2"/>
        <v>16751471.749613086</v>
      </c>
      <c r="F14" s="27">
        <f t="shared" si="2"/>
        <v>16149780.440888334</v>
      </c>
      <c r="G14" s="27">
        <f t="shared" si="2"/>
        <v>16689067.028166924</v>
      </c>
      <c r="H14" s="27">
        <f t="shared" si="2"/>
        <v>17773356.285060488</v>
      </c>
      <c r="I14" s="27">
        <f t="shared" si="2"/>
        <v>16131537.062445849</v>
      </c>
      <c r="J14" s="27">
        <f t="shared" si="2"/>
        <v>16571011.113922194</v>
      </c>
      <c r="K14" s="27">
        <f t="shared" si="2"/>
        <v>18097499.700843818</v>
      </c>
      <c r="L14" s="27">
        <f t="shared" si="2"/>
        <v>19946424.717166923</v>
      </c>
      <c r="M14" s="27">
        <f t="shared" si="2"/>
        <v>20758402.243054032</v>
      </c>
      <c r="N14" s="27">
        <f t="shared" si="2"/>
        <v>19244945.125714358</v>
      </c>
      <c r="O14" s="27">
        <f t="shared" si="2"/>
        <v>21157681.923451979</v>
      </c>
      <c r="P14" s="27">
        <f t="shared" si="2"/>
        <v>20954902.455296379</v>
      </c>
      <c r="Q14" s="27">
        <f t="shared" si="2"/>
        <v>21535095.193510558</v>
      </c>
      <c r="R14" s="27">
        <f t="shared" si="2"/>
        <v>23332182.886511948</v>
      </c>
      <c r="S14" s="27">
        <f t="shared" si="2"/>
        <v>23284426.296875</v>
      </c>
      <c r="T14" s="27">
        <f t="shared" si="2"/>
        <v>22534354.708473165</v>
      </c>
      <c r="U14" s="27">
        <f t="shared" si="2"/>
        <v>22934466.763188023</v>
      </c>
      <c r="V14" s="27">
        <f t="shared" si="2"/>
        <v>21786038.19797951</v>
      </c>
      <c r="W14" s="27">
        <f t="shared" si="2"/>
        <v>20055834.25456233</v>
      </c>
      <c r="X14" s="27">
        <f t="shared" si="2"/>
        <v>17551526.021759022</v>
      </c>
      <c r="Y14" s="27">
        <f t="shared" si="2"/>
        <v>18307583.615025405</v>
      </c>
      <c r="Z14" s="27">
        <f t="shared" si="2"/>
        <v>16697917.209274467</v>
      </c>
      <c r="AA14" s="27">
        <f t="shared" si="2"/>
        <v>16403088.581047639</v>
      </c>
      <c r="AB14" s="27">
        <f t="shared" si="2"/>
        <v>16462234.244107321</v>
      </c>
      <c r="AC14" s="27">
        <f t="shared" ref="AC14:AD14" si="3">AC6+AC8+AC9+AC10+AC11+AC12+AC13</f>
        <v>16404005.704428421</v>
      </c>
      <c r="AD14" s="27">
        <f t="shared" si="3"/>
        <v>17011682.775485445</v>
      </c>
      <c r="AE14" s="27">
        <f t="shared" ref="AE14" si="4">AE6+AE8+AE9+AE10+AE11+AE12+AE13</f>
        <v>16477903.701258432</v>
      </c>
    </row>
    <row r="15" spans="1:31" ht="30" customHeight="1" x14ac:dyDescent="0.25">
      <c r="A15" s="18" t="s">
        <v>52</v>
      </c>
      <c r="B15" s="27">
        <f>B14+B7</f>
        <v>20797775.818364024</v>
      </c>
      <c r="C15" s="27">
        <f t="shared" ref="C15:AB15" si="5">C14+C7</f>
        <v>20797775.818364024</v>
      </c>
      <c r="D15" s="27">
        <f t="shared" si="5"/>
        <v>21313867.878039703</v>
      </c>
      <c r="E15" s="27">
        <f t="shared" si="5"/>
        <v>21330814.379380301</v>
      </c>
      <c r="F15" s="27">
        <f t="shared" si="5"/>
        <v>20626960.700678587</v>
      </c>
      <c r="G15" s="27">
        <f t="shared" si="5"/>
        <v>21309649.802588649</v>
      </c>
      <c r="H15" s="27">
        <f t="shared" si="5"/>
        <v>22787282.959392451</v>
      </c>
      <c r="I15" s="27">
        <f t="shared" si="5"/>
        <v>20212214.156260341</v>
      </c>
      <c r="J15" s="27">
        <f t="shared" si="5"/>
        <v>21745643.990917921</v>
      </c>
      <c r="K15" s="27">
        <f t="shared" si="5"/>
        <v>22999112.127827592</v>
      </c>
      <c r="L15" s="27">
        <f t="shared" si="5"/>
        <v>25099611.981657762</v>
      </c>
      <c r="M15" s="27">
        <f t="shared" si="5"/>
        <v>26410861.199364826</v>
      </c>
      <c r="N15" s="27">
        <f t="shared" si="5"/>
        <v>24593069.113635376</v>
      </c>
      <c r="O15" s="27">
        <f t="shared" si="5"/>
        <v>26501008.781236008</v>
      </c>
      <c r="P15" s="27">
        <f t="shared" si="5"/>
        <v>25917110.935075816</v>
      </c>
      <c r="Q15" s="27">
        <f t="shared" si="5"/>
        <v>25849895.272203747</v>
      </c>
      <c r="R15" s="27">
        <f t="shared" si="5"/>
        <v>25478168.652274679</v>
      </c>
      <c r="S15" s="27">
        <f t="shared" si="5"/>
        <v>25702109.777047712</v>
      </c>
      <c r="T15" s="27">
        <f t="shared" si="5"/>
        <v>25675831.928002764</v>
      </c>
      <c r="U15" s="27">
        <f t="shared" si="5"/>
        <v>25172626.682112299</v>
      </c>
      <c r="V15" s="27">
        <f t="shared" si="5"/>
        <v>22762978.137169149</v>
      </c>
      <c r="W15" s="27">
        <f t="shared" si="5"/>
        <v>21776931.734120868</v>
      </c>
      <c r="X15" s="27">
        <f t="shared" si="5"/>
        <v>20271401.744541548</v>
      </c>
      <c r="Y15" s="27">
        <f t="shared" si="5"/>
        <v>20486648.69150861</v>
      </c>
      <c r="Z15" s="27">
        <f t="shared" si="5"/>
        <v>18785686.627030857</v>
      </c>
      <c r="AA15" s="27">
        <f t="shared" si="5"/>
        <v>18722184.285795968</v>
      </c>
      <c r="AB15" s="27">
        <f t="shared" si="5"/>
        <v>19352084.224858508</v>
      </c>
      <c r="AC15" s="27">
        <f t="shared" ref="AC15:AD15" si="6">AC14+AC7</f>
        <v>18657270.788007516</v>
      </c>
      <c r="AD15" s="27">
        <f t="shared" si="6"/>
        <v>19644790.073566947</v>
      </c>
      <c r="AE15" s="27">
        <f t="shared" ref="AE15" si="7">AE14+AE7</f>
        <v>18937997.690279908</v>
      </c>
    </row>
    <row r="16" spans="1:31" ht="13" thickBot="1" x14ac:dyDescent="0.3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47"/>
    </row>
    <row r="17" spans="1:31" ht="13.5" thickTop="1" thickBot="1" x14ac:dyDescent="0.3">
      <c r="A17" s="105" t="s">
        <v>88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ht="13.5" thickTop="1" thickBot="1" x14ac:dyDescent="0.3">
      <c r="A18" s="105" t="s">
        <v>96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3.5" thickTop="1" thickBot="1" x14ac:dyDescent="0.3">
      <c r="A19" s="105" t="s">
        <v>95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ht="13.5" thickTop="1" thickBot="1" x14ac:dyDescent="0.3">
      <c r="A20" s="106" t="s">
        <v>85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46"/>
      <c r="Y20" s="46"/>
      <c r="Z20" s="46"/>
      <c r="AA20" s="46"/>
      <c r="AB20" s="46"/>
      <c r="AC20" s="46"/>
      <c r="AD20" s="46"/>
      <c r="AE20" s="46"/>
    </row>
    <row r="21" spans="1:31" ht="13" thickTop="1" x14ac:dyDescent="0.25">
      <c r="A21" s="103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3" thickBot="1" x14ac:dyDescent="0.3">
      <c r="A22" s="104" t="s">
        <v>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3" thickTop="1" x14ac:dyDescent="0.25"/>
  </sheetData>
  <pageMargins left="0.75" right="0.75" top="1" bottom="1" header="0" footer="0"/>
  <pageSetup paperSize="9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6"/>
  </sheetPr>
  <dimension ref="A1:AE22"/>
  <sheetViews>
    <sheetView zoomScale="90" zoomScaleNormal="90" workbookViewId="0"/>
  </sheetViews>
  <sheetFormatPr baseColWidth="10" defaultRowHeight="12.5" x14ac:dyDescent="0.25"/>
  <cols>
    <col min="1" max="1" width="34.1796875" style="2" customWidth="1"/>
    <col min="2" max="30" width="5.7265625" style="2" customWidth="1"/>
    <col min="31" max="256" width="11.453125" style="2"/>
    <col min="257" max="257" width="34.1796875" style="2" customWidth="1"/>
    <col min="258" max="282" width="5.7265625" style="2" customWidth="1"/>
    <col min="283" max="512" width="11.453125" style="2"/>
    <col min="513" max="513" width="34.1796875" style="2" customWidth="1"/>
    <col min="514" max="538" width="5.7265625" style="2" customWidth="1"/>
    <col min="539" max="768" width="11.453125" style="2"/>
    <col min="769" max="769" width="34.1796875" style="2" customWidth="1"/>
    <col min="770" max="794" width="5.7265625" style="2" customWidth="1"/>
    <col min="795" max="1024" width="11.453125" style="2"/>
    <col min="1025" max="1025" width="34.1796875" style="2" customWidth="1"/>
    <col min="1026" max="1050" width="5.7265625" style="2" customWidth="1"/>
    <col min="1051" max="1280" width="11.453125" style="2"/>
    <col min="1281" max="1281" width="34.1796875" style="2" customWidth="1"/>
    <col min="1282" max="1306" width="5.7265625" style="2" customWidth="1"/>
    <col min="1307" max="1536" width="11.453125" style="2"/>
    <col min="1537" max="1537" width="34.1796875" style="2" customWidth="1"/>
    <col min="1538" max="1562" width="5.7265625" style="2" customWidth="1"/>
    <col min="1563" max="1792" width="11.453125" style="2"/>
    <col min="1793" max="1793" width="34.1796875" style="2" customWidth="1"/>
    <col min="1794" max="1818" width="5.7265625" style="2" customWidth="1"/>
    <col min="1819" max="2048" width="11.453125" style="2"/>
    <col min="2049" max="2049" width="34.1796875" style="2" customWidth="1"/>
    <col min="2050" max="2074" width="5.7265625" style="2" customWidth="1"/>
    <col min="2075" max="2304" width="11.453125" style="2"/>
    <col min="2305" max="2305" width="34.1796875" style="2" customWidth="1"/>
    <col min="2306" max="2330" width="5.7265625" style="2" customWidth="1"/>
    <col min="2331" max="2560" width="11.453125" style="2"/>
    <col min="2561" max="2561" width="34.1796875" style="2" customWidth="1"/>
    <col min="2562" max="2586" width="5.7265625" style="2" customWidth="1"/>
    <col min="2587" max="2816" width="11.453125" style="2"/>
    <col min="2817" max="2817" width="34.1796875" style="2" customWidth="1"/>
    <col min="2818" max="2842" width="5.7265625" style="2" customWidth="1"/>
    <col min="2843" max="3072" width="11.453125" style="2"/>
    <col min="3073" max="3073" width="34.1796875" style="2" customWidth="1"/>
    <col min="3074" max="3098" width="5.7265625" style="2" customWidth="1"/>
    <col min="3099" max="3328" width="11.453125" style="2"/>
    <col min="3329" max="3329" width="34.1796875" style="2" customWidth="1"/>
    <col min="3330" max="3354" width="5.7265625" style="2" customWidth="1"/>
    <col min="3355" max="3584" width="11.453125" style="2"/>
    <col min="3585" max="3585" width="34.1796875" style="2" customWidth="1"/>
    <col min="3586" max="3610" width="5.7265625" style="2" customWidth="1"/>
    <col min="3611" max="3840" width="11.453125" style="2"/>
    <col min="3841" max="3841" width="34.1796875" style="2" customWidth="1"/>
    <col min="3842" max="3866" width="5.7265625" style="2" customWidth="1"/>
    <col min="3867" max="4096" width="11.453125" style="2"/>
    <col min="4097" max="4097" width="34.1796875" style="2" customWidth="1"/>
    <col min="4098" max="4122" width="5.7265625" style="2" customWidth="1"/>
    <col min="4123" max="4352" width="11.453125" style="2"/>
    <col min="4353" max="4353" width="34.1796875" style="2" customWidth="1"/>
    <col min="4354" max="4378" width="5.7265625" style="2" customWidth="1"/>
    <col min="4379" max="4608" width="11.453125" style="2"/>
    <col min="4609" max="4609" width="34.1796875" style="2" customWidth="1"/>
    <col min="4610" max="4634" width="5.7265625" style="2" customWidth="1"/>
    <col min="4635" max="4864" width="11.453125" style="2"/>
    <col min="4865" max="4865" width="34.1796875" style="2" customWidth="1"/>
    <col min="4866" max="4890" width="5.7265625" style="2" customWidth="1"/>
    <col min="4891" max="5120" width="11.453125" style="2"/>
    <col min="5121" max="5121" width="34.1796875" style="2" customWidth="1"/>
    <col min="5122" max="5146" width="5.7265625" style="2" customWidth="1"/>
    <col min="5147" max="5376" width="11.453125" style="2"/>
    <col min="5377" max="5377" width="34.1796875" style="2" customWidth="1"/>
    <col min="5378" max="5402" width="5.7265625" style="2" customWidth="1"/>
    <col min="5403" max="5632" width="11.453125" style="2"/>
    <col min="5633" max="5633" width="34.1796875" style="2" customWidth="1"/>
    <col min="5634" max="5658" width="5.7265625" style="2" customWidth="1"/>
    <col min="5659" max="5888" width="11.453125" style="2"/>
    <col min="5889" max="5889" width="34.1796875" style="2" customWidth="1"/>
    <col min="5890" max="5914" width="5.7265625" style="2" customWidth="1"/>
    <col min="5915" max="6144" width="11.453125" style="2"/>
    <col min="6145" max="6145" width="34.1796875" style="2" customWidth="1"/>
    <col min="6146" max="6170" width="5.7265625" style="2" customWidth="1"/>
    <col min="6171" max="6400" width="11.453125" style="2"/>
    <col min="6401" max="6401" width="34.1796875" style="2" customWidth="1"/>
    <col min="6402" max="6426" width="5.7265625" style="2" customWidth="1"/>
    <col min="6427" max="6656" width="11.453125" style="2"/>
    <col min="6657" max="6657" width="34.1796875" style="2" customWidth="1"/>
    <col min="6658" max="6682" width="5.7265625" style="2" customWidth="1"/>
    <col min="6683" max="6912" width="11.453125" style="2"/>
    <col min="6913" max="6913" width="34.1796875" style="2" customWidth="1"/>
    <col min="6914" max="6938" width="5.7265625" style="2" customWidth="1"/>
    <col min="6939" max="7168" width="11.453125" style="2"/>
    <col min="7169" max="7169" width="34.1796875" style="2" customWidth="1"/>
    <col min="7170" max="7194" width="5.7265625" style="2" customWidth="1"/>
    <col min="7195" max="7424" width="11.453125" style="2"/>
    <col min="7425" max="7425" width="34.1796875" style="2" customWidth="1"/>
    <col min="7426" max="7450" width="5.7265625" style="2" customWidth="1"/>
    <col min="7451" max="7680" width="11.453125" style="2"/>
    <col min="7681" max="7681" width="34.1796875" style="2" customWidth="1"/>
    <col min="7682" max="7706" width="5.7265625" style="2" customWidth="1"/>
    <col min="7707" max="7936" width="11.453125" style="2"/>
    <col min="7937" max="7937" width="34.1796875" style="2" customWidth="1"/>
    <col min="7938" max="7962" width="5.7265625" style="2" customWidth="1"/>
    <col min="7963" max="8192" width="11.453125" style="2"/>
    <col min="8193" max="8193" width="34.1796875" style="2" customWidth="1"/>
    <col min="8194" max="8218" width="5.7265625" style="2" customWidth="1"/>
    <col min="8219" max="8448" width="11.453125" style="2"/>
    <col min="8449" max="8449" width="34.1796875" style="2" customWidth="1"/>
    <col min="8450" max="8474" width="5.7265625" style="2" customWidth="1"/>
    <col min="8475" max="8704" width="11.453125" style="2"/>
    <col min="8705" max="8705" width="34.1796875" style="2" customWidth="1"/>
    <col min="8706" max="8730" width="5.7265625" style="2" customWidth="1"/>
    <col min="8731" max="8960" width="11.453125" style="2"/>
    <col min="8961" max="8961" width="34.1796875" style="2" customWidth="1"/>
    <col min="8962" max="8986" width="5.7265625" style="2" customWidth="1"/>
    <col min="8987" max="9216" width="11.453125" style="2"/>
    <col min="9217" max="9217" width="34.1796875" style="2" customWidth="1"/>
    <col min="9218" max="9242" width="5.7265625" style="2" customWidth="1"/>
    <col min="9243" max="9472" width="11.453125" style="2"/>
    <col min="9473" max="9473" width="34.1796875" style="2" customWidth="1"/>
    <col min="9474" max="9498" width="5.7265625" style="2" customWidth="1"/>
    <col min="9499" max="9728" width="11.453125" style="2"/>
    <col min="9729" max="9729" width="34.1796875" style="2" customWidth="1"/>
    <col min="9730" max="9754" width="5.7265625" style="2" customWidth="1"/>
    <col min="9755" max="9984" width="11.453125" style="2"/>
    <col min="9985" max="9985" width="34.1796875" style="2" customWidth="1"/>
    <col min="9986" max="10010" width="5.7265625" style="2" customWidth="1"/>
    <col min="10011" max="10240" width="11.453125" style="2"/>
    <col min="10241" max="10241" width="34.1796875" style="2" customWidth="1"/>
    <col min="10242" max="10266" width="5.7265625" style="2" customWidth="1"/>
    <col min="10267" max="10496" width="11.453125" style="2"/>
    <col min="10497" max="10497" width="34.1796875" style="2" customWidth="1"/>
    <col min="10498" max="10522" width="5.7265625" style="2" customWidth="1"/>
    <col min="10523" max="10752" width="11.453125" style="2"/>
    <col min="10753" max="10753" width="34.1796875" style="2" customWidth="1"/>
    <col min="10754" max="10778" width="5.7265625" style="2" customWidth="1"/>
    <col min="10779" max="11008" width="11.453125" style="2"/>
    <col min="11009" max="11009" width="34.1796875" style="2" customWidth="1"/>
    <col min="11010" max="11034" width="5.7265625" style="2" customWidth="1"/>
    <col min="11035" max="11264" width="11.453125" style="2"/>
    <col min="11265" max="11265" width="34.1796875" style="2" customWidth="1"/>
    <col min="11266" max="11290" width="5.7265625" style="2" customWidth="1"/>
    <col min="11291" max="11520" width="11.453125" style="2"/>
    <col min="11521" max="11521" width="34.1796875" style="2" customWidth="1"/>
    <col min="11522" max="11546" width="5.7265625" style="2" customWidth="1"/>
    <col min="11547" max="11776" width="11.453125" style="2"/>
    <col min="11777" max="11777" width="34.1796875" style="2" customWidth="1"/>
    <col min="11778" max="11802" width="5.7265625" style="2" customWidth="1"/>
    <col min="11803" max="12032" width="11.453125" style="2"/>
    <col min="12033" max="12033" width="34.1796875" style="2" customWidth="1"/>
    <col min="12034" max="12058" width="5.7265625" style="2" customWidth="1"/>
    <col min="12059" max="12288" width="11.453125" style="2"/>
    <col min="12289" max="12289" width="34.1796875" style="2" customWidth="1"/>
    <col min="12290" max="12314" width="5.7265625" style="2" customWidth="1"/>
    <col min="12315" max="12544" width="11.453125" style="2"/>
    <col min="12545" max="12545" width="34.1796875" style="2" customWidth="1"/>
    <col min="12546" max="12570" width="5.7265625" style="2" customWidth="1"/>
    <col min="12571" max="12800" width="11.453125" style="2"/>
    <col min="12801" max="12801" width="34.1796875" style="2" customWidth="1"/>
    <col min="12802" max="12826" width="5.7265625" style="2" customWidth="1"/>
    <col min="12827" max="13056" width="11.453125" style="2"/>
    <col min="13057" max="13057" width="34.1796875" style="2" customWidth="1"/>
    <col min="13058" max="13082" width="5.7265625" style="2" customWidth="1"/>
    <col min="13083" max="13312" width="11.453125" style="2"/>
    <col min="13313" max="13313" width="34.1796875" style="2" customWidth="1"/>
    <col min="13314" max="13338" width="5.7265625" style="2" customWidth="1"/>
    <col min="13339" max="13568" width="11.453125" style="2"/>
    <col min="13569" max="13569" width="34.1796875" style="2" customWidth="1"/>
    <col min="13570" max="13594" width="5.7265625" style="2" customWidth="1"/>
    <col min="13595" max="13824" width="11.453125" style="2"/>
    <col min="13825" max="13825" width="34.1796875" style="2" customWidth="1"/>
    <col min="13826" max="13850" width="5.7265625" style="2" customWidth="1"/>
    <col min="13851" max="14080" width="11.453125" style="2"/>
    <col min="14081" max="14081" width="34.1796875" style="2" customWidth="1"/>
    <col min="14082" max="14106" width="5.7265625" style="2" customWidth="1"/>
    <col min="14107" max="14336" width="11.453125" style="2"/>
    <col min="14337" max="14337" width="34.1796875" style="2" customWidth="1"/>
    <col min="14338" max="14362" width="5.7265625" style="2" customWidth="1"/>
    <col min="14363" max="14592" width="11.453125" style="2"/>
    <col min="14593" max="14593" width="34.1796875" style="2" customWidth="1"/>
    <col min="14594" max="14618" width="5.7265625" style="2" customWidth="1"/>
    <col min="14619" max="14848" width="11.453125" style="2"/>
    <col min="14849" max="14849" width="34.1796875" style="2" customWidth="1"/>
    <col min="14850" max="14874" width="5.7265625" style="2" customWidth="1"/>
    <col min="14875" max="15104" width="11.453125" style="2"/>
    <col min="15105" max="15105" width="34.1796875" style="2" customWidth="1"/>
    <col min="15106" max="15130" width="5.7265625" style="2" customWidth="1"/>
    <col min="15131" max="15360" width="11.453125" style="2"/>
    <col min="15361" max="15361" width="34.1796875" style="2" customWidth="1"/>
    <col min="15362" max="15386" width="5.7265625" style="2" customWidth="1"/>
    <col min="15387" max="15616" width="11.453125" style="2"/>
    <col min="15617" max="15617" width="34.1796875" style="2" customWidth="1"/>
    <col min="15618" max="15642" width="5.7265625" style="2" customWidth="1"/>
    <col min="15643" max="15872" width="11.453125" style="2"/>
    <col min="15873" max="15873" width="34.1796875" style="2" customWidth="1"/>
    <col min="15874" max="15898" width="5.7265625" style="2" customWidth="1"/>
    <col min="15899" max="16128" width="11.453125" style="2"/>
    <col min="16129" max="16129" width="34.1796875" style="2" customWidth="1"/>
    <col min="16130" max="16154" width="5.7265625" style="2" customWidth="1"/>
    <col min="16155" max="16384" width="11.453125" style="2"/>
  </cols>
  <sheetData>
    <row r="1" spans="1:31" ht="36" customHeight="1" thickTop="1" x14ac:dyDescent="0.4">
      <c r="A1" s="11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31" s="34" customFormat="1" ht="36" customHeight="1" x14ac:dyDescent="0.25">
      <c r="A2" s="13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31" ht="15.5" x14ac:dyDescent="0.4">
      <c r="A3" s="15" t="s">
        <v>44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</row>
    <row r="4" spans="1:31" ht="30" customHeight="1" x14ac:dyDescent="0.25">
      <c r="A4" s="17" t="s">
        <v>10</v>
      </c>
      <c r="B4" s="17">
        <v>1990</v>
      </c>
      <c r="C4" s="17">
        <v>1991</v>
      </c>
      <c r="D4" s="17">
        <v>1992</v>
      </c>
      <c r="E4" s="17">
        <v>1993</v>
      </c>
      <c r="F4" s="17">
        <v>1994</v>
      </c>
      <c r="G4" s="17">
        <v>1995</v>
      </c>
      <c r="H4" s="17">
        <v>1996</v>
      </c>
      <c r="I4" s="17">
        <v>1997</v>
      </c>
      <c r="J4" s="17">
        <v>1998</v>
      </c>
      <c r="K4" s="17">
        <v>1999</v>
      </c>
      <c r="L4" s="17">
        <v>2000</v>
      </c>
      <c r="M4" s="17">
        <v>2001</v>
      </c>
      <c r="N4" s="17">
        <v>2002</v>
      </c>
      <c r="O4" s="17">
        <v>2003</v>
      </c>
      <c r="P4" s="17">
        <v>2004</v>
      </c>
      <c r="Q4" s="17">
        <v>2005</v>
      </c>
      <c r="R4" s="17">
        <v>2006</v>
      </c>
      <c r="S4" s="17">
        <v>2007</v>
      </c>
      <c r="T4" s="17">
        <v>2008</v>
      </c>
      <c r="U4" s="17">
        <v>2009</v>
      </c>
      <c r="V4" s="17">
        <v>2010</v>
      </c>
      <c r="W4" s="17">
        <v>2011</v>
      </c>
      <c r="X4" s="17">
        <v>2012</v>
      </c>
      <c r="Y4" s="17">
        <v>2013</v>
      </c>
      <c r="Z4" s="17">
        <v>2014</v>
      </c>
      <c r="AA4" s="17">
        <v>2015</v>
      </c>
      <c r="AB4" s="17">
        <v>2016</v>
      </c>
      <c r="AC4" s="17">
        <v>2017</v>
      </c>
      <c r="AD4" s="17">
        <v>2018</v>
      </c>
    </row>
    <row r="5" spans="1:31" ht="15" customHeight="1" x14ac:dyDescent="0.25">
      <c r="A5" s="48" t="s">
        <v>11</v>
      </c>
      <c r="B5" s="137">
        <f>'2.1'!C5/'2.1'!$C5*100</f>
        <v>100</v>
      </c>
      <c r="C5" s="137">
        <f>'2.1'!D5/'2.1'!$C5*100</f>
        <v>102.7443963859341</v>
      </c>
      <c r="D5" s="137">
        <f>'2.1'!E5/'2.1'!$C5*100</f>
        <v>109.92605373221778</v>
      </c>
      <c r="E5" s="137">
        <f>'2.1'!F5/'2.1'!$C5*100</f>
        <v>100.60013146625928</v>
      </c>
      <c r="F5" s="137">
        <f>'2.1'!G5/'2.1'!$C5*100</f>
        <v>102.01627344234463</v>
      </c>
      <c r="G5" s="137">
        <f>'2.1'!H5/'2.1'!$C5*100</f>
        <v>113.56236710363046</v>
      </c>
      <c r="H5" s="137">
        <f>'2.1'!I5/'2.1'!$C5*100</f>
        <v>87.252245885942799</v>
      </c>
      <c r="I5" s="137">
        <f>'2.1'!J5/'2.1'!$C5*100</f>
        <v>103.34434651365424</v>
      </c>
      <c r="J5" s="137">
        <f>'2.1'!K5/'2.1'!$C5*100</f>
        <v>111.4022562812675</v>
      </c>
      <c r="K5" s="137">
        <f>'2.1'!L5/'2.1'!$C5*100</f>
        <v>131.7822539377612</v>
      </c>
      <c r="L5" s="137">
        <f>'2.1'!M5/'2.1'!$C5*100</f>
        <v>139.26096273603977</v>
      </c>
      <c r="M5" s="137">
        <f>'2.1'!N5/'2.1'!$C5*100</f>
        <v>127.82655769571487</v>
      </c>
      <c r="N5" s="137">
        <f>'2.1'!O5/'2.1'!$C5*100</f>
        <v>146.85449438152321</v>
      </c>
      <c r="O5" s="137">
        <f>'2.1'!P5/'2.1'!$C5*100</f>
        <v>132.59822859564795</v>
      </c>
      <c r="P5" s="137">
        <f>'2.1'!Q5/'2.1'!$C5*100</f>
        <v>138.03962237792075</v>
      </c>
      <c r="Q5" s="137">
        <f>'2.1'!R5/'2.1'!$C5*100</f>
        <v>136.41725151390452</v>
      </c>
      <c r="R5" s="137">
        <f>'2.1'!S5/'2.1'!$C5*100</f>
        <v>139.8812494330067</v>
      </c>
      <c r="S5" s="137">
        <f>'2.1'!T5/'2.1'!$C5*100</f>
        <v>141.54986508115215</v>
      </c>
      <c r="T5" s="137">
        <f>'2.1'!U5/'2.1'!$C5*100</f>
        <v>127.59751065200757</v>
      </c>
      <c r="U5" s="137">
        <f>'2.1'!V5/'2.1'!$C5*100</f>
        <v>112.97327284403326</v>
      </c>
      <c r="V5" s="137">
        <f>'2.1'!W5/'2.1'!$C5*100</f>
        <v>100.57878256141002</v>
      </c>
      <c r="W5" s="137">
        <f>'2.1'!X5/'2.1'!$C5*100</f>
        <v>99.274045247165674</v>
      </c>
      <c r="X5" s="137">
        <f>'2.1'!Y5/'2.1'!$C5*100</f>
        <v>102.49528842807271</v>
      </c>
      <c r="Y5" s="137">
        <f>'2.1'!Z5/'2.1'!$C5*100</f>
        <v>86.444622279645912</v>
      </c>
      <c r="Z5" s="137">
        <f>'2.1'!AA5/'2.1'!$C5*100</f>
        <v>84.679329179533084</v>
      </c>
      <c r="AA5" s="137">
        <f>'2.1'!AB5/'2.1'!$C5*100</f>
        <v>90.630900143809257</v>
      </c>
      <c r="AB5" s="137">
        <f>'2.1'!AC5/'2.1'!$C5*100</f>
        <v>81.551742903492539</v>
      </c>
      <c r="AC5" s="137">
        <f>'2.1'!AD5/'2.1'!$C5*100</f>
        <v>86.126522662385497</v>
      </c>
      <c r="AD5" s="137">
        <f>'2.1'!AE5/'2.1'!$C5*100</f>
        <v>81.912020666057074</v>
      </c>
    </row>
    <row r="6" spans="1:31" s="127" customFormat="1" ht="15" customHeight="1" x14ac:dyDescent="0.25">
      <c r="A6" s="50" t="s">
        <v>12</v>
      </c>
      <c r="B6" s="59">
        <f>'2.1'!C6/'2.1'!$C6*100</f>
        <v>100</v>
      </c>
      <c r="C6" s="59">
        <f>'2.1'!D6/'2.1'!$C6*100</f>
        <v>105.42004000368195</v>
      </c>
      <c r="D6" s="59">
        <f>'2.1'!E6/'2.1'!$C6*100</f>
        <v>133.47374844449894</v>
      </c>
      <c r="E6" s="59">
        <f>'2.1'!F6/'2.1'!$C6*100</f>
        <v>112.55897645664965</v>
      </c>
      <c r="F6" s="59">
        <f>'2.1'!G6/'2.1'!$C6*100</f>
        <v>111.45118085836896</v>
      </c>
      <c r="G6" s="59">
        <f>'2.1'!H6/'2.1'!$C6*100</f>
        <v>128.40641163963375</v>
      </c>
      <c r="H6" s="59">
        <f>'2.1'!I6/'2.1'!$C6*100</f>
        <v>91.007645262735124</v>
      </c>
      <c r="I6" s="59">
        <f>'2.1'!J6/'2.1'!$C6*100</f>
        <v>96.358734742312635</v>
      </c>
      <c r="J6" s="59">
        <f>'2.1'!K6/'2.1'!$C6*100</f>
        <v>126.53144483284376</v>
      </c>
      <c r="K6" s="59">
        <f>'2.1'!L6/'2.1'!$C6*100</f>
        <v>171.28808040208017</v>
      </c>
      <c r="L6" s="59">
        <f>'2.1'!M6/'2.1'!$C6*100</f>
        <v>174.08104250158715</v>
      </c>
      <c r="M6" s="59">
        <f>'2.1'!N6/'2.1'!$C6*100</f>
        <v>154.43587757631565</v>
      </c>
      <c r="N6" s="59">
        <f>'2.1'!O6/'2.1'!$C6*100</f>
        <v>204.25149647478693</v>
      </c>
      <c r="O6" s="59">
        <f>'2.1'!P6/'2.1'!$C6*100</f>
        <v>179.81435333830632</v>
      </c>
      <c r="P6" s="59">
        <f>'2.1'!Q6/'2.1'!$C6*100</f>
        <v>215.69934832639527</v>
      </c>
      <c r="Q6" s="59">
        <f>'2.1'!R6/'2.1'!$C6*100</f>
        <v>284.11106174580982</v>
      </c>
      <c r="R6" s="59">
        <f>'2.1'!S6/'2.1'!$C6*100</f>
        <v>284.0500055195555</v>
      </c>
      <c r="S6" s="59">
        <f>'2.1'!T6/'2.1'!$C6*100</f>
        <v>264.16059248454036</v>
      </c>
      <c r="T6" s="59">
        <f>'2.1'!U6/'2.1'!$C6*100</f>
        <v>258.00782082394812</v>
      </c>
      <c r="U6" s="59">
        <f>'2.1'!V6/'2.1'!$C6*100</f>
        <v>262.08982815487525</v>
      </c>
      <c r="V6" s="59">
        <f>'2.1'!W6/'2.1'!$C6*100</f>
        <v>204.81951015492345</v>
      </c>
      <c r="W6" s="59">
        <f>'2.1'!X6/'2.1'!$C6*100</f>
        <v>167.96016159555143</v>
      </c>
      <c r="X6" s="59">
        <f>'2.1'!Y6/'2.1'!$C6*100</f>
        <v>194.48095411768955</v>
      </c>
      <c r="Y6" s="59">
        <f>'2.1'!Z6/'2.1'!$C6*100</f>
        <v>155.65343466979903</v>
      </c>
      <c r="Z6" s="59">
        <f>'2.1'!AA6/'2.1'!$C6*100</f>
        <v>143.29838069603838</v>
      </c>
      <c r="AA6" s="59">
        <f>'2.1'!AB6/'2.1'!$C6*100</f>
        <v>139.71181169021483</v>
      </c>
      <c r="AB6" s="59">
        <f>'2.1'!AC6/'2.1'!$C6*100</f>
        <v>137.34171840567294</v>
      </c>
      <c r="AC6" s="59">
        <f>'2.1'!AD6/'2.1'!$C6*100</f>
        <v>136.55698787683889</v>
      </c>
      <c r="AD6" s="59">
        <f>'2.1'!AE6/'2.1'!$C6*100</f>
        <v>131.35406411768301</v>
      </c>
    </row>
    <row r="7" spans="1:31" s="127" customFormat="1" ht="15" customHeight="1" x14ac:dyDescent="0.25">
      <c r="A7" s="50" t="s">
        <v>13</v>
      </c>
      <c r="B7" s="57">
        <f>'2.1'!C7/'2.1'!$C7*100</f>
        <v>100</v>
      </c>
      <c r="C7" s="57">
        <f>'2.1'!D7/'2.1'!$C7*100</f>
        <v>101.08207304087884</v>
      </c>
      <c r="D7" s="57">
        <f>'2.1'!E7/'2.1'!$C7*100</f>
        <v>95.296346553424243</v>
      </c>
      <c r="E7" s="57">
        <f>'2.1'!F7/'2.1'!$C7*100</f>
        <v>93.170342582732331</v>
      </c>
      <c r="F7" s="57">
        <f>'2.1'!G7/'2.1'!$C7*100</f>
        <v>96.154556002824947</v>
      </c>
      <c r="G7" s="57">
        <f>'2.1'!H7/'2.1'!$C7*100</f>
        <v>104.3400620090499</v>
      </c>
      <c r="H7" s="57">
        <f>'2.1'!I7/'2.1'!$C7*100</f>
        <v>84.919092093472344</v>
      </c>
      <c r="I7" s="57">
        <f>'2.1'!J7/'2.1'!$C7*100</f>
        <v>107.68436603268428</v>
      </c>
      <c r="J7" s="57">
        <f>'2.1'!K7/'2.1'!$C7*100</f>
        <v>102.0027969682979</v>
      </c>
      <c r="K7" s="57">
        <f>'2.1'!L7/'2.1'!$C7*100</f>
        <v>107.23808177606813</v>
      </c>
      <c r="L7" s="57">
        <f>'2.1'!M7/'2.1'!$C7*100</f>
        <v>117.6279503695888</v>
      </c>
      <c r="M7" s="57">
        <f>'2.1'!N7/'2.1'!$C7*100</f>
        <v>111.29472462939741</v>
      </c>
      <c r="N7" s="57">
        <f>'2.1'!O7/'2.1'!$C7*100</f>
        <v>111.1948961140501</v>
      </c>
      <c r="O7" s="57">
        <f>'2.1'!P7/'2.1'!$C7*100</f>
        <v>103.26380382317888</v>
      </c>
      <c r="P7" s="57">
        <f>'2.1'!Q7/'2.1'!$C7*100</f>
        <v>89.791202985130312</v>
      </c>
      <c r="Q7" s="57">
        <f>'2.1'!R7/'2.1'!$C7*100</f>
        <v>44.658069894900287</v>
      </c>
      <c r="R7" s="57">
        <f>'2.1'!S7/'2.1'!$C7*100</f>
        <v>50.312112766006223</v>
      </c>
      <c r="S7" s="57">
        <f>'2.1'!T7/'2.1'!$C7*100</f>
        <v>65.374296270379389</v>
      </c>
      <c r="T7" s="57">
        <f>'2.1'!U7/'2.1'!$C7*100</f>
        <v>46.576218579790769</v>
      </c>
      <c r="U7" s="57">
        <f>'2.1'!V7/'2.1'!$C7*100</f>
        <v>20.330168439837752</v>
      </c>
      <c r="V7" s="57">
        <f>'2.1'!W7/'2.1'!$C7*100</f>
        <v>35.816123650169665</v>
      </c>
      <c r="W7" s="57">
        <f>'2.1'!X7/'2.1'!$C7*100</f>
        <v>56.600748276768464</v>
      </c>
      <c r="X7" s="57">
        <f>'2.1'!Y7/'2.1'!$C7*100</f>
        <v>45.346451986616984</v>
      </c>
      <c r="Y7" s="57">
        <f>'2.1'!Z7/'2.1'!$C7*100</f>
        <v>43.446584814350807</v>
      </c>
      <c r="Z7" s="57">
        <f>'2.1'!AA7/'2.1'!$C7*100</f>
        <v>48.260496284701148</v>
      </c>
      <c r="AA7" s="57">
        <f>'2.1'!AB7/'2.1'!$C7*100</f>
        <v>60.137920989561508</v>
      </c>
      <c r="AB7" s="57">
        <f>'2.1'!AC7/'2.1'!$C7*100</f>
        <v>46.890557803140275</v>
      </c>
      <c r="AC7" s="57">
        <f>'2.1'!AD7/'2.1'!$C7*100</f>
        <v>54.795093068430411</v>
      </c>
      <c r="AD7" s="57">
        <f>'2.1'!AE7/'2.1'!$C7*100</f>
        <v>51.194677552158595</v>
      </c>
    </row>
    <row r="8" spans="1:31" ht="15" customHeight="1" x14ac:dyDescent="0.25">
      <c r="A8" s="54" t="s">
        <v>14</v>
      </c>
      <c r="B8" s="57">
        <f>'2.1'!C8/'2.1'!$C8*100</f>
        <v>100</v>
      </c>
      <c r="C8" s="57">
        <f>'2.1'!D8/'2.1'!$C8*100</f>
        <v>100.48388725570648</v>
      </c>
      <c r="D8" s="57">
        <f>'2.1'!E8/'2.1'!$C8*100</f>
        <v>90.892393620954934</v>
      </c>
      <c r="E8" s="57">
        <f>'2.1'!F8/'2.1'!$C8*100</f>
        <v>92.282662898518865</v>
      </c>
      <c r="F8" s="57">
        <f>'2.1'!G8/'2.1'!$C8*100</f>
        <v>97.452083944880059</v>
      </c>
      <c r="G8" s="57">
        <f>'2.1'!H8/'2.1'!$C8*100</f>
        <v>101.41355910926369</v>
      </c>
      <c r="H8" s="57">
        <f>'2.1'!I8/'2.1'!$C8*100</f>
        <v>88.548507015300387</v>
      </c>
      <c r="I8" s="57">
        <f>'2.1'!J8/'2.1'!$C8*100</f>
        <v>88.047353673225899</v>
      </c>
      <c r="J8" s="57">
        <f>'2.1'!K8/'2.1'!$C8*100</f>
        <v>91.000219296907815</v>
      </c>
      <c r="K8" s="57">
        <f>'2.1'!L8/'2.1'!$C8*100</f>
        <v>92.016316311736162</v>
      </c>
      <c r="L8" s="57">
        <f>'2.1'!M8/'2.1'!$C8*100</f>
        <v>97.445354543095547</v>
      </c>
      <c r="M8" s="57">
        <f>'2.1'!N8/'2.1'!$C8*100</f>
        <v>84.864154045004895</v>
      </c>
      <c r="N8" s="57">
        <f>'2.1'!O8/'2.1'!$C8*100</f>
        <v>89.035685401503713</v>
      </c>
      <c r="O8" s="57">
        <f>'2.1'!P8/'2.1'!$C8*100</f>
        <v>93.013173125166233</v>
      </c>
      <c r="P8" s="57">
        <f>'2.1'!Q8/'2.1'!$C8*100</f>
        <v>82.118652383786014</v>
      </c>
      <c r="Q8" s="57">
        <f>'2.1'!R8/'2.1'!$C8*100</f>
        <v>75.380907810764867</v>
      </c>
      <c r="R8" s="57">
        <f>'2.1'!S8/'2.1'!$C8*100</f>
        <v>75.123443535914888</v>
      </c>
      <c r="S8" s="57">
        <f>'2.1'!T8/'2.1'!$C8*100</f>
        <v>72.088732121989381</v>
      </c>
      <c r="T8" s="57">
        <f>'2.1'!U8/'2.1'!$C8*100</f>
        <v>82.486747715432188</v>
      </c>
      <c r="U8" s="57">
        <f>'2.1'!V8/'2.1'!$C8*100</f>
        <v>72.382411899516455</v>
      </c>
      <c r="V8" s="57">
        <f>'2.1'!W8/'2.1'!$C8*100</f>
        <v>76.164557082237394</v>
      </c>
      <c r="W8" s="57">
        <f>'2.1'!X8/'2.1'!$C8*100</f>
        <v>60.433401349383097</v>
      </c>
      <c r="X8" s="57">
        <f>'2.1'!Y8/'2.1'!$C8*100</f>
        <v>55.213722914841689</v>
      </c>
      <c r="Y8" s="57">
        <f>'2.1'!Z8/'2.1'!$C8*100</f>
        <v>49.856432575296409</v>
      </c>
      <c r="Z8" s="57">
        <f>'2.1'!AA8/'2.1'!$C8*100</f>
        <v>50.519027538138403</v>
      </c>
      <c r="AA8" s="57">
        <f>'2.1'!AB8/'2.1'!$C8*100</f>
        <v>49.948360551899015</v>
      </c>
      <c r="AB8" s="57">
        <f>'2.1'!AC8/'2.1'!$C8*100</f>
        <v>49.26118146564049</v>
      </c>
      <c r="AC8" s="57">
        <f>'2.1'!AD8/'2.1'!$C8*100</f>
        <v>51.174259115625034</v>
      </c>
      <c r="AD8" s="57">
        <f>'2.1'!AE8/'2.1'!$C8*100</f>
        <v>46.972927934656177</v>
      </c>
    </row>
    <row r="9" spans="1:31" ht="15" customHeight="1" x14ac:dyDescent="0.25">
      <c r="A9" s="55" t="s">
        <v>15</v>
      </c>
      <c r="B9" s="58">
        <f>'2.1'!C9/'2.1'!$C9*100</f>
        <v>100</v>
      </c>
      <c r="C9" s="58">
        <f>'2.1'!D9/'2.1'!$C9*100</f>
        <v>104.82076013279303</v>
      </c>
      <c r="D9" s="58">
        <f>'2.1'!E9/'2.1'!$C9*100</f>
        <v>109.25333661810832</v>
      </c>
      <c r="E9" s="58">
        <f>'2.1'!F9/'2.1'!$C9*100</f>
        <v>97.039751539295139</v>
      </c>
      <c r="F9" s="58">
        <f>'2.1'!G9/'2.1'!$C9*100</f>
        <v>105.24744822678618</v>
      </c>
      <c r="G9" s="58">
        <f>'2.1'!H9/'2.1'!$C9*100</f>
        <v>116.87580539097111</v>
      </c>
      <c r="H9" s="58">
        <f>'2.1'!I9/'2.1'!$C9*100</f>
        <v>128.82035867352334</v>
      </c>
      <c r="I9" s="58">
        <f>'2.1'!J9/'2.1'!$C9*100</f>
        <v>142.2940807050515</v>
      </c>
      <c r="J9" s="58">
        <f>'2.1'!K9/'2.1'!$C9*100</f>
        <v>150.11199094178835</v>
      </c>
      <c r="K9" s="58">
        <f>'2.1'!L9/'2.1'!$C9*100</f>
        <v>158.76929890026338</v>
      </c>
      <c r="L9" s="58">
        <f>'2.1'!M9/'2.1'!$C9*100</f>
        <v>171.25033548230718</v>
      </c>
      <c r="M9" s="58">
        <f>'2.1'!N9/'2.1'!$C9*100</f>
        <v>173.0282698635271</v>
      </c>
      <c r="N9" s="58">
        <f>'2.1'!O9/'2.1'!$C9*100</f>
        <v>177.75861948713751</v>
      </c>
      <c r="O9" s="58">
        <f>'2.1'!P9/'2.1'!$C9*100</f>
        <v>184.90054447963061</v>
      </c>
      <c r="P9" s="58">
        <f>'2.1'!Q9/'2.1'!$C9*100</f>
        <v>192.29697348439197</v>
      </c>
      <c r="Q9" s="58">
        <f>'2.1'!R9/'2.1'!$C9*100</f>
        <v>200.89378032997777</v>
      </c>
      <c r="R9" s="58">
        <f>'2.1'!S9/'2.1'!$C9*100</f>
        <v>208.64856047294222</v>
      </c>
      <c r="S9" s="58">
        <f>'2.1'!T9/'2.1'!$C9*100</f>
        <v>222.98825358929864</v>
      </c>
      <c r="T9" s="58">
        <f>'2.1'!U9/'2.1'!$C9*100</f>
        <v>209.61324556598106</v>
      </c>
      <c r="U9" s="58">
        <f>'2.1'!V9/'2.1'!$C9*100</f>
        <v>193.49079444584692</v>
      </c>
      <c r="V9" s="58">
        <f>'2.1'!W9/'2.1'!$C9*100</f>
        <v>186.50471970579315</v>
      </c>
      <c r="W9" s="58">
        <f>'2.1'!X9/'2.1'!$C9*100</f>
        <v>183.57724607896324</v>
      </c>
      <c r="X9" s="58">
        <f>'2.1'!Y9/'2.1'!$C9*100</f>
        <v>193.64037894648985</v>
      </c>
      <c r="Y9" s="58">
        <f>'2.1'!Z9/'2.1'!$C9*100</f>
        <v>196.01518744172387</v>
      </c>
      <c r="Z9" s="58">
        <f>'2.1'!AA9/'2.1'!$C9*100</f>
        <v>202.66399622951258</v>
      </c>
      <c r="AA9" s="58">
        <f>'2.1'!AB9/'2.1'!$C9*100</f>
        <v>209.69660410389622</v>
      </c>
      <c r="AB9" s="58">
        <f>'2.1'!AC9/'2.1'!$C9*100</f>
        <v>219.30256787230297</v>
      </c>
      <c r="AC9" s="58">
        <f>'2.1'!AD9/'2.1'!$C9*100</f>
        <v>233.38696586119943</v>
      </c>
      <c r="AD9" s="58">
        <f>'2.1'!AE9/'2.1'!$C9*100</f>
        <v>230.07200265287543</v>
      </c>
    </row>
    <row r="10" spans="1:31" ht="15" customHeight="1" x14ac:dyDescent="0.25">
      <c r="A10" s="54" t="s">
        <v>16</v>
      </c>
      <c r="B10" s="57">
        <f>'2.1'!C10/'2.1'!$C10*100</f>
        <v>100</v>
      </c>
      <c r="C10" s="57">
        <f>'2.1'!D10/'2.1'!$C10*100</f>
        <v>112.46592623294906</v>
      </c>
      <c r="D10" s="57">
        <f>'2.1'!E10/'2.1'!$C10*100</f>
        <v>112.3305748582605</v>
      </c>
      <c r="E10" s="57">
        <f>'2.1'!F10/'2.1'!$C10*100</f>
        <v>122.93169097929409</v>
      </c>
      <c r="F10" s="57">
        <f>'2.1'!G10/'2.1'!$C10*100</f>
        <v>117.17279964913487</v>
      </c>
      <c r="G10" s="57">
        <f>'2.1'!H10/'2.1'!$C10*100</f>
        <v>122.04019999051681</v>
      </c>
      <c r="H10" s="57">
        <f>'2.1'!I10/'2.1'!$C10*100</f>
        <v>130.93530793303503</v>
      </c>
      <c r="I10" s="57">
        <f>'2.1'!J10/'2.1'!$C10*100</f>
        <v>120.30946053221061</v>
      </c>
      <c r="J10" s="57">
        <f>'2.1'!K10/'2.1'!$C10*100</f>
        <v>136.93890163000165</v>
      </c>
      <c r="K10" s="57">
        <f>'2.1'!L10/'2.1'!$C10*100</f>
        <v>149.59645752191329</v>
      </c>
      <c r="L10" s="57">
        <f>'2.1'!M10/'2.1'!$C10*100</f>
        <v>143.50942338820656</v>
      </c>
      <c r="M10" s="57">
        <f>'2.1'!N10/'2.1'!$C10*100</f>
        <v>129.92979047086385</v>
      </c>
      <c r="N10" s="57">
        <f>'2.1'!O10/'2.1'!$C10*100</f>
        <v>122.07866651504233</v>
      </c>
      <c r="O10" s="57">
        <f>'2.1'!P10/'2.1'!$C10*100</f>
        <v>134.50564944581168</v>
      </c>
      <c r="P10" s="57">
        <f>'2.1'!Q10/'2.1'!$C10*100</f>
        <v>147.19859171708362</v>
      </c>
      <c r="Q10" s="57">
        <f>'2.1'!R10/'2.1'!$C10*100</f>
        <v>149.67805602455547</v>
      </c>
      <c r="R10" s="57">
        <f>'2.1'!S10/'2.1'!$C10*100</f>
        <v>123.62837229310981</v>
      </c>
      <c r="S10" s="57">
        <f>'2.1'!T10/'2.1'!$C10*100</f>
        <v>124.17163214331322</v>
      </c>
      <c r="T10" s="57">
        <f>'2.1'!U10/'2.1'!$C10*100</f>
        <v>139.87999319140033</v>
      </c>
      <c r="U10" s="57">
        <f>'2.1'!V10/'2.1'!$C10*100</f>
        <v>138.25165940276955</v>
      </c>
      <c r="V10" s="57">
        <f>'2.1'!W10/'2.1'!$C10*100</f>
        <v>140.83650250278791</v>
      </c>
      <c r="W10" s="57">
        <f>'2.1'!X10/'2.1'!$C10*100</f>
        <v>122.88174747580305</v>
      </c>
      <c r="X10" s="57">
        <f>'2.1'!Y10/'2.1'!$C10*100</f>
        <v>128.81702553170575</v>
      </c>
      <c r="Y10" s="57">
        <f>'2.1'!Z10/'2.1'!$C10*100</f>
        <v>124.76485074376605</v>
      </c>
      <c r="Z10" s="57">
        <f>'2.1'!AA10/'2.1'!$C10*100</f>
        <v>113.23330039988582</v>
      </c>
      <c r="AA10" s="57">
        <f>'2.1'!AB10/'2.1'!$C10*100</f>
        <v>120.86066599208363</v>
      </c>
      <c r="AB10" s="57">
        <f>'2.1'!AC10/'2.1'!$C10*100</f>
        <v>109.89816536715516</v>
      </c>
      <c r="AC10" s="57">
        <f>'2.1'!AD10/'2.1'!$C10*100</f>
        <v>135.99803718362804</v>
      </c>
      <c r="AD10" s="57">
        <f>'2.1'!AE10/'2.1'!$C10*100</f>
        <v>144.16657711525042</v>
      </c>
    </row>
    <row r="11" spans="1:31" ht="15" customHeight="1" x14ac:dyDescent="0.25">
      <c r="A11" s="54" t="s">
        <v>17</v>
      </c>
      <c r="B11" s="57">
        <f>'2.1'!C11/'2.1'!$C11*100</f>
        <v>100</v>
      </c>
      <c r="C11" s="57">
        <f>'2.1'!D11/'2.1'!$C11*100</f>
        <v>117.66997340211903</v>
      </c>
      <c r="D11" s="57">
        <f>'2.1'!E11/'2.1'!$C11*100</f>
        <v>113.30478226303704</v>
      </c>
      <c r="E11" s="57">
        <f>'2.1'!F11/'2.1'!$C11*100</f>
        <v>134.61331715925465</v>
      </c>
      <c r="F11" s="57">
        <f>'2.1'!G11/'2.1'!$C11*100</f>
        <v>133.96527331226011</v>
      </c>
      <c r="G11" s="57">
        <f>'2.1'!H11/'2.1'!$C11*100</f>
        <v>140.43246243520787</v>
      </c>
      <c r="H11" s="57">
        <f>'2.1'!I11/'2.1'!$C11*100</f>
        <v>143.1272990729307</v>
      </c>
      <c r="I11" s="57">
        <f>'2.1'!J11/'2.1'!$C11*100</f>
        <v>154.55690227333668</v>
      </c>
      <c r="J11" s="57">
        <f>'2.1'!K11/'2.1'!$C11*100</f>
        <v>176.63323536655599</v>
      </c>
      <c r="K11" s="57">
        <f>'2.1'!L11/'2.1'!$C11*100</f>
        <v>199.25191051969281</v>
      </c>
      <c r="L11" s="57">
        <f>'2.1'!M11/'2.1'!$C11*100</f>
        <v>185.01751042992032</v>
      </c>
      <c r="M11" s="57">
        <f>'2.1'!N11/'2.1'!$C11*100</f>
        <v>186.02420454406371</v>
      </c>
      <c r="N11" s="57">
        <f>'2.1'!O11/'2.1'!$C11*100</f>
        <v>175.81730545657004</v>
      </c>
      <c r="O11" s="57">
        <f>'2.1'!P11/'2.1'!$C11*100</f>
        <v>177.4251538905857</v>
      </c>
      <c r="P11" s="57">
        <f>'2.1'!Q11/'2.1'!$C11*100</f>
        <v>196.00538848329737</v>
      </c>
      <c r="Q11" s="57">
        <f>'2.1'!R11/'2.1'!$C11*100</f>
        <v>202.00712121847508</v>
      </c>
      <c r="R11" s="57">
        <f>'2.1'!S11/'2.1'!$C11*100</f>
        <v>188.96391028457401</v>
      </c>
      <c r="S11" s="57">
        <f>'2.1'!T11/'2.1'!$C11*100</f>
        <v>188.20082639622413</v>
      </c>
      <c r="T11" s="57">
        <f>'2.1'!U11/'2.1'!$C11*100</f>
        <v>220.76798553911931</v>
      </c>
      <c r="U11" s="57">
        <f>'2.1'!V11/'2.1'!$C11*100</f>
        <v>211.10849701310227</v>
      </c>
      <c r="V11" s="57">
        <f>'2.1'!W11/'2.1'!$C11*100</f>
        <v>224.89547175278153</v>
      </c>
      <c r="W11" s="57">
        <f>'2.1'!X11/'2.1'!$C11*100</f>
        <v>217.18924370495182</v>
      </c>
      <c r="X11" s="57">
        <f>'2.1'!Y11/'2.1'!$C11*100</f>
        <v>223.46284345266523</v>
      </c>
      <c r="Y11" s="57">
        <f>'2.1'!Z11/'2.1'!$C11*100</f>
        <v>212.83516502143723</v>
      </c>
      <c r="Z11" s="57">
        <f>'2.1'!AA11/'2.1'!$C11*100</f>
        <v>204.37040998010409</v>
      </c>
      <c r="AA11" s="57">
        <f>'2.1'!AB11/'2.1'!$C11*100</f>
        <v>217.15757840298448</v>
      </c>
      <c r="AB11" s="57">
        <f>'2.1'!AC11/'2.1'!$C11*100</f>
        <v>187.44782880292667</v>
      </c>
      <c r="AC11" s="57">
        <f>'2.1'!AD11/'2.1'!$C11*100</f>
        <v>197.42338532483132</v>
      </c>
      <c r="AD11" s="57">
        <f>'2.1'!AE11/'2.1'!$C11*100</f>
        <v>201.3096656175843</v>
      </c>
    </row>
    <row r="12" spans="1:31" ht="15" customHeight="1" x14ac:dyDescent="0.25">
      <c r="A12" s="54" t="s">
        <v>18</v>
      </c>
      <c r="B12" s="57">
        <f>'2.1'!C12/'2.1'!$C12*100</f>
        <v>100</v>
      </c>
      <c r="C12" s="57">
        <f>'2.1'!D12/'2.1'!$C12*100</f>
        <v>98.481653454654676</v>
      </c>
      <c r="D12" s="57">
        <f>'2.1'!E12/'2.1'!$C12*100</f>
        <v>97.934657184117896</v>
      </c>
      <c r="E12" s="57">
        <f>'2.1'!F12/'2.1'!$C12*100</f>
        <v>110.34186010428691</v>
      </c>
      <c r="F12" s="57">
        <f>'2.1'!G12/'2.1'!$C12*100</f>
        <v>111.81234062729386</v>
      </c>
      <c r="G12" s="57">
        <f>'2.1'!H12/'2.1'!$C12*100</f>
        <v>103.67453352743929</v>
      </c>
      <c r="H12" s="57">
        <f>'2.1'!I12/'2.1'!$C12*100</f>
        <v>104.09115151295634</v>
      </c>
      <c r="I12" s="57">
        <f>'2.1'!J12/'2.1'!$C12*100</f>
        <v>100.31255293797568</v>
      </c>
      <c r="J12" s="57">
        <f>'2.1'!K12/'2.1'!$C12*100</f>
        <v>100.09693607580977</v>
      </c>
      <c r="K12" s="57">
        <f>'2.1'!L12/'2.1'!$C12*100</f>
        <v>103.62131935929591</v>
      </c>
      <c r="L12" s="57">
        <f>'2.1'!M12/'2.1'!$C12*100</f>
        <v>104.58850993821302</v>
      </c>
      <c r="M12" s="57">
        <f>'2.1'!N12/'2.1'!$C12*100</f>
        <v>103.07993879433883</v>
      </c>
      <c r="N12" s="57">
        <f>'2.1'!O12/'2.1'!$C12*100</f>
        <v>106.89827892815123</v>
      </c>
      <c r="O12" s="57">
        <f>'2.1'!P12/'2.1'!$C12*100</f>
        <v>106.33498362776086</v>
      </c>
      <c r="P12" s="57">
        <f>'2.1'!Q12/'2.1'!$C12*100</f>
        <v>105.3827901768346</v>
      </c>
      <c r="Q12" s="57">
        <f>'2.1'!R12/'2.1'!$C12*100</f>
        <v>103.99028623393953</v>
      </c>
      <c r="R12" s="57">
        <f>'2.1'!S12/'2.1'!$C12*100</f>
        <v>101.84075221965601</v>
      </c>
      <c r="S12" s="57">
        <f>'2.1'!T12/'2.1'!$C12*100</f>
        <v>77.614808354093114</v>
      </c>
      <c r="T12" s="57">
        <f>'2.1'!U12/'2.1'!$C12*100</f>
        <v>74.779680349795555</v>
      </c>
      <c r="U12" s="57">
        <f>'2.1'!V12/'2.1'!$C12*100</f>
        <v>74.62401159982511</v>
      </c>
      <c r="V12" s="57">
        <f>'2.1'!W12/'2.1'!$C12*100</f>
        <v>71.197049754300551</v>
      </c>
      <c r="W12" s="57">
        <f>'2.1'!X12/'2.1'!$C12*100</f>
        <v>70.081184194218451</v>
      </c>
      <c r="X12" s="57">
        <f>'2.1'!Y12/'2.1'!$C12*100</f>
        <v>69.220596227264195</v>
      </c>
      <c r="Y12" s="57">
        <f>'2.1'!Z12/'2.1'!$C12*100</f>
        <v>66.61524859794207</v>
      </c>
      <c r="Z12" s="57">
        <f>'2.1'!AA12/'2.1'!$C12*100</f>
        <v>64.04605048286885</v>
      </c>
      <c r="AA12" s="57">
        <f>'2.1'!AB12/'2.1'!$C12*100</f>
        <v>62.396657802213184</v>
      </c>
      <c r="AB12" s="57">
        <f>'2.1'!AC12/'2.1'!$C12*100</f>
        <v>59.38576496925311</v>
      </c>
      <c r="AC12" s="57">
        <f>'2.1'!AD12/'2.1'!$C12*100</f>
        <v>55.490156627135349</v>
      </c>
      <c r="AD12" s="57">
        <f>'2.1'!AE12/'2.1'!$C12*100</f>
        <v>52.303346477685821</v>
      </c>
    </row>
    <row r="13" spans="1:31" ht="15" customHeight="1" x14ac:dyDescent="0.25">
      <c r="A13" s="54" t="s">
        <v>19</v>
      </c>
      <c r="B13" s="59">
        <f>'2.1'!C13/'2.1'!$C13*100</f>
        <v>100</v>
      </c>
      <c r="C13" s="59">
        <f>'2.1'!D13/'2.1'!$C13*100</f>
        <v>102.87872653881558</v>
      </c>
      <c r="D13" s="59">
        <f>'2.1'!E13/'2.1'!$C13*100</f>
        <v>107.02224989650256</v>
      </c>
      <c r="E13" s="59">
        <f>'2.1'!F13/'2.1'!$C13*100</f>
        <v>108.58325220882321</v>
      </c>
      <c r="F13" s="59">
        <f>'2.1'!G13/'2.1'!$C13*100</f>
        <v>107.71270505135864</v>
      </c>
      <c r="G13" s="59">
        <f>'2.1'!H13/'2.1'!$C13*100</f>
        <v>108.4773624992629</v>
      </c>
      <c r="H13" s="59">
        <f>'2.1'!I13/'2.1'!$C13*100</f>
        <v>108.85562280855969</v>
      </c>
      <c r="I13" s="59">
        <f>'2.1'!J13/'2.1'!$C13*100</f>
        <v>110.83334610259865</v>
      </c>
      <c r="J13" s="59">
        <f>'2.1'!K13/'2.1'!$C13*100</f>
        <v>114.74379366341138</v>
      </c>
      <c r="K13" s="59">
        <f>'2.1'!L13/'2.1'!$C13*100</f>
        <v>117.45378841849372</v>
      </c>
      <c r="L13" s="59">
        <f>'2.1'!M13/'2.1'!$C13*100</f>
        <v>121.90240220984766</v>
      </c>
      <c r="M13" s="59">
        <f>'2.1'!N13/'2.1'!$C13*100</f>
        <v>125.02554739191839</v>
      </c>
      <c r="N13" s="59">
        <f>'2.1'!O13/'2.1'!$C13*100</f>
        <v>127.22144005709126</v>
      </c>
      <c r="O13" s="59">
        <f>'2.1'!P13/'2.1'!$C13*100</f>
        <v>123.70882806349644</v>
      </c>
      <c r="P13" s="59">
        <f>'2.1'!Q13/'2.1'!$C13*100</f>
        <v>121.60604734182566</v>
      </c>
      <c r="Q13" s="59">
        <f>'2.1'!R13/'2.1'!$C13*100</f>
        <v>120.37010918625064</v>
      </c>
      <c r="R13" s="59">
        <f>'2.1'!S13/'2.1'!$C13*100</f>
        <v>117.74594117680044</v>
      </c>
      <c r="S13" s="59">
        <f>'2.1'!T13/'2.1'!$C13*100</f>
        <v>110.07596368932091</v>
      </c>
      <c r="T13" s="59">
        <f>'2.1'!U13/'2.1'!$C13*100</f>
        <v>116.20842330454624</v>
      </c>
      <c r="U13" s="59">
        <f>'2.1'!V13/'2.1'!$C13*100</f>
        <v>110.99655942555151</v>
      </c>
      <c r="V13" s="59">
        <f>'2.1'!W13/'2.1'!$C13*100</f>
        <v>100.61305687073752</v>
      </c>
      <c r="W13" s="59">
        <f>'2.1'!X13/'2.1'!$C13*100</f>
        <v>96.63992957494176</v>
      </c>
      <c r="X13" s="59">
        <f>'2.1'!Y13/'2.1'!$C13*100</f>
        <v>98.326138258700425</v>
      </c>
      <c r="Y13" s="59">
        <f>'2.1'!Z13/'2.1'!$C13*100</f>
        <v>93.350483460661309</v>
      </c>
      <c r="Z13" s="59">
        <f>'2.1'!AA13/'2.1'!$C13*100</f>
        <v>89.47649859816336</v>
      </c>
      <c r="AA13" s="59">
        <f>'2.1'!AB13/'2.1'!$C13*100</f>
        <v>84.84422501141033</v>
      </c>
      <c r="AB13" s="59">
        <f>'2.1'!AC13/'2.1'!$C13*100</f>
        <v>81.174838474986018</v>
      </c>
      <c r="AC13" s="59">
        <f>'2.1'!AD13/'2.1'!$C13*100</f>
        <v>76.689934151387448</v>
      </c>
      <c r="AD13" s="59">
        <f>'2.1'!AE13/'2.1'!$C13*100</f>
        <v>75.924505396568378</v>
      </c>
    </row>
    <row r="14" spans="1:31" ht="30" customHeight="1" x14ac:dyDescent="0.25">
      <c r="A14" s="18" t="s">
        <v>21</v>
      </c>
      <c r="B14" s="42">
        <f>'2.1'!C14/'2.1'!$C14*100</f>
        <v>100</v>
      </c>
      <c r="C14" s="42">
        <f>'2.1'!D14/'2.1'!$C14*100</f>
        <v>102.90196773872049</v>
      </c>
      <c r="D14" s="42">
        <f>'2.1'!E14/'2.1'!$C14*100</f>
        <v>104.74641888729619</v>
      </c>
      <c r="E14" s="42">
        <f>'2.1'!F14/'2.1'!$C14*100</f>
        <v>100.9840623131054</v>
      </c>
      <c r="F14" s="42">
        <f>'2.1'!G14/'2.1'!$C14*100</f>
        <v>104.35620415328061</v>
      </c>
      <c r="G14" s="42">
        <f>'2.1'!H14/'2.1'!$C14*100</f>
        <v>111.13623031427697</v>
      </c>
      <c r="H14" s="42">
        <f>'2.1'!I14/'2.1'!$C14*100</f>
        <v>100.86998704922297</v>
      </c>
      <c r="I14" s="42">
        <f>'2.1'!J14/'2.1'!$C14*100</f>
        <v>103.61800428461017</v>
      </c>
      <c r="J14" s="42">
        <f>'2.1'!K14/'2.1'!$C14*100</f>
        <v>113.16308876090773</v>
      </c>
      <c r="K14" s="42">
        <f>'2.1'!L14/'2.1'!$C14*100</f>
        <v>124.72435795240156</v>
      </c>
      <c r="L14" s="42">
        <f>'2.1'!M14/'2.1'!$C14*100</f>
        <v>129.80162753951149</v>
      </c>
      <c r="M14" s="42">
        <f>'2.1'!N14/'2.1'!$C14*100</f>
        <v>120.33802842712407</v>
      </c>
      <c r="N14" s="42">
        <f>'2.1'!O14/'2.1'!$C14*100</f>
        <v>132.29831065376473</v>
      </c>
      <c r="O14" s="42">
        <f>'2.1'!P14/'2.1'!$C14*100</f>
        <v>131.0303371031028</v>
      </c>
      <c r="P14" s="42">
        <f>'2.1'!Q14/'2.1'!$C14*100</f>
        <v>134.65826380117062</v>
      </c>
      <c r="Q14" s="42">
        <f>'2.1'!R14/'2.1'!$C14*100</f>
        <v>145.89539586227897</v>
      </c>
      <c r="R14" s="42">
        <f>'2.1'!S14/'2.1'!$C14*100</f>
        <v>145.59677542954856</v>
      </c>
      <c r="S14" s="42">
        <f>'2.1'!T14/'2.1'!$C14*100</f>
        <v>140.90660169624581</v>
      </c>
      <c r="T14" s="42">
        <f>'2.1'!U14/'2.1'!$C14*100</f>
        <v>143.40848962057029</v>
      </c>
      <c r="U14" s="42">
        <f>'2.1'!V14/'2.1'!$C14*100</f>
        <v>136.22740240915877</v>
      </c>
      <c r="V14" s="42">
        <f>'2.1'!W14/'2.1'!$C14*100</f>
        <v>125.40849230224156</v>
      </c>
      <c r="W14" s="42">
        <f>'2.1'!X14/'2.1'!$C14*100</f>
        <v>109.7491327488233</v>
      </c>
      <c r="X14" s="42">
        <f>'2.1'!Y14/'2.1'!$C14*100</f>
        <v>114.47673677973663</v>
      </c>
      <c r="Y14" s="42">
        <f>'2.1'!Z14/'2.1'!$C14*100</f>
        <v>104.41154405364135</v>
      </c>
      <c r="Z14" s="42">
        <f>'2.1'!AA14/'2.1'!$C14*100</f>
        <v>102.56799003917527</v>
      </c>
      <c r="AA14" s="42">
        <f>'2.1'!AB14/'2.1'!$C14*100</f>
        <v>102.9378259849846</v>
      </c>
      <c r="AB14" s="42">
        <f>'2.1'!AC14/'2.1'!$C14*100</f>
        <v>102.57372478244145</v>
      </c>
      <c r="AC14" s="42">
        <f>'2.1'!AD14/'2.1'!$C14*100</f>
        <v>106.37351013769624</v>
      </c>
      <c r="AD14" s="42">
        <f>'2.1'!AE14/'2.1'!$C14*100</f>
        <v>103.0358066010773</v>
      </c>
    </row>
    <row r="15" spans="1:31" ht="30" customHeight="1" x14ac:dyDescent="0.25">
      <c r="A15" s="18" t="s">
        <v>52</v>
      </c>
      <c r="B15" s="42">
        <f>'2.1'!C15/'2.1'!$C15*100</f>
        <v>100</v>
      </c>
      <c r="C15" s="42">
        <f>'2.1'!D15/'2.1'!$C15*100</f>
        <v>102.48147717420812</v>
      </c>
      <c r="D15" s="42">
        <f>'2.1'!E15/'2.1'!$C15*100</f>
        <v>102.56295945139293</v>
      </c>
      <c r="E15" s="42">
        <f>'2.1'!F15/'2.1'!$C15*100</f>
        <v>99.178685648036407</v>
      </c>
      <c r="F15" s="42">
        <f>'2.1'!G15/'2.1'!$C15*100</f>
        <v>102.46119579658442</v>
      </c>
      <c r="G15" s="42">
        <f>'2.1'!H15/'2.1'!$C15*100</f>
        <v>109.56596108354881</v>
      </c>
      <c r="H15" s="42">
        <f>'2.1'!I15/'2.1'!$C15*100</f>
        <v>97.184498634769184</v>
      </c>
      <c r="I15" s="42">
        <f>'2.1'!J15/'2.1'!$C15*100</f>
        <v>104.55754586851998</v>
      </c>
      <c r="J15" s="42">
        <f>'2.1'!K15/'2.1'!$C15*100</f>
        <v>110.58447945919212</v>
      </c>
      <c r="K15" s="42">
        <f>'2.1'!L15/'2.1'!$C15*100</f>
        <v>120.68411642121511</v>
      </c>
      <c r="L15" s="42">
        <f>'2.1'!M15/'2.1'!$C15*100</f>
        <v>126.98887337772224</v>
      </c>
      <c r="M15" s="42">
        <f>'2.1'!N15/'2.1'!$C15*100</f>
        <v>118.24855373198216</v>
      </c>
      <c r="N15" s="42">
        <f>'2.1'!O15/'2.1'!$C15*100</f>
        <v>127.42232156304011</v>
      </c>
      <c r="O15" s="42">
        <f>'2.1'!P15/'2.1'!$C15*100</f>
        <v>124.61482016837357</v>
      </c>
      <c r="P15" s="42">
        <f>'2.1'!Q15/'2.1'!$C15*100</f>
        <v>124.29163338407947</v>
      </c>
      <c r="Q15" s="42">
        <f>'2.1'!R15/'2.1'!$C15*100</f>
        <v>122.50429504955986</v>
      </c>
      <c r="R15" s="42">
        <f>'2.1'!S15/'2.1'!$C15*100</f>
        <v>123.58105021188497</v>
      </c>
      <c r="S15" s="42">
        <f>'2.1'!T15/'2.1'!$C15*100</f>
        <v>123.45470088840709</v>
      </c>
      <c r="T15" s="42">
        <f>'2.1'!U15/'2.1'!$C15*100</f>
        <v>121.0351861754629</v>
      </c>
      <c r="U15" s="42">
        <f>'2.1'!V15/'2.1'!$C15*100</f>
        <v>109.44909848037641</v>
      </c>
      <c r="V15" s="42">
        <f>'2.1'!W15/'2.1'!$C15*100</f>
        <v>104.7079837974418</v>
      </c>
      <c r="W15" s="42">
        <f>'2.1'!X15/'2.1'!$C15*100</f>
        <v>97.469084778970938</v>
      </c>
      <c r="X15" s="42">
        <f>'2.1'!Y15/'2.1'!$C15*100</f>
        <v>98.50403653942314</v>
      </c>
      <c r="Y15" s="42">
        <f>'2.1'!Z15/'2.1'!$C15*100</f>
        <v>90.325459756343122</v>
      </c>
      <c r="Z15" s="42">
        <f>'2.1'!AA15/'2.1'!$C15*100</f>
        <v>90.020127389125193</v>
      </c>
      <c r="AA15" s="42">
        <f>'2.1'!AB15/'2.1'!$C15*100</f>
        <v>93.04881634396213</v>
      </c>
      <c r="AB15" s="42">
        <f>'2.1'!AC15/'2.1'!$C15*100</f>
        <v>89.708009889853301</v>
      </c>
      <c r="AC15" s="42">
        <f>'2.1'!AD15/'2.1'!$C15*100</f>
        <v>94.456206495989761</v>
      </c>
      <c r="AD15" s="42">
        <f>'2.1'!AE15/'2.1'!$C15*100</f>
        <v>91.057802794268184</v>
      </c>
    </row>
    <row r="16" spans="1:31" ht="13" thickBot="1" x14ac:dyDescent="0.3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E16" s="140"/>
    </row>
    <row r="17" spans="1:31" ht="13.5" thickTop="1" thickBot="1" x14ac:dyDescent="0.3">
      <c r="A17" s="105" t="s">
        <v>88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142"/>
    </row>
    <row r="18" spans="1:31" ht="13.5" thickTop="1" thickBot="1" x14ac:dyDescent="0.3">
      <c r="A18" s="105" t="s">
        <v>96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142"/>
    </row>
    <row r="19" spans="1:31" ht="13.5" thickTop="1" thickBot="1" x14ac:dyDescent="0.3">
      <c r="A19" s="105" t="s">
        <v>87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  <c r="X19" s="44"/>
      <c r="Y19" s="44"/>
      <c r="Z19" s="44"/>
      <c r="AA19" s="44"/>
      <c r="AB19" s="44"/>
      <c r="AC19" s="44"/>
      <c r="AD19" s="44"/>
      <c r="AE19" s="142"/>
    </row>
    <row r="20" spans="1:31" s="128" customFormat="1" ht="13" thickTop="1" x14ac:dyDescent="0.25">
      <c r="A20" s="126" t="s">
        <v>53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43"/>
    </row>
    <row r="21" spans="1:31" s="128" customFormat="1" ht="13" thickBot="1" x14ac:dyDescent="0.3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1" ht="13" thickTop="1" x14ac:dyDescent="0.25"/>
  </sheetData>
  <pageMargins left="0.75" right="0.75" top="1" bottom="1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  <pageSetUpPr fitToPage="1"/>
  </sheetPr>
  <dimension ref="A1:AE22"/>
  <sheetViews>
    <sheetView zoomScale="90" zoomScaleNormal="90" workbookViewId="0"/>
  </sheetViews>
  <sheetFormatPr baseColWidth="10" defaultRowHeight="12.5" x14ac:dyDescent="0.25"/>
  <cols>
    <col min="1" max="1" width="34.1796875" style="2" customWidth="1"/>
    <col min="2" max="30" width="5.7265625" style="2" customWidth="1"/>
    <col min="31" max="256" width="11.453125" style="2"/>
    <col min="257" max="257" width="34.1796875" style="2" customWidth="1"/>
    <col min="258" max="282" width="5.7265625" style="2" customWidth="1"/>
    <col min="283" max="512" width="11.453125" style="2"/>
    <col min="513" max="513" width="34.1796875" style="2" customWidth="1"/>
    <col min="514" max="538" width="5.7265625" style="2" customWidth="1"/>
    <col min="539" max="768" width="11.453125" style="2"/>
    <col min="769" max="769" width="34.1796875" style="2" customWidth="1"/>
    <col min="770" max="794" width="5.7265625" style="2" customWidth="1"/>
    <col min="795" max="1024" width="11.453125" style="2"/>
    <col min="1025" max="1025" width="34.1796875" style="2" customWidth="1"/>
    <col min="1026" max="1050" width="5.7265625" style="2" customWidth="1"/>
    <col min="1051" max="1280" width="11.453125" style="2"/>
    <col min="1281" max="1281" width="34.1796875" style="2" customWidth="1"/>
    <col min="1282" max="1306" width="5.7265625" style="2" customWidth="1"/>
    <col min="1307" max="1536" width="11.453125" style="2"/>
    <col min="1537" max="1537" width="34.1796875" style="2" customWidth="1"/>
    <col min="1538" max="1562" width="5.7265625" style="2" customWidth="1"/>
    <col min="1563" max="1792" width="11.453125" style="2"/>
    <col min="1793" max="1793" width="34.1796875" style="2" customWidth="1"/>
    <col min="1794" max="1818" width="5.7265625" style="2" customWidth="1"/>
    <col min="1819" max="2048" width="11.453125" style="2"/>
    <col min="2049" max="2049" width="34.1796875" style="2" customWidth="1"/>
    <col min="2050" max="2074" width="5.7265625" style="2" customWidth="1"/>
    <col min="2075" max="2304" width="11.453125" style="2"/>
    <col min="2305" max="2305" width="34.1796875" style="2" customWidth="1"/>
    <col min="2306" max="2330" width="5.7265625" style="2" customWidth="1"/>
    <col min="2331" max="2560" width="11.453125" style="2"/>
    <col min="2561" max="2561" width="34.1796875" style="2" customWidth="1"/>
    <col min="2562" max="2586" width="5.7265625" style="2" customWidth="1"/>
    <col min="2587" max="2816" width="11.453125" style="2"/>
    <col min="2817" max="2817" width="34.1796875" style="2" customWidth="1"/>
    <col min="2818" max="2842" width="5.7265625" style="2" customWidth="1"/>
    <col min="2843" max="3072" width="11.453125" style="2"/>
    <col min="3073" max="3073" width="34.1796875" style="2" customWidth="1"/>
    <col min="3074" max="3098" width="5.7265625" style="2" customWidth="1"/>
    <col min="3099" max="3328" width="11.453125" style="2"/>
    <col min="3329" max="3329" width="34.1796875" style="2" customWidth="1"/>
    <col min="3330" max="3354" width="5.7265625" style="2" customWidth="1"/>
    <col min="3355" max="3584" width="11.453125" style="2"/>
    <col min="3585" max="3585" width="34.1796875" style="2" customWidth="1"/>
    <col min="3586" max="3610" width="5.7265625" style="2" customWidth="1"/>
    <col min="3611" max="3840" width="11.453125" style="2"/>
    <col min="3841" max="3841" width="34.1796875" style="2" customWidth="1"/>
    <col min="3842" max="3866" width="5.7265625" style="2" customWidth="1"/>
    <col min="3867" max="4096" width="11.453125" style="2"/>
    <col min="4097" max="4097" width="34.1796875" style="2" customWidth="1"/>
    <col min="4098" max="4122" width="5.7265625" style="2" customWidth="1"/>
    <col min="4123" max="4352" width="11.453125" style="2"/>
    <col min="4353" max="4353" width="34.1796875" style="2" customWidth="1"/>
    <col min="4354" max="4378" width="5.7265625" style="2" customWidth="1"/>
    <col min="4379" max="4608" width="11.453125" style="2"/>
    <col min="4609" max="4609" width="34.1796875" style="2" customWidth="1"/>
    <col min="4610" max="4634" width="5.7265625" style="2" customWidth="1"/>
    <col min="4635" max="4864" width="11.453125" style="2"/>
    <col min="4865" max="4865" width="34.1796875" style="2" customWidth="1"/>
    <col min="4866" max="4890" width="5.7265625" style="2" customWidth="1"/>
    <col min="4891" max="5120" width="11.453125" style="2"/>
    <col min="5121" max="5121" width="34.1796875" style="2" customWidth="1"/>
    <col min="5122" max="5146" width="5.7265625" style="2" customWidth="1"/>
    <col min="5147" max="5376" width="11.453125" style="2"/>
    <col min="5377" max="5377" width="34.1796875" style="2" customWidth="1"/>
    <col min="5378" max="5402" width="5.7265625" style="2" customWidth="1"/>
    <col min="5403" max="5632" width="11.453125" style="2"/>
    <col min="5633" max="5633" width="34.1796875" style="2" customWidth="1"/>
    <col min="5634" max="5658" width="5.7265625" style="2" customWidth="1"/>
    <col min="5659" max="5888" width="11.453125" style="2"/>
    <col min="5889" max="5889" width="34.1796875" style="2" customWidth="1"/>
    <col min="5890" max="5914" width="5.7265625" style="2" customWidth="1"/>
    <col min="5915" max="6144" width="11.453125" style="2"/>
    <col min="6145" max="6145" width="34.1796875" style="2" customWidth="1"/>
    <col min="6146" max="6170" width="5.7265625" style="2" customWidth="1"/>
    <col min="6171" max="6400" width="11.453125" style="2"/>
    <col min="6401" max="6401" width="34.1796875" style="2" customWidth="1"/>
    <col min="6402" max="6426" width="5.7265625" style="2" customWidth="1"/>
    <col min="6427" max="6656" width="11.453125" style="2"/>
    <col min="6657" max="6657" width="34.1796875" style="2" customWidth="1"/>
    <col min="6658" max="6682" width="5.7265625" style="2" customWidth="1"/>
    <col min="6683" max="6912" width="11.453125" style="2"/>
    <col min="6913" max="6913" width="34.1796875" style="2" customWidth="1"/>
    <col min="6914" max="6938" width="5.7265625" style="2" customWidth="1"/>
    <col min="6939" max="7168" width="11.453125" style="2"/>
    <col min="7169" max="7169" width="34.1796875" style="2" customWidth="1"/>
    <col min="7170" max="7194" width="5.7265625" style="2" customWidth="1"/>
    <col min="7195" max="7424" width="11.453125" style="2"/>
    <col min="7425" max="7425" width="34.1796875" style="2" customWidth="1"/>
    <col min="7426" max="7450" width="5.7265625" style="2" customWidth="1"/>
    <col min="7451" max="7680" width="11.453125" style="2"/>
    <col min="7681" max="7681" width="34.1796875" style="2" customWidth="1"/>
    <col min="7682" max="7706" width="5.7265625" style="2" customWidth="1"/>
    <col min="7707" max="7936" width="11.453125" style="2"/>
    <col min="7937" max="7937" width="34.1796875" style="2" customWidth="1"/>
    <col min="7938" max="7962" width="5.7265625" style="2" customWidth="1"/>
    <col min="7963" max="8192" width="11.453125" style="2"/>
    <col min="8193" max="8193" width="34.1796875" style="2" customWidth="1"/>
    <col min="8194" max="8218" width="5.7265625" style="2" customWidth="1"/>
    <col min="8219" max="8448" width="11.453125" style="2"/>
    <col min="8449" max="8449" width="34.1796875" style="2" customWidth="1"/>
    <col min="8450" max="8474" width="5.7265625" style="2" customWidth="1"/>
    <col min="8475" max="8704" width="11.453125" style="2"/>
    <col min="8705" max="8705" width="34.1796875" style="2" customWidth="1"/>
    <col min="8706" max="8730" width="5.7265625" style="2" customWidth="1"/>
    <col min="8731" max="8960" width="11.453125" style="2"/>
    <col min="8961" max="8961" width="34.1796875" style="2" customWidth="1"/>
    <col min="8962" max="8986" width="5.7265625" style="2" customWidth="1"/>
    <col min="8987" max="9216" width="11.453125" style="2"/>
    <col min="9217" max="9217" width="34.1796875" style="2" customWidth="1"/>
    <col min="9218" max="9242" width="5.7265625" style="2" customWidth="1"/>
    <col min="9243" max="9472" width="11.453125" style="2"/>
    <col min="9473" max="9473" width="34.1796875" style="2" customWidth="1"/>
    <col min="9474" max="9498" width="5.7265625" style="2" customWidth="1"/>
    <col min="9499" max="9728" width="11.453125" style="2"/>
    <col min="9729" max="9729" width="34.1796875" style="2" customWidth="1"/>
    <col min="9730" max="9754" width="5.7265625" style="2" customWidth="1"/>
    <col min="9755" max="9984" width="11.453125" style="2"/>
    <col min="9985" max="9985" width="34.1796875" style="2" customWidth="1"/>
    <col min="9986" max="10010" width="5.7265625" style="2" customWidth="1"/>
    <col min="10011" max="10240" width="11.453125" style="2"/>
    <col min="10241" max="10241" width="34.1796875" style="2" customWidth="1"/>
    <col min="10242" max="10266" width="5.7265625" style="2" customWidth="1"/>
    <col min="10267" max="10496" width="11.453125" style="2"/>
    <col min="10497" max="10497" width="34.1796875" style="2" customWidth="1"/>
    <col min="10498" max="10522" width="5.7265625" style="2" customWidth="1"/>
    <col min="10523" max="10752" width="11.453125" style="2"/>
    <col min="10753" max="10753" width="34.1796875" style="2" customWidth="1"/>
    <col min="10754" max="10778" width="5.7265625" style="2" customWidth="1"/>
    <col min="10779" max="11008" width="11.453125" style="2"/>
    <col min="11009" max="11009" width="34.1796875" style="2" customWidth="1"/>
    <col min="11010" max="11034" width="5.7265625" style="2" customWidth="1"/>
    <col min="11035" max="11264" width="11.453125" style="2"/>
    <col min="11265" max="11265" width="34.1796875" style="2" customWidth="1"/>
    <col min="11266" max="11290" width="5.7265625" style="2" customWidth="1"/>
    <col min="11291" max="11520" width="11.453125" style="2"/>
    <col min="11521" max="11521" width="34.1796875" style="2" customWidth="1"/>
    <col min="11522" max="11546" width="5.7265625" style="2" customWidth="1"/>
    <col min="11547" max="11776" width="11.453125" style="2"/>
    <col min="11777" max="11777" width="34.1796875" style="2" customWidth="1"/>
    <col min="11778" max="11802" width="5.7265625" style="2" customWidth="1"/>
    <col min="11803" max="12032" width="11.453125" style="2"/>
    <col min="12033" max="12033" width="34.1796875" style="2" customWidth="1"/>
    <col min="12034" max="12058" width="5.7265625" style="2" customWidth="1"/>
    <col min="12059" max="12288" width="11.453125" style="2"/>
    <col min="12289" max="12289" width="34.1796875" style="2" customWidth="1"/>
    <col min="12290" max="12314" width="5.7265625" style="2" customWidth="1"/>
    <col min="12315" max="12544" width="11.453125" style="2"/>
    <col min="12545" max="12545" width="34.1796875" style="2" customWidth="1"/>
    <col min="12546" max="12570" width="5.7265625" style="2" customWidth="1"/>
    <col min="12571" max="12800" width="11.453125" style="2"/>
    <col min="12801" max="12801" width="34.1796875" style="2" customWidth="1"/>
    <col min="12802" max="12826" width="5.7265625" style="2" customWidth="1"/>
    <col min="12827" max="13056" width="11.453125" style="2"/>
    <col min="13057" max="13057" width="34.1796875" style="2" customWidth="1"/>
    <col min="13058" max="13082" width="5.7265625" style="2" customWidth="1"/>
    <col min="13083" max="13312" width="11.453125" style="2"/>
    <col min="13313" max="13313" width="34.1796875" style="2" customWidth="1"/>
    <col min="13314" max="13338" width="5.7265625" style="2" customWidth="1"/>
    <col min="13339" max="13568" width="11.453125" style="2"/>
    <col min="13569" max="13569" width="34.1796875" style="2" customWidth="1"/>
    <col min="13570" max="13594" width="5.7265625" style="2" customWidth="1"/>
    <col min="13595" max="13824" width="11.453125" style="2"/>
    <col min="13825" max="13825" width="34.1796875" style="2" customWidth="1"/>
    <col min="13826" max="13850" width="5.7265625" style="2" customWidth="1"/>
    <col min="13851" max="14080" width="11.453125" style="2"/>
    <col min="14081" max="14081" width="34.1796875" style="2" customWidth="1"/>
    <col min="14082" max="14106" width="5.7265625" style="2" customWidth="1"/>
    <col min="14107" max="14336" width="11.453125" style="2"/>
    <col min="14337" max="14337" width="34.1796875" style="2" customWidth="1"/>
    <col min="14338" max="14362" width="5.7265625" style="2" customWidth="1"/>
    <col min="14363" max="14592" width="11.453125" style="2"/>
    <col min="14593" max="14593" width="34.1796875" style="2" customWidth="1"/>
    <col min="14594" max="14618" width="5.7265625" style="2" customWidth="1"/>
    <col min="14619" max="14848" width="11.453125" style="2"/>
    <col min="14849" max="14849" width="34.1796875" style="2" customWidth="1"/>
    <col min="14850" max="14874" width="5.7265625" style="2" customWidth="1"/>
    <col min="14875" max="15104" width="11.453125" style="2"/>
    <col min="15105" max="15105" width="34.1796875" style="2" customWidth="1"/>
    <col min="15106" max="15130" width="5.7265625" style="2" customWidth="1"/>
    <col min="15131" max="15360" width="11.453125" style="2"/>
    <col min="15361" max="15361" width="34.1796875" style="2" customWidth="1"/>
    <col min="15362" max="15386" width="5.7265625" style="2" customWidth="1"/>
    <col min="15387" max="15616" width="11.453125" style="2"/>
    <col min="15617" max="15617" width="34.1796875" style="2" customWidth="1"/>
    <col min="15618" max="15642" width="5.7265625" style="2" customWidth="1"/>
    <col min="15643" max="15872" width="11.453125" style="2"/>
    <col min="15873" max="15873" width="34.1796875" style="2" customWidth="1"/>
    <col min="15874" max="15898" width="5.7265625" style="2" customWidth="1"/>
    <col min="15899" max="16128" width="11.453125" style="2"/>
    <col min="16129" max="16129" width="34.1796875" style="2" customWidth="1"/>
    <col min="16130" max="16154" width="5.7265625" style="2" customWidth="1"/>
    <col min="16155" max="16384" width="11.453125" style="2"/>
  </cols>
  <sheetData>
    <row r="1" spans="1:31" ht="36" customHeight="1" thickTop="1" x14ac:dyDescent="0.4">
      <c r="A1" s="135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31" s="34" customFormat="1" ht="36" customHeight="1" x14ac:dyDescent="0.25">
      <c r="A2" s="136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31" ht="15.5" x14ac:dyDescent="0.4">
      <c r="A3" s="15" t="s">
        <v>37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</row>
    <row r="4" spans="1:31" ht="30" customHeight="1" x14ac:dyDescent="0.25">
      <c r="A4" s="17" t="s">
        <v>10</v>
      </c>
      <c r="B4" s="17">
        <v>1990</v>
      </c>
      <c r="C4" s="17">
        <v>1991</v>
      </c>
      <c r="D4" s="17">
        <v>1992</v>
      </c>
      <c r="E4" s="17">
        <v>1993</v>
      </c>
      <c r="F4" s="17">
        <v>1994</v>
      </c>
      <c r="G4" s="17">
        <v>1995</v>
      </c>
      <c r="H4" s="17">
        <v>1996</v>
      </c>
      <c r="I4" s="17">
        <v>1997</v>
      </c>
      <c r="J4" s="17">
        <v>1998</v>
      </c>
      <c r="K4" s="17">
        <v>1999</v>
      </c>
      <c r="L4" s="17">
        <v>2000</v>
      </c>
      <c r="M4" s="17">
        <v>2001</v>
      </c>
      <c r="N4" s="17">
        <v>2002</v>
      </c>
      <c r="O4" s="17">
        <v>2003</v>
      </c>
      <c r="P4" s="17">
        <v>2004</v>
      </c>
      <c r="Q4" s="17">
        <v>2005</v>
      </c>
      <c r="R4" s="17">
        <v>2006</v>
      </c>
      <c r="S4" s="17">
        <v>2007</v>
      </c>
      <c r="T4" s="17">
        <v>2008</v>
      </c>
      <c r="U4" s="17">
        <v>2009</v>
      </c>
      <c r="V4" s="17">
        <v>2010</v>
      </c>
      <c r="W4" s="17">
        <v>2011</v>
      </c>
      <c r="X4" s="17">
        <v>2012</v>
      </c>
      <c r="Y4" s="17">
        <v>2013</v>
      </c>
      <c r="Z4" s="17">
        <v>2014</v>
      </c>
      <c r="AA4" s="17">
        <v>2015</v>
      </c>
      <c r="AB4" s="17">
        <v>2016</v>
      </c>
      <c r="AC4" s="17">
        <v>2017</v>
      </c>
      <c r="AD4" s="17">
        <v>2018</v>
      </c>
    </row>
    <row r="5" spans="1:31" ht="15" customHeight="1" x14ac:dyDescent="0.25">
      <c r="A5" s="48" t="s">
        <v>11</v>
      </c>
      <c r="B5" s="137">
        <f>'2.1'!C5/'2.1'!$R5*100</f>
        <v>73.304511629020297</v>
      </c>
      <c r="C5" s="137">
        <f>'2.1'!D5/'2.1'!$R5*100</f>
        <v>75.31627799689376</v>
      </c>
      <c r="D5" s="137">
        <f>'2.1'!E5/'2.1'!$R5*100</f>
        <v>80.58075684145669</v>
      </c>
      <c r="E5" s="137">
        <f>'2.1'!F5/'2.1'!$R5*100</f>
        <v>73.744435069493747</v>
      </c>
      <c r="F5" s="137">
        <f>'2.1'!G5/'2.1'!$R5*100</f>
        <v>74.782531029036676</v>
      </c>
      <c r="G5" s="137">
        <f>'2.1'!H5/'2.1'!$R5*100</f>
        <v>83.246338599671517</v>
      </c>
      <c r="H5" s="137">
        <f>'2.1'!I5/'2.1'!$R5*100</f>
        <v>63.959832732042322</v>
      </c>
      <c r="I5" s="137">
        <f>'2.1'!J5/'2.1'!$R5*100</f>
        <v>75.756068508036719</v>
      </c>
      <c r="J5" s="137">
        <f>'2.1'!K5/'2.1'!$R5*100</f>
        <v>81.662879910692737</v>
      </c>
      <c r="K5" s="137">
        <f>'2.1'!L5/'2.1'!$R5*100</f>
        <v>96.602337662791214</v>
      </c>
      <c r="L5" s="137">
        <f>'2.1'!M5/'2.1'!$R5*100</f>
        <v>102.08456862352591</v>
      </c>
      <c r="M5" s="137">
        <f>'2.1'!N5/'2.1'!$R5*100</f>
        <v>93.702633851031649</v>
      </c>
      <c r="N5" s="137">
        <f>'2.1'!O5/'2.1'!$R5*100</f>
        <v>107.65096991164265</v>
      </c>
      <c r="O5" s="137">
        <f>'2.1'!P5/'2.1'!$R5*100</f>
        <v>97.200483900771687</v>
      </c>
      <c r="P5" s="137">
        <f>'2.1'!Q5/'2.1'!$R5*100</f>
        <v>101.18927103867863</v>
      </c>
      <c r="Q5" s="137">
        <f>'2.1'!R5/'2.1'!$R5*100</f>
        <v>100</v>
      </c>
      <c r="R5" s="137">
        <f>'2.1'!S5/'2.1'!$R5*100</f>
        <v>102.53926675743728</v>
      </c>
      <c r="S5" s="137">
        <f>'2.1'!T5/'2.1'!$R5*100</f>
        <v>103.76243730927573</v>
      </c>
      <c r="T5" s="137">
        <f>'2.1'!U5/'2.1'!$R5*100</f>
        <v>93.534732034241301</v>
      </c>
      <c r="U5" s="137">
        <f>'2.1'!V5/'2.1'!$R5*100</f>
        <v>82.814505929639196</v>
      </c>
      <c r="V5" s="137">
        <f>'2.1'!W5/'2.1'!$R5*100</f>
        <v>73.728785359055848</v>
      </c>
      <c r="W5" s="137">
        <f>'2.1'!X5/'2.1'!$R5*100</f>
        <v>72.772354042807436</v>
      </c>
      <c r="X5" s="137">
        <f>'2.1'!Y5/'2.1'!$R5*100</f>
        <v>75.133670624954462</v>
      </c>
      <c r="Y5" s="137">
        <f>'2.1'!Z5/'2.1'!$R5*100</f>
        <v>63.367808191645715</v>
      </c>
      <c r="Z5" s="137">
        <f>'2.1'!AA5/'2.1'!$R5*100</f>
        <v>62.073768705787202</v>
      </c>
      <c r="AA5" s="137">
        <f>'2.1'!AB5/'2.1'!$R5*100</f>
        <v>66.43653873540444</v>
      </c>
      <c r="AB5" s="137">
        <f>'2.1'!AC5/'2.1'!$R5*100</f>
        <v>59.781106860359422</v>
      </c>
      <c r="AC5" s="137">
        <f>'2.1'!AD5/'2.1'!$R5*100</f>
        <v>63.134626820719177</v>
      </c>
      <c r="AD5" s="137">
        <f>'2.1'!AE5/'2.1'!$R5*100</f>
        <v>60.045206714715313</v>
      </c>
    </row>
    <row r="6" spans="1:31" ht="15" customHeight="1" x14ac:dyDescent="0.25">
      <c r="A6" s="50" t="s">
        <v>12</v>
      </c>
      <c r="B6" s="59">
        <f>'2.1'!C6/'2.1'!$R6*100</f>
        <v>35.197503182564787</v>
      </c>
      <c r="C6" s="59">
        <f>'2.1'!D6/'2.1'!$R6*100</f>
        <v>37.105221935357022</v>
      </c>
      <c r="D6" s="59">
        <f>'2.1'!E6/'2.1'!$R6*100</f>
        <v>46.979426856641034</v>
      </c>
      <c r="E6" s="59">
        <f>'2.1'!F6/'2.1'!$R6*100</f>
        <v>39.617949320591613</v>
      </c>
      <c r="F6" s="59">
        <f>'2.1'!G6/'2.1'!$R6*100</f>
        <v>39.228032929630452</v>
      </c>
      <c r="G6" s="59">
        <f>'2.1'!H6/'2.1'!$R6*100</f>
        <v>45.195850823477329</v>
      </c>
      <c r="H6" s="59">
        <f>'2.1'!I6/'2.1'!$R6*100</f>
        <v>32.032418837728464</v>
      </c>
      <c r="I6" s="59">
        <f>'2.1'!J6/'2.1'!$R6*100</f>
        <v>33.915868727604646</v>
      </c>
      <c r="J6" s="59">
        <f>'2.1'!K6/'2.1'!$R6*100</f>
        <v>44.535909321985386</v>
      </c>
      <c r="K6" s="59">
        <f>'2.1'!L6/'2.1'!$R6*100</f>
        <v>60.289127550876302</v>
      </c>
      <c r="L6" s="59">
        <f>'2.1'!M6/'2.1'!$R6*100</f>
        <v>61.272180474738093</v>
      </c>
      <c r="M6" s="59">
        <f>'2.1'!N6/'2.1'!$R6*100</f>
        <v>54.357572924945565</v>
      </c>
      <c r="N6" s="59">
        <f>'2.1'!O6/'2.1'!$R6*100</f>
        <v>71.891426972149333</v>
      </c>
      <c r="O6" s="59">
        <f>'2.1'!P6/'2.1'!$R6*100</f>
        <v>63.290162738958664</v>
      </c>
      <c r="P6" s="59">
        <f>'2.1'!Q6/'2.1'!$R6*100</f>
        <v>75.920784991954477</v>
      </c>
      <c r="Q6" s="59">
        <f>'2.1'!R6/'2.1'!$R6*100</f>
        <v>100</v>
      </c>
      <c r="R6" s="59">
        <f>'2.1'!S6/'2.1'!$R6*100</f>
        <v>99.97850973282101</v>
      </c>
      <c r="S6" s="59">
        <f>'2.1'!T6/'2.1'!$R6*100</f>
        <v>92.977932946828076</v>
      </c>
      <c r="T6" s="59">
        <f>'2.1'!U6/'2.1'!$R6*100</f>
        <v>90.812310945775181</v>
      </c>
      <c r="U6" s="59">
        <f>'2.1'!V6/'2.1'!$R6*100</f>
        <v>92.249075605990811</v>
      </c>
      <c r="V6" s="59">
        <f>'2.1'!W6/'2.1'!$R6*100</f>
        <v>72.091353605292781</v>
      </c>
      <c r="W6" s="59">
        <f>'2.1'!X6/'2.1'!$R6*100</f>
        <v>59.117783223035168</v>
      </c>
      <c r="X6" s="59">
        <f>'2.1'!Y6/'2.1'!$R6*100</f>
        <v>68.452440015056141</v>
      </c>
      <c r="Y6" s="59">
        <f>'2.1'!Z6/'2.1'!$R6*100</f>
        <v>54.786122621673918</v>
      </c>
      <c r="Z6" s="59">
        <f>'2.1'!AA6/'2.1'!$R6*100</f>
        <v>50.437452106051914</v>
      </c>
      <c r="AA6" s="59">
        <f>'2.1'!AB6/'2.1'!$R6*100</f>
        <v>49.175069366082283</v>
      </c>
      <c r="AB6" s="59">
        <f>'2.1'!AC6/'2.1'!$R6*100</f>
        <v>48.340855706825899</v>
      </c>
      <c r="AC6" s="59">
        <f>'2.1'!AD6/'2.1'!$R6*100</f>
        <v>48.064650153964969</v>
      </c>
      <c r="AD6" s="59">
        <f>'2.1'!AE6/'2.1'!$R6*100</f>
        <v>46.233350898249661</v>
      </c>
    </row>
    <row r="7" spans="1:31" ht="15" customHeight="1" x14ac:dyDescent="0.25">
      <c r="A7" s="50" t="s">
        <v>13</v>
      </c>
      <c r="B7" s="57">
        <f>'2.1'!C7/'2.1'!$R7*100</f>
        <v>223.92369449764212</v>
      </c>
      <c r="C7" s="57">
        <f>'2.1'!D7/'2.1'!$R7*100</f>
        <v>226.34671242794099</v>
      </c>
      <c r="D7" s="57">
        <f>'2.1'!E7/'2.1'!$R7*100</f>
        <v>213.39109992370399</v>
      </c>
      <c r="E7" s="57">
        <f>'2.1'!F7/'2.1'!$R7*100</f>
        <v>208.63047328736411</v>
      </c>
      <c r="F7" s="57">
        <f>'2.1'!G7/'2.1'!$R7*100</f>
        <v>215.31283422932992</v>
      </c>
      <c r="G7" s="57">
        <f>'2.1'!H7/'2.1'!$R7*100</f>
        <v>233.64212169179527</v>
      </c>
      <c r="H7" s="57">
        <f>'2.1'!I7/'2.1'!$R7*100</f>
        <v>190.15396834955834</v>
      </c>
      <c r="I7" s="57">
        <f>'2.1'!J7/'2.1'!$R7*100</f>
        <v>241.13081081675065</v>
      </c>
      <c r="J7" s="57">
        <f>'2.1'!K7/'2.1'!$R7*100</f>
        <v>228.40843146234153</v>
      </c>
      <c r="K7" s="57">
        <f>'2.1'!L7/'2.1'!$R7*100</f>
        <v>240.13147462137439</v>
      </c>
      <c r="L7" s="57">
        <f>'2.1'!M7/'2.1'!$R7*100</f>
        <v>263.39685222943604</v>
      </c>
      <c r="M7" s="57">
        <f>'2.1'!N7/'2.1'!$R7*100</f>
        <v>249.21525917112385</v>
      </c>
      <c r="N7" s="57">
        <f>'2.1'!O7/'2.1'!$R7*100</f>
        <v>248.99171947139601</v>
      </c>
      <c r="O7" s="57">
        <f>'2.1'!P7/'2.1'!$R7*100</f>
        <v>231.23212459965953</v>
      </c>
      <c r="P7" s="57">
        <f>'2.1'!Q7/'2.1'!$R7*100</f>
        <v>201.0637790581809</v>
      </c>
      <c r="Q7" s="57">
        <f>'2.1'!R7/'2.1'!$R7*100</f>
        <v>100</v>
      </c>
      <c r="R7" s="57">
        <f>'2.1'!S7/'2.1'!$R7*100</f>
        <v>112.66074168546096</v>
      </c>
      <c r="S7" s="57">
        <f>'2.1'!T7/'2.1'!$R7*100</f>
        <v>146.38853946046777</v>
      </c>
      <c r="T7" s="57">
        <f>'2.1'!U7/'2.1'!$R7*100</f>
        <v>104.29518940116469</v>
      </c>
      <c r="U7" s="57">
        <f>'2.1'!V7/'2.1'!$R7*100</f>
        <v>45.524064268078334</v>
      </c>
      <c r="V7" s="57">
        <f>'2.1'!W7/'2.1'!$R7*100</f>
        <v>80.200787303303656</v>
      </c>
      <c r="W7" s="57">
        <f>'2.1'!X7/'2.1'!$R7*100</f>
        <v>126.74248665465045</v>
      </c>
      <c r="X7" s="57">
        <f>'2.1'!Y7/'2.1'!$R7*100</f>
        <v>101.54145061203216</v>
      </c>
      <c r="Y7" s="57">
        <f>'2.1'!Z7/'2.1'!$R7*100</f>
        <v>97.287197849345858</v>
      </c>
      <c r="Z7" s="57">
        <f>'2.1'!AA7/'2.1'!$R7*100</f>
        <v>108.06668626360012</v>
      </c>
      <c r="AA7" s="57">
        <f>'2.1'!AB7/'2.1'!$R7*100</f>
        <v>134.66305447389911</v>
      </c>
      <c r="AB7" s="57">
        <f>'2.1'!AC7/'2.1'!$R7*100</f>
        <v>104.99906940334411</v>
      </c>
      <c r="AC7" s="57">
        <f>'2.1'!AD7/'2.1'!$R7*100</f>
        <v>122.69919680225078</v>
      </c>
      <c r="AD7" s="57">
        <f>'2.1'!AE7/'2.1'!$R7*100</f>
        <v>114.63701336094856</v>
      </c>
    </row>
    <row r="8" spans="1:31" ht="15" customHeight="1" x14ac:dyDescent="0.25">
      <c r="A8" s="54" t="s">
        <v>14</v>
      </c>
      <c r="B8" s="57">
        <f>'2.1'!C8/'2.1'!$R8*100</f>
        <v>132.65958570177816</v>
      </c>
      <c r="C8" s="57">
        <f>'2.1'!D8/'2.1'!$R8*100</f>
        <v>133.30150853046209</v>
      </c>
      <c r="D8" s="57">
        <f>'2.1'!E8/'2.1'!$R8*100</f>
        <v>120.57747281198826</v>
      </c>
      <c r="E8" s="57">
        <f>'2.1'!F8/'2.1'!$R8*100</f>
        <v>122.42179827574367</v>
      </c>
      <c r="F8" s="57">
        <f>'2.1'!G8/'2.1'!$R8*100</f>
        <v>129.27953081902697</v>
      </c>
      <c r="G8" s="57">
        <f>'2.1'!H8/'2.1'!$R8*100</f>
        <v>134.53480735977712</v>
      </c>
      <c r="H8" s="57">
        <f>'2.1'!I8/'2.1'!$R8*100</f>
        <v>117.46808255160745</v>
      </c>
      <c r="I8" s="57">
        <f>'2.1'!J8/'2.1'!$R8*100</f>
        <v>116.80325460428085</v>
      </c>
      <c r="J8" s="57">
        <f>'2.1'!K8/'2.1'!$R8*100</f>
        <v>120.72051390698751</v>
      </c>
      <c r="K8" s="57">
        <f>'2.1'!L8/'2.1'!$R8*100</f>
        <v>122.06846399718691</v>
      </c>
      <c r="L8" s="57">
        <f>'2.1'!M8/'2.1'!$R8*100</f>
        <v>129.27060362249944</v>
      </c>
      <c r="M8" s="57">
        <f>'2.1'!N8/'2.1'!$R8*100</f>
        <v>112.58043516542229</v>
      </c>
      <c r="N8" s="57">
        <f>'2.1'!O8/'2.1'!$R8*100</f>
        <v>118.1143713803734</v>
      </c>
      <c r="O8" s="57">
        <f>'2.1'!P8/'2.1'!$R8*100</f>
        <v>123.39089011592318</v>
      </c>
      <c r="P8" s="57">
        <f>'2.1'!Q8/'2.1'!$R8*100</f>
        <v>108.93826403621389</v>
      </c>
      <c r="Q8" s="57">
        <f>'2.1'!R8/'2.1'!$R8*100</f>
        <v>100</v>
      </c>
      <c r="R8" s="57">
        <f>'2.1'!S8/'2.1'!$R8*100</f>
        <v>99.658448959653938</v>
      </c>
      <c r="S8" s="57">
        <f>'2.1'!T8/'2.1'!$R8*100</f>
        <v>95.632613370695793</v>
      </c>
      <c r="T8" s="57">
        <f>'2.1'!U8/'2.1'!$R8*100</f>
        <v>109.42657777816329</v>
      </c>
      <c r="U8" s="57">
        <f>'2.1'!V8/'2.1'!$R8*100</f>
        <v>96.022207746853098</v>
      </c>
      <c r="V8" s="57">
        <f>'2.1'!W8/'2.1'!$R8*100</f>
        <v>101.03958587689046</v>
      </c>
      <c r="W8" s="57">
        <f>'2.1'!X8/'2.1'!$R8*100</f>
        <v>80.170699855584431</v>
      </c>
      <c r="X8" s="57">
        <f>'2.1'!Y8/'2.1'!$R8*100</f>
        <v>73.246296069356731</v>
      </c>
      <c r="Y8" s="57">
        <f>'2.1'!Z8/'2.1'!$R8*100</f>
        <v>66.139336900074582</v>
      </c>
      <c r="Z8" s="57">
        <f>'2.1'!AA8/'2.1'!$R8*100</f>
        <v>67.018332632661625</v>
      </c>
      <c r="AA8" s="57">
        <f>'2.1'!AB8/'2.1'!$R8*100</f>
        <v>66.261288172979633</v>
      </c>
      <c r="AB8" s="57">
        <f>'2.1'!AC8/'2.1'!$R8*100</f>
        <v>65.349679244119812</v>
      </c>
      <c r="AC8" s="57">
        <f>'2.1'!AD8/'2.1'!$R8*100</f>
        <v>67.887560128742606</v>
      </c>
      <c r="AD8" s="57">
        <f>'2.1'!AE8/'2.1'!$R8*100</f>
        <v>62.314091590109712</v>
      </c>
    </row>
    <row r="9" spans="1:31" ht="15" customHeight="1" x14ac:dyDescent="0.25">
      <c r="A9" s="55" t="s">
        <v>15</v>
      </c>
      <c r="B9" s="58">
        <f>'2.1'!C9/'2.1'!$R9*100</f>
        <v>49.777549029016804</v>
      </c>
      <c r="C9" s="58">
        <f>'2.1'!D9/'2.1'!$R9*100</f>
        <v>52.177205267689153</v>
      </c>
      <c r="D9" s="58">
        <f>'2.1'!E9/'2.1'!$R9*100</f>
        <v>54.383633200915639</v>
      </c>
      <c r="E9" s="58">
        <f>'2.1'!F9/'2.1'!$R9*100</f>
        <v>48.304009900108724</v>
      </c>
      <c r="F9" s="58">
        <f>'2.1'!G9/'2.1'!$R9*100</f>
        <v>52.389600142877555</v>
      </c>
      <c r="G9" s="58">
        <f>'2.1'!H9/'2.1'!$R9*100</f>
        <v>58.177911331548906</v>
      </c>
      <c r="H9" s="58">
        <f>'2.1'!I9/'2.1'!$R9*100</f>
        <v>64.123617198068388</v>
      </c>
      <c r="I9" s="58">
        <f>'2.1'!J9/'2.1'!$R9*100</f>
        <v>70.830505788345747</v>
      </c>
      <c r="J9" s="58">
        <f>'2.1'!K9/'2.1'!$R9*100</f>
        <v>74.722069889481958</v>
      </c>
      <c r="K9" s="58">
        <f>'2.1'!L9/'2.1'!$R9*100</f>
        <v>79.031465603104849</v>
      </c>
      <c r="L9" s="58">
        <f>'2.1'!M9/'2.1'!$R9*100</f>
        <v>85.244219707061205</v>
      </c>
      <c r="M9" s="58">
        <f>'2.1'!N9/'2.1'!$R9*100</f>
        <v>86.12923186537671</v>
      </c>
      <c r="N9" s="58">
        <f>'2.1'!O9/'2.1'!$R9*100</f>
        <v>88.483883968513283</v>
      </c>
      <c r="O9" s="58">
        <f>'2.1'!P9/'2.1'!$R9*100</f>
        <v>92.038959183267139</v>
      </c>
      <c r="P9" s="58">
        <f>'2.1'!Q9/'2.1'!$R9*100</f>
        <v>95.720720257508646</v>
      </c>
      <c r="Q9" s="58">
        <f>'2.1'!R9/'2.1'!$R9*100</f>
        <v>100</v>
      </c>
      <c r="R9" s="58">
        <f>'2.1'!S9/'2.1'!$R9*100</f>
        <v>103.86013948775658</v>
      </c>
      <c r="S9" s="58">
        <f>'2.1'!T9/'2.1'!$R9*100</f>
        <v>110.99808725936144</v>
      </c>
      <c r="T9" s="58">
        <f>'2.1'!U9/'2.1'!$R9*100</f>
        <v>104.34033608291962</v>
      </c>
      <c r="U9" s="58">
        <f>'2.1'!V9/'2.1'!$R9*100</f>
        <v>96.314975071915569</v>
      </c>
      <c r="V9" s="58">
        <f>'2.1'!W9/'2.1'!$R9*100</f>
        <v>92.837478292981544</v>
      </c>
      <c r="W9" s="58">
        <f>'2.1'!X9/'2.1'!$R9*100</f>
        <v>91.380253673074748</v>
      </c>
      <c r="X9" s="58">
        <f>'2.1'!Y9/'2.1'!$R9*100</f>
        <v>96.389434570062917</v>
      </c>
      <c r="Y9" s="58">
        <f>'2.1'!Z9/'2.1'!$R9*100</f>
        <v>97.571556033123272</v>
      </c>
      <c r="Z9" s="58">
        <f>'2.1'!AA9/'2.1'!$R9*100</f>
        <v>100.88117008731037</v>
      </c>
      <c r="AA9" s="58">
        <f>'2.1'!AB9/'2.1'!$R9*100</f>
        <v>104.38182992000019</v>
      </c>
      <c r="AB9" s="58">
        <f>'2.1'!AC9/'2.1'!$R9*100</f>
        <v>109.16344324452847</v>
      </c>
      <c r="AC9" s="58">
        <f>'2.1'!AD9/'2.1'!$R9*100</f>
        <v>116.17431135889325</v>
      </c>
      <c r="AD9" s="58">
        <f>'2.1'!AE9/'2.1'!$R9*100</f>
        <v>114.52420392257592</v>
      </c>
    </row>
    <row r="10" spans="1:31" ht="15" customHeight="1" x14ac:dyDescent="0.25">
      <c r="A10" s="54" t="s">
        <v>16</v>
      </c>
      <c r="B10" s="57">
        <f>'2.1'!C10/'2.1'!$R10*100</f>
        <v>66.81006064348837</v>
      </c>
      <c r="C10" s="57">
        <f>'2.1'!D10/'2.1'!$R10*100</f>
        <v>75.138553519494167</v>
      </c>
      <c r="D10" s="57">
        <f>'2.1'!E10/'2.1'!$R10*100</f>
        <v>75.048125183982947</v>
      </c>
      <c r="E10" s="57">
        <f>'2.1'!F10/'2.1'!$R10*100</f>
        <v>82.130737293332103</v>
      </c>
      <c r="F10" s="57">
        <f>'2.1'!G10/'2.1'!$R10*100</f>
        <v>78.28321850326013</v>
      </c>
      <c r="G10" s="57">
        <f>'2.1'!H10/'2.1'!$R10*100</f>
        <v>81.535131623098763</v>
      </c>
      <c r="H10" s="57">
        <f>'2.1'!I10/'2.1'!$R10*100</f>
        <v>87.477958633798949</v>
      </c>
      <c r="I10" s="57">
        <f>'2.1'!J10/'2.1'!$R10*100</f>
        <v>80.378823541423614</v>
      </c>
      <c r="J10" s="57">
        <f>'2.1'!K10/'2.1'!$R10*100</f>
        <v>91.488963223530988</v>
      </c>
      <c r="K10" s="57">
        <f>'2.1'!L10/'2.1'!$R10*100</f>
        <v>99.945483990900598</v>
      </c>
      <c r="L10" s="57">
        <f>'2.1'!M10/'2.1'!$R10*100</f>
        <v>95.8787327947813</v>
      </c>
      <c r="M10" s="57">
        <f>'2.1'!N10/'2.1'!$R10*100</f>
        <v>86.806171807541503</v>
      </c>
      <c r="N10" s="57">
        <f>'2.1'!O10/'2.1'!$R10*100</f>
        <v>81.560831131461711</v>
      </c>
      <c r="O10" s="57">
        <f>'2.1'!P10/'2.1'!$R10*100</f>
        <v>89.863305963664672</v>
      </c>
      <c r="P10" s="57">
        <f>'2.1'!Q10/'2.1'!$R10*100</f>
        <v>98.343468392544409</v>
      </c>
      <c r="Q10" s="57">
        <f>'2.1'!R10/'2.1'!$R10*100</f>
        <v>100</v>
      </c>
      <c r="R10" s="57">
        <f>'2.1'!S10/'2.1'!$R10*100</f>
        <v>82.596190501584232</v>
      </c>
      <c r="S10" s="57">
        <f>'2.1'!T10/'2.1'!$R10*100</f>
        <v>82.959142736956863</v>
      </c>
      <c r="T10" s="57">
        <f>'2.1'!U10/'2.1'!$R10*100</f>
        <v>93.453908279281976</v>
      </c>
      <c r="U10" s="57">
        <f>'2.1'!V10/'2.1'!$R10*100</f>
        <v>92.366017487619331</v>
      </c>
      <c r="V10" s="57">
        <f>'2.1'!W10/'2.1'!$R10*100</f>
        <v>94.092952730280615</v>
      </c>
      <c r="W10" s="57">
        <f>'2.1'!X10/'2.1'!$R10*100</f>
        <v>82.097370008362262</v>
      </c>
      <c r="X10" s="57">
        <f>'2.1'!Y10/'2.1'!$R10*100</f>
        <v>86.062732876870513</v>
      </c>
      <c r="Y10" s="57">
        <f>'2.1'!Z10/'2.1'!$R10*100</f>
        <v>83.35547244366785</v>
      </c>
      <c r="Z10" s="57">
        <f>'2.1'!AA10/'2.1'!$R10*100</f>
        <v>75.651236665787081</v>
      </c>
      <c r="AA10" s="57">
        <f>'2.1'!AB10/'2.1'!$R10*100</f>
        <v>80.747084243434998</v>
      </c>
      <c r="AB10" s="57">
        <f>'2.1'!AC10/'2.1'!$R10*100</f>
        <v>73.423030927877491</v>
      </c>
      <c r="AC10" s="57">
        <f>'2.1'!AD10/'2.1'!$R10*100</f>
        <v>90.860371116335756</v>
      </c>
      <c r="AD10" s="57">
        <f>'2.1'!AE10/'2.1'!$R10*100</f>
        <v>96.317777598340228</v>
      </c>
    </row>
    <row r="11" spans="1:31" ht="15" customHeight="1" x14ac:dyDescent="0.25">
      <c r="A11" s="54" t="s">
        <v>17</v>
      </c>
      <c r="B11" s="57">
        <f>'2.1'!C11/'2.1'!$R11*100</f>
        <v>49.503205330988223</v>
      </c>
      <c r="C11" s="57">
        <f>'2.1'!D11/'2.1'!$R11*100</f>
        <v>58.250408546170206</v>
      </c>
      <c r="D11" s="57">
        <f>'2.1'!E11/'2.1'!$R11*100</f>
        <v>56.089499013500358</v>
      </c>
      <c r="E11" s="57">
        <f>'2.1'!F11/'2.1'!$R11*100</f>
        <v>66.637906796200227</v>
      </c>
      <c r="F11" s="57">
        <f>'2.1'!G11/'2.1'!$R11*100</f>
        <v>66.317104319987692</v>
      </c>
      <c r="G11" s="57">
        <f>'2.1'!H11/'2.1'!$R11*100</f>
        <v>69.518570230663855</v>
      </c>
      <c r="H11" s="57">
        <f>'2.1'!I11/'2.1'!$R11*100</f>
        <v>70.852600744770484</v>
      </c>
      <c r="I11" s="57">
        <f>'2.1'!J11/'2.1'!$R11*100</f>
        <v>76.510620685584669</v>
      </c>
      <c r="J11" s="57">
        <f>'2.1'!K11/'2.1'!$R11*100</f>
        <v>87.439113186273929</v>
      </c>
      <c r="K11" s="57">
        <f>'2.1'!L11/'2.1'!$R11*100</f>
        <v>98.636082390480468</v>
      </c>
      <c r="L11" s="57">
        <f>'2.1'!M11/'2.1'!$R11*100</f>
        <v>91.589598086405999</v>
      </c>
      <c r="M11" s="57">
        <f>'2.1'!N11/'2.1'!$R11*100</f>
        <v>92.087943940785379</v>
      </c>
      <c r="N11" s="57">
        <f>'2.1'!O11/'2.1'!$R11*100</f>
        <v>87.035201727576634</v>
      </c>
      <c r="O11" s="57">
        <f>'2.1'!P11/'2.1'!$R11*100</f>
        <v>87.831138239278488</v>
      </c>
      <c r="P11" s="57">
        <f>'2.1'!Q11/'2.1'!$R11*100</f>
        <v>97.028949920687836</v>
      </c>
      <c r="Q11" s="57">
        <f>'2.1'!R11/'2.1'!$R11*100</f>
        <v>100</v>
      </c>
      <c r="R11" s="57">
        <f>'2.1'!S11/'2.1'!$R11*100</f>
        <v>93.543192509637038</v>
      </c>
      <c r="S11" s="57">
        <f>'2.1'!T11/'2.1'!$R11*100</f>
        <v>93.165441525539521</v>
      </c>
      <c r="T11" s="57">
        <f>'2.1'!U11/'2.1'!$R11*100</f>
        <v>109.28722918651661</v>
      </c>
      <c r="U11" s="57">
        <f>'2.1'!V11/'2.1'!$R11*100</f>
        <v>104.50547274755915</v>
      </c>
      <c r="V11" s="57">
        <f>'2.1'!W11/'2.1'!$R11*100</f>
        <v>111.33046716187407</v>
      </c>
      <c r="W11" s="57">
        <f>'2.1'!X11/'2.1'!$R11*100</f>
        <v>107.51563726808271</v>
      </c>
      <c r="X11" s="57">
        <f>'2.1'!Y11/'2.1'!$R11*100</f>
        <v>110.62127023283766</v>
      </c>
      <c r="Y11" s="57">
        <f>'2.1'!Z11/'2.1'!$R11*100</f>
        <v>105.36022875710971</v>
      </c>
      <c r="Z11" s="57">
        <f>'2.1'!AA11/'2.1'!$R11*100</f>
        <v>101.16990368823338</v>
      </c>
      <c r="AA11" s="57">
        <f>'2.1'!AB11/'2.1'!$R11*100</f>
        <v>107.49996192863114</v>
      </c>
      <c r="AB11" s="57">
        <f>'2.1'!AC11/'2.1'!$R11*100</f>
        <v>92.792683580792072</v>
      </c>
      <c r="AC11" s="57">
        <f>'2.1'!AD11/'2.1'!$R11*100</f>
        <v>97.730903808739328</v>
      </c>
      <c r="AD11" s="57">
        <f>'2.1'!AE11/'2.1'!$R11*100</f>
        <v>99.654737121798547</v>
      </c>
    </row>
    <row r="12" spans="1:31" ht="15" customHeight="1" x14ac:dyDescent="0.25">
      <c r="A12" s="54" t="s">
        <v>18</v>
      </c>
      <c r="B12" s="57">
        <f>'2.1'!C12/'2.1'!$R12*100</f>
        <v>96.16282791552004</v>
      </c>
      <c r="C12" s="57">
        <f>'2.1'!D12/'2.1'!$R12*100</f>
        <v>94.70274293995837</v>
      </c>
      <c r="D12" s="57">
        <f>'2.1'!E12/'2.1'!$R12*100</f>
        <v>94.176735857617771</v>
      </c>
      <c r="E12" s="57">
        <f>'2.1'!F12/'2.1'!$R12*100</f>
        <v>106.10785305086927</v>
      </c>
      <c r="F12" s="57">
        <f>'2.1'!G12/'2.1'!$R12*100</f>
        <v>107.5219087057397</v>
      </c>
      <c r="G12" s="57">
        <f>'2.1'!H12/'2.1'!$R12*100</f>
        <v>99.696363268209581</v>
      </c>
      <c r="H12" s="57">
        <f>'2.1'!I12/'2.1'!$R12*100</f>
        <v>100.09699490468745</v>
      </c>
      <c r="I12" s="57">
        <f>'2.1'!J12/'2.1'!$R12*100</f>
        <v>96.463387659410486</v>
      </c>
      <c r="J12" s="57">
        <f>'2.1'!K12/'2.1'!$R12*100</f>
        <v>96.256044387289037</v>
      </c>
      <c r="K12" s="57">
        <f>'2.1'!L12/'2.1'!$R12*100</f>
        <v>99.645191019271167</v>
      </c>
      <c r="L12" s="57">
        <f>'2.1'!M12/'2.1'!$R12*100</f>
        <v>100.57526883129037</v>
      </c>
      <c r="M12" s="57">
        <f>'2.1'!N12/'2.1'!$R12*100</f>
        <v>99.124584158223442</v>
      </c>
      <c r="N12" s="57">
        <f>'2.1'!O12/'2.1'!$R12*100</f>
        <v>102.79640801033069</v>
      </c>
      <c r="O12" s="57">
        <f>'2.1'!P12/'2.1'!$R12*100</f>
        <v>102.25472731996008</v>
      </c>
      <c r="P12" s="57">
        <f>'2.1'!Q12/'2.1'!$R12*100</f>
        <v>101.33907117032304</v>
      </c>
      <c r="Q12" s="57">
        <f>'2.1'!R12/'2.1'!$R12*100</f>
        <v>100</v>
      </c>
      <c r="R12" s="57">
        <f>'2.1'!S12/'2.1'!$R12*100</f>
        <v>97.93294730485897</v>
      </c>
      <c r="S12" s="57">
        <f>'2.1'!T12/'2.1'!$R12*100</f>
        <v>74.636594594507244</v>
      </c>
      <c r="T12" s="57">
        <f>'2.1'!U12/'2.1'!$R12*100</f>
        <v>71.910255330549859</v>
      </c>
      <c r="U12" s="57">
        <f>'2.1'!V12/'2.1'!$R12*100</f>
        <v>71.760559858397528</v>
      </c>
      <c r="V12" s="57">
        <f>'2.1'!W12/'2.1'!$R12*100</f>
        <v>68.465096436155221</v>
      </c>
      <c r="W12" s="57">
        <f>'2.1'!X12/'2.1'!$R12*100</f>
        <v>67.392048557844916</v>
      </c>
      <c r="X12" s="57">
        <f>'2.1'!Y12/'2.1'!$R12*100</f>
        <v>66.56448283212103</v>
      </c>
      <c r="Y12" s="57">
        <f>'2.1'!Z12/'2.1'!$R12*100</f>
        <v>64.059106874734908</v>
      </c>
      <c r="Z12" s="57">
        <f>'2.1'!AA12/'2.1'!$R12*100</f>
        <v>61.588493312528271</v>
      </c>
      <c r="AA12" s="57">
        <f>'2.1'!AB12/'2.1'!$R12*100</f>
        <v>60.002390667378172</v>
      </c>
      <c r="AB12" s="57">
        <f>'2.1'!AC12/'2.1'!$R12*100</f>
        <v>57.107030973698045</v>
      </c>
      <c r="AC12" s="57">
        <f>'2.1'!AD12/'2.1'!$R12*100</f>
        <v>53.360903827404705</v>
      </c>
      <c r="AD12" s="57">
        <f>'2.1'!AE12/'2.1'!$R12*100</f>
        <v>50.296377067395227</v>
      </c>
    </row>
    <row r="13" spans="1:31" ht="15" customHeight="1" x14ac:dyDescent="0.25">
      <c r="A13" s="54" t="s">
        <v>19</v>
      </c>
      <c r="B13" s="59">
        <f>'2.1'!C13/'2.1'!$R13*100</f>
        <v>83.077103340720882</v>
      </c>
      <c r="C13" s="59">
        <f>'2.1'!D13/'2.1'!$R13*100</f>
        <v>85.468665962269469</v>
      </c>
      <c r="D13" s="59">
        <f>'2.1'!E13/'2.1'!$R13*100</f>
        <v>88.910985144081977</v>
      </c>
      <c r="E13" s="59">
        <f>'2.1'!F13/'2.1'!$R13*100</f>
        <v>90.207820648239633</v>
      </c>
      <c r="F13" s="59">
        <f>'2.1'!G13/'2.1'!$R13*100</f>
        <v>89.484595286603096</v>
      </c>
      <c r="G13" s="59">
        <f>'2.1'!H13/'2.1'!$R13*100</f>
        <v>90.119850544801025</v>
      </c>
      <c r="H13" s="59">
        <f>'2.1'!I13/'2.1'!$R13*100</f>
        <v>90.434098252852451</v>
      </c>
      <c r="I13" s="59">
        <f>'2.1'!J13/'2.1'!$R13*100</f>
        <v>92.077133477634703</v>
      </c>
      <c r="J13" s="59">
        <f>'2.1'!K13/'2.1'!$R13*100</f>
        <v>95.325820038815806</v>
      </c>
      <c r="K13" s="59">
        <f>'2.1'!L13/'2.1'!$R13*100</f>
        <v>97.577205182023675</v>
      </c>
      <c r="L13" s="59">
        <f>'2.1'!M13/'2.1'!$R13*100</f>
        <v>101.27298465869636</v>
      </c>
      <c r="M13" s="59">
        <f>'2.1'!N13/'2.1'!$R13*100</f>
        <v>103.86760320908601</v>
      </c>
      <c r="N13" s="59">
        <f>'2.1'!O13/'2.1'!$R13*100</f>
        <v>105.69188722778297</v>
      </c>
      <c r="O13" s="59">
        <f>'2.1'!P13/'2.1'!$R13*100</f>
        <v>102.77371093190565</v>
      </c>
      <c r="P13" s="59">
        <f>'2.1'!Q13/'2.1'!$R13*100</f>
        <v>101.02678161873445</v>
      </c>
      <c r="Q13" s="59">
        <f>'2.1'!R13/'2.1'!$R13*100</f>
        <v>100</v>
      </c>
      <c r="R13" s="59">
        <f>'2.1'!S13/'2.1'!$R13*100</f>
        <v>97.819917230954914</v>
      </c>
      <c r="S13" s="59">
        <f>'2.1'!T13/'2.1'!$R13*100</f>
        <v>91.447922107471527</v>
      </c>
      <c r="T13" s="59">
        <f>'2.1'!U13/'2.1'!$R13*100</f>
        <v>96.542591919340239</v>
      </c>
      <c r="U13" s="59">
        <f>'2.1'!V13/'2.1'!$R13*100</f>
        <v>92.212726378610071</v>
      </c>
      <c r="V13" s="59">
        <f>'2.1'!W13/'2.1'!$R13*100</f>
        <v>83.586413230760883</v>
      </c>
      <c r="W13" s="59">
        <f>'2.1'!X13/'2.1'!$R13*100</f>
        <v>80.285654161374254</v>
      </c>
      <c r="X13" s="59">
        <f>'2.1'!Y13/'2.1'!$R13*100</f>
        <v>81.68650749212064</v>
      </c>
      <c r="Y13" s="59">
        <f>'2.1'!Z13/'2.1'!$R13*100</f>
        <v>77.552877613676145</v>
      </c>
      <c r="Z13" s="59">
        <f>'2.1'!AA13/'2.1'!$R13*100</f>
        <v>74.334483206054841</v>
      </c>
      <c r="AA13" s="59">
        <f>'2.1'!AB13/'2.1'!$R13*100</f>
        <v>70.486124491363114</v>
      </c>
      <c r="AB13" s="59">
        <f>'2.1'!AC13/'2.1'!$R13*100</f>
        <v>67.437704446527391</v>
      </c>
      <c r="AC13" s="59">
        <f>'2.1'!AD13/'2.1'!$R13*100</f>
        <v>63.711775846878936</v>
      </c>
      <c r="AD13" s="59">
        <f>'2.1'!AE13/'2.1'!$R13*100</f>
        <v>63.075879809238309</v>
      </c>
    </row>
    <row r="14" spans="1:31" ht="30" customHeight="1" x14ac:dyDescent="0.25">
      <c r="A14" s="18" t="s">
        <v>21</v>
      </c>
      <c r="B14" s="42">
        <f>'2.1'!C14/'2.1'!$R14*100</f>
        <v>68.542258930773329</v>
      </c>
      <c r="C14" s="42">
        <f>'2.1'!D14/'2.1'!$R14*100</f>
        <v>70.531333172334641</v>
      </c>
      <c r="D14" s="42">
        <f>'2.1'!E14/'2.1'!$R14*100</f>
        <v>71.795561654443006</v>
      </c>
      <c r="E14" s="42">
        <f>'2.1'!F14/'2.1'!$R14*100</f>
        <v>69.216757469462181</v>
      </c>
      <c r="F14" s="42">
        <f>'2.1'!G14/'2.1'!$R14*100</f>
        <v>71.528099661068026</v>
      </c>
      <c r="G14" s="42">
        <f>'2.1'!H14/'2.1'!$R14*100</f>
        <v>76.17528274791232</v>
      </c>
      <c r="H14" s="42">
        <f>'2.1'!I14/'2.1'!$R14*100</f>
        <v>69.138567706715932</v>
      </c>
      <c r="I14" s="42">
        <f>'2.1'!J14/'2.1'!$R14*100</f>
        <v>71.022120795657301</v>
      </c>
      <c r="J14" s="42">
        <f>'2.1'!K14/'2.1'!$R14*100</f>
        <v>77.564537312562237</v>
      </c>
      <c r="K14" s="42">
        <f>'2.1'!L14/'2.1'!$R14*100</f>
        <v>85.488892377479644</v>
      </c>
      <c r="L14" s="42">
        <f>'2.1'!M14/'2.1'!$R14*100</f>
        <v>88.968967644489936</v>
      </c>
      <c r="M14" s="42">
        <f>'2.1'!N14/'2.1'!$R14*100</f>
        <v>82.482403036706984</v>
      </c>
      <c r="N14" s="42">
        <f>'2.1'!O14/'2.1'!$R14*100</f>
        <v>90.68025064934227</v>
      </c>
      <c r="O14" s="42">
        <f>'2.1'!P14/'2.1'!$R14*100</f>
        <v>89.811152935073864</v>
      </c>
      <c r="P14" s="42">
        <f>'2.1'!Q14/'2.1'!$R14*100</f>
        <v>92.297815846282163</v>
      </c>
      <c r="Q14" s="42">
        <f>'2.1'!R14/'2.1'!$R14*100</f>
        <v>100</v>
      </c>
      <c r="R14" s="42">
        <f>'2.1'!S14/'2.1'!$R14*100</f>
        <v>99.79531880977774</v>
      </c>
      <c r="S14" s="42">
        <f>'2.1'!T14/'2.1'!$R14*100</f>
        <v>96.580567785194248</v>
      </c>
      <c r="T14" s="42">
        <f>'2.1'!U14/'2.1'!$R14*100</f>
        <v>98.295418284442476</v>
      </c>
      <c r="U14" s="42">
        <f>'2.1'!V14/'2.1'!$R14*100</f>
        <v>93.373338893952166</v>
      </c>
      <c r="V14" s="42">
        <f>'2.1'!W14/'2.1'!$R14*100</f>
        <v>85.957813514981339</v>
      </c>
      <c r="W14" s="42">
        <f>'2.1'!X14/'2.1'!$R14*100</f>
        <v>75.224534742976601</v>
      </c>
      <c r="X14" s="42">
        <f>'2.1'!Y14/'2.1'!$R14*100</f>
        <v>78.464941339066897</v>
      </c>
      <c r="Y14" s="42">
        <f>'2.1'!Z14/'2.1'!$R14*100</f>
        <v>71.566030878865305</v>
      </c>
      <c r="Z14" s="42">
        <f>'2.1'!AA14/'2.1'!$R14*100</f>
        <v>70.302417312741312</v>
      </c>
      <c r="AA14" s="42">
        <f>'2.1'!AB14/'2.1'!$R14*100</f>
        <v>70.555911224336995</v>
      </c>
      <c r="AB14" s="42">
        <f>'2.1'!AC14/'2.1'!$R14*100</f>
        <v>70.306348035319814</v>
      </c>
      <c r="AC14" s="42">
        <f>'2.1'!AD14/'2.1'!$R14*100</f>
        <v>72.910806752332164</v>
      </c>
      <c r="AD14" s="42">
        <f>'2.1'!AE14/'2.1'!$R14*100</f>
        <v>70.623069351921245</v>
      </c>
    </row>
    <row r="15" spans="1:31" ht="30" customHeight="1" x14ac:dyDescent="0.25">
      <c r="A15" s="18" t="s">
        <v>52</v>
      </c>
      <c r="B15" s="42">
        <f>'2.1'!C15/'2.1'!$R15*100</f>
        <v>81.629790987772623</v>
      </c>
      <c r="C15" s="42">
        <f>'2.1'!D15/'2.1'!$R15*100</f>
        <v>83.655415618487993</v>
      </c>
      <c r="D15" s="42">
        <f>'2.1'!E15/'2.1'!$R15*100</f>
        <v>83.721929431046036</v>
      </c>
      <c r="E15" s="42">
        <f>'2.1'!F15/'2.1'!$R15*100</f>
        <v>80.959353798912161</v>
      </c>
      <c r="F15" s="42">
        <f>'2.1'!G15/'2.1'!$R15*100</f>
        <v>83.638859972324326</v>
      </c>
      <c r="G15" s="42">
        <f>'2.1'!H15/'2.1'!$R15*100</f>
        <v>89.438465026245169</v>
      </c>
      <c r="H15" s="42">
        <f>'2.1'!I15/'2.1'!$R15*100</f>
        <v>79.331503108076816</v>
      </c>
      <c r="I15" s="42">
        <f>'2.1'!J15/'2.1'!$R15*100</f>
        <v>85.350106154417333</v>
      </c>
      <c r="J15" s="42">
        <f>'2.1'!K15/'2.1'!$R15*100</f>
        <v>90.269879447454883</v>
      </c>
      <c r="K15" s="42">
        <f>'2.1'!L15/'2.1'!$R15*100</f>
        <v>98.514191990078061</v>
      </c>
      <c r="L15" s="42">
        <f>'2.1'!M15/'2.1'!$R15*100</f>
        <v>103.6607519159619</v>
      </c>
      <c r="M15" s="42">
        <f>'2.1'!N15/'2.1'!$R15*100</f>
        <v>96.526047257481039</v>
      </c>
      <c r="N15" s="42">
        <f>'2.1'!O15/'2.1'!$R15*100</f>
        <v>104.01457476367717</v>
      </c>
      <c r="O15" s="42">
        <f>'2.1'!P15/'2.1'!$R15*100</f>
        <v>101.72281724323207</v>
      </c>
      <c r="P15" s="42">
        <f>'2.1'!Q15/'2.1'!$R15*100</f>
        <v>101.45900054671269</v>
      </c>
      <c r="Q15" s="42">
        <f>'2.1'!R15/'2.1'!$R15*100</f>
        <v>100</v>
      </c>
      <c r="R15" s="42">
        <f>'2.1'!S15/'2.1'!$R15*100</f>
        <v>100.87895298845602</v>
      </c>
      <c r="S15" s="42">
        <f>'2.1'!T15/'2.1'!$R15*100</f>
        <v>100.77581429978657</v>
      </c>
      <c r="T15" s="42">
        <f>'2.1'!U15/'2.1'!$R15*100</f>
        <v>98.800769496691814</v>
      </c>
      <c r="U15" s="42">
        <f>'2.1'!V15/'2.1'!$R15*100</f>
        <v>89.343070327532672</v>
      </c>
      <c r="V15" s="42">
        <f>'2.1'!W15/'2.1'!$R15*100</f>
        <v>85.472908321362553</v>
      </c>
      <c r="W15" s="42">
        <f>'2.1'!X15/'2.1'!$R15*100</f>
        <v>79.563810182768862</v>
      </c>
      <c r="X15" s="42">
        <f>'2.1'!Y15/'2.1'!$R15*100</f>
        <v>80.408639141650283</v>
      </c>
      <c r="Y15" s="42">
        <f>'2.1'!Z15/'2.1'!$R15*100</f>
        <v>73.73248400784756</v>
      </c>
      <c r="Z15" s="42">
        <f>'2.1'!AA15/'2.1'!$R15*100</f>
        <v>73.483241834669542</v>
      </c>
      <c r="AA15" s="42">
        <f>'2.1'!AB15/'2.1'!$R15*100</f>
        <v>75.955554298172686</v>
      </c>
      <c r="AB15" s="42">
        <f>'2.1'!AC15/'2.1'!$R15*100</f>
        <v>73.228460972377647</v>
      </c>
      <c r="AC15" s="42">
        <f>'2.1'!AD15/'2.1'!$R15*100</f>
        <v>77.104403937655348</v>
      </c>
      <c r="AD15" s="42">
        <f>'2.1'!AE15/'2.1'!$R15*100</f>
        <v>74.330294099019284</v>
      </c>
    </row>
    <row r="16" spans="1:31" ht="13" thickBot="1" x14ac:dyDescent="0.3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E16" s="140"/>
    </row>
    <row r="17" spans="1:31" ht="13.5" thickTop="1" thickBot="1" x14ac:dyDescent="0.3">
      <c r="A17" s="105" t="s">
        <v>88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142"/>
    </row>
    <row r="18" spans="1:31" ht="13.5" thickTop="1" thickBot="1" x14ac:dyDescent="0.3">
      <c r="A18" s="105" t="s">
        <v>96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142"/>
    </row>
    <row r="19" spans="1:31" ht="13.5" thickTop="1" thickBot="1" x14ac:dyDescent="0.3">
      <c r="A19" s="105" t="s">
        <v>87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  <c r="X19" s="44"/>
      <c r="Y19" s="44"/>
      <c r="Z19" s="44"/>
      <c r="AA19" s="44"/>
      <c r="AB19" s="44"/>
      <c r="AC19" s="44"/>
      <c r="AD19" s="44"/>
      <c r="AE19" s="142"/>
    </row>
    <row r="20" spans="1:31" ht="13" thickTop="1" x14ac:dyDescent="0.25">
      <c r="A20" s="103" t="s">
        <v>39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4"/>
    </row>
    <row r="21" spans="1:31" ht="13" thickBot="1" x14ac:dyDescent="0.3">
      <c r="A21" s="104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1" ht="13" thickTop="1" x14ac:dyDescent="0.25"/>
  </sheetData>
  <pageMargins left="0.74803149606299213" right="0.74803149606299213" top="0.98425196850393704" bottom="0.98425196850393704" header="0" footer="0"/>
  <pageSetup paperSize="9" scale="7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6"/>
    <pageSetUpPr fitToPage="1"/>
  </sheetPr>
  <dimension ref="A1:AE36"/>
  <sheetViews>
    <sheetView zoomScale="90" zoomScaleNormal="90" workbookViewId="0"/>
  </sheetViews>
  <sheetFormatPr baseColWidth="10" defaultRowHeight="12.5" x14ac:dyDescent="0.25"/>
  <cols>
    <col min="1" max="1" width="26.7265625" style="2" customWidth="1"/>
    <col min="2" max="2" width="10.1796875" style="2" bestFit="1" customWidth="1"/>
    <col min="3" max="3" width="10" style="2" bestFit="1" customWidth="1"/>
    <col min="4" max="4" width="9.26953125" style="2" bestFit="1" customWidth="1"/>
    <col min="5" max="5" width="8.7265625" style="2" customWidth="1"/>
    <col min="6" max="7" width="9.26953125" style="2" bestFit="1" customWidth="1"/>
    <col min="8" max="8" width="9.54296875" style="2" bestFit="1" customWidth="1"/>
    <col min="9" max="9" width="9" style="2" bestFit="1" customWidth="1"/>
    <col min="10" max="10" width="9.26953125" style="2" bestFit="1" customWidth="1"/>
    <col min="11" max="11" width="9" style="2" bestFit="1" customWidth="1"/>
    <col min="12" max="12" width="9.26953125" style="2" bestFit="1" customWidth="1"/>
    <col min="13" max="13" width="8.7265625" style="2" customWidth="1"/>
    <col min="14" max="14" width="9.54296875" style="2" bestFit="1" customWidth="1"/>
    <col min="15" max="15" width="9.26953125" style="2" bestFit="1" customWidth="1"/>
    <col min="16" max="16" width="8.7265625" style="2" customWidth="1"/>
    <col min="17" max="17" width="10" style="2" bestFit="1" customWidth="1"/>
    <col min="18" max="18" width="9.7265625" style="2" bestFit="1" customWidth="1"/>
    <col min="19" max="19" width="9.26953125" style="2" bestFit="1" customWidth="1"/>
    <col min="20" max="20" width="10" style="2" bestFit="1" customWidth="1"/>
    <col min="21" max="21" width="9.7265625" style="2" bestFit="1" customWidth="1"/>
    <col min="22" max="22" width="10" style="2" bestFit="1" customWidth="1"/>
    <col min="23" max="24" width="9.7265625" style="2" bestFit="1" customWidth="1"/>
    <col min="25" max="25" width="10" style="2" bestFit="1" customWidth="1"/>
    <col min="26" max="26" width="9.7265625" style="2" bestFit="1" customWidth="1"/>
    <col min="27" max="27" width="9.26953125" style="2" bestFit="1" customWidth="1"/>
    <col min="28" max="28" width="9.7265625" style="2" bestFit="1" customWidth="1"/>
    <col min="29" max="29" width="9.26953125" style="2" bestFit="1" customWidth="1"/>
    <col min="30" max="30" width="9.7265625" style="2" bestFit="1" customWidth="1"/>
    <col min="31" max="31" width="10.26953125" style="2" bestFit="1" customWidth="1"/>
    <col min="32" max="256" width="11.453125" style="2"/>
    <col min="257" max="257" width="26.7265625" style="2" customWidth="1"/>
    <col min="258" max="258" width="10.1796875" style="2" bestFit="1" customWidth="1"/>
    <col min="259" max="283" width="8.7265625" style="2" customWidth="1"/>
    <col min="284" max="512" width="11.453125" style="2"/>
    <col min="513" max="513" width="26.7265625" style="2" customWidth="1"/>
    <col min="514" max="514" width="10.1796875" style="2" bestFit="1" customWidth="1"/>
    <col min="515" max="539" width="8.7265625" style="2" customWidth="1"/>
    <col min="540" max="768" width="11.453125" style="2"/>
    <col min="769" max="769" width="26.7265625" style="2" customWidth="1"/>
    <col min="770" max="770" width="10.1796875" style="2" bestFit="1" customWidth="1"/>
    <col min="771" max="795" width="8.7265625" style="2" customWidth="1"/>
    <col min="796" max="1024" width="11.453125" style="2"/>
    <col min="1025" max="1025" width="26.7265625" style="2" customWidth="1"/>
    <col min="1026" max="1026" width="10.1796875" style="2" bestFit="1" customWidth="1"/>
    <col min="1027" max="1051" width="8.7265625" style="2" customWidth="1"/>
    <col min="1052" max="1280" width="11.453125" style="2"/>
    <col min="1281" max="1281" width="26.7265625" style="2" customWidth="1"/>
    <col min="1282" max="1282" width="10.1796875" style="2" bestFit="1" customWidth="1"/>
    <col min="1283" max="1307" width="8.7265625" style="2" customWidth="1"/>
    <col min="1308" max="1536" width="11.453125" style="2"/>
    <col min="1537" max="1537" width="26.7265625" style="2" customWidth="1"/>
    <col min="1538" max="1538" width="10.1796875" style="2" bestFit="1" customWidth="1"/>
    <col min="1539" max="1563" width="8.7265625" style="2" customWidth="1"/>
    <col min="1564" max="1792" width="11.453125" style="2"/>
    <col min="1793" max="1793" width="26.7265625" style="2" customWidth="1"/>
    <col min="1794" max="1794" width="10.1796875" style="2" bestFit="1" customWidth="1"/>
    <col min="1795" max="1819" width="8.7265625" style="2" customWidth="1"/>
    <col min="1820" max="2048" width="11.453125" style="2"/>
    <col min="2049" max="2049" width="26.7265625" style="2" customWidth="1"/>
    <col min="2050" max="2050" width="10.1796875" style="2" bestFit="1" customWidth="1"/>
    <col min="2051" max="2075" width="8.7265625" style="2" customWidth="1"/>
    <col min="2076" max="2304" width="11.453125" style="2"/>
    <col min="2305" max="2305" width="26.7265625" style="2" customWidth="1"/>
    <col min="2306" max="2306" width="10.1796875" style="2" bestFit="1" customWidth="1"/>
    <col min="2307" max="2331" width="8.7265625" style="2" customWidth="1"/>
    <col min="2332" max="2560" width="11.453125" style="2"/>
    <col min="2561" max="2561" width="26.7265625" style="2" customWidth="1"/>
    <col min="2562" max="2562" width="10.1796875" style="2" bestFit="1" customWidth="1"/>
    <col min="2563" max="2587" width="8.7265625" style="2" customWidth="1"/>
    <col min="2588" max="2816" width="11.453125" style="2"/>
    <col min="2817" max="2817" width="26.7265625" style="2" customWidth="1"/>
    <col min="2818" max="2818" width="10.1796875" style="2" bestFit="1" customWidth="1"/>
    <col min="2819" max="2843" width="8.7265625" style="2" customWidth="1"/>
    <col min="2844" max="3072" width="11.453125" style="2"/>
    <col min="3073" max="3073" width="26.7265625" style="2" customWidth="1"/>
    <col min="3074" max="3074" width="10.1796875" style="2" bestFit="1" customWidth="1"/>
    <col min="3075" max="3099" width="8.7265625" style="2" customWidth="1"/>
    <col min="3100" max="3328" width="11.453125" style="2"/>
    <col min="3329" max="3329" width="26.7265625" style="2" customWidth="1"/>
    <col min="3330" max="3330" width="10.1796875" style="2" bestFit="1" customWidth="1"/>
    <col min="3331" max="3355" width="8.7265625" style="2" customWidth="1"/>
    <col min="3356" max="3584" width="11.453125" style="2"/>
    <col min="3585" max="3585" width="26.7265625" style="2" customWidth="1"/>
    <col min="3586" max="3586" width="10.1796875" style="2" bestFit="1" customWidth="1"/>
    <col min="3587" max="3611" width="8.7265625" style="2" customWidth="1"/>
    <col min="3612" max="3840" width="11.453125" style="2"/>
    <col min="3841" max="3841" width="26.7265625" style="2" customWidth="1"/>
    <col min="3842" max="3842" width="10.1796875" style="2" bestFit="1" customWidth="1"/>
    <col min="3843" max="3867" width="8.7265625" style="2" customWidth="1"/>
    <col min="3868" max="4096" width="11.453125" style="2"/>
    <col min="4097" max="4097" width="26.7265625" style="2" customWidth="1"/>
    <col min="4098" max="4098" width="10.1796875" style="2" bestFit="1" customWidth="1"/>
    <col min="4099" max="4123" width="8.7265625" style="2" customWidth="1"/>
    <col min="4124" max="4352" width="11.453125" style="2"/>
    <col min="4353" max="4353" width="26.7265625" style="2" customWidth="1"/>
    <col min="4354" max="4354" width="10.1796875" style="2" bestFit="1" customWidth="1"/>
    <col min="4355" max="4379" width="8.7265625" style="2" customWidth="1"/>
    <col min="4380" max="4608" width="11.453125" style="2"/>
    <col min="4609" max="4609" width="26.7265625" style="2" customWidth="1"/>
    <col min="4610" max="4610" width="10.1796875" style="2" bestFit="1" customWidth="1"/>
    <col min="4611" max="4635" width="8.7265625" style="2" customWidth="1"/>
    <col min="4636" max="4864" width="11.453125" style="2"/>
    <col min="4865" max="4865" width="26.7265625" style="2" customWidth="1"/>
    <col min="4866" max="4866" width="10.1796875" style="2" bestFit="1" customWidth="1"/>
    <col min="4867" max="4891" width="8.7265625" style="2" customWidth="1"/>
    <col min="4892" max="5120" width="11.453125" style="2"/>
    <col min="5121" max="5121" width="26.7265625" style="2" customWidth="1"/>
    <col min="5122" max="5122" width="10.1796875" style="2" bestFit="1" customWidth="1"/>
    <col min="5123" max="5147" width="8.7265625" style="2" customWidth="1"/>
    <col min="5148" max="5376" width="11.453125" style="2"/>
    <col min="5377" max="5377" width="26.7265625" style="2" customWidth="1"/>
    <col min="5378" max="5378" width="10.1796875" style="2" bestFit="1" customWidth="1"/>
    <col min="5379" max="5403" width="8.7265625" style="2" customWidth="1"/>
    <col min="5404" max="5632" width="11.453125" style="2"/>
    <col min="5633" max="5633" width="26.7265625" style="2" customWidth="1"/>
    <col min="5634" max="5634" width="10.1796875" style="2" bestFit="1" customWidth="1"/>
    <col min="5635" max="5659" width="8.7265625" style="2" customWidth="1"/>
    <col min="5660" max="5888" width="11.453125" style="2"/>
    <col min="5889" max="5889" width="26.7265625" style="2" customWidth="1"/>
    <col min="5890" max="5890" width="10.1796875" style="2" bestFit="1" customWidth="1"/>
    <col min="5891" max="5915" width="8.7265625" style="2" customWidth="1"/>
    <col min="5916" max="6144" width="11.453125" style="2"/>
    <col min="6145" max="6145" width="26.7265625" style="2" customWidth="1"/>
    <col min="6146" max="6146" width="10.1796875" style="2" bestFit="1" customWidth="1"/>
    <col min="6147" max="6171" width="8.7265625" style="2" customWidth="1"/>
    <col min="6172" max="6400" width="11.453125" style="2"/>
    <col min="6401" max="6401" width="26.7265625" style="2" customWidth="1"/>
    <col min="6402" max="6402" width="10.1796875" style="2" bestFit="1" customWidth="1"/>
    <col min="6403" max="6427" width="8.7265625" style="2" customWidth="1"/>
    <col min="6428" max="6656" width="11.453125" style="2"/>
    <col min="6657" max="6657" width="26.7265625" style="2" customWidth="1"/>
    <col min="6658" max="6658" width="10.1796875" style="2" bestFit="1" customWidth="1"/>
    <col min="6659" max="6683" width="8.7265625" style="2" customWidth="1"/>
    <col min="6684" max="6912" width="11.453125" style="2"/>
    <col min="6913" max="6913" width="26.7265625" style="2" customWidth="1"/>
    <col min="6914" max="6914" width="10.1796875" style="2" bestFit="1" customWidth="1"/>
    <col min="6915" max="6939" width="8.7265625" style="2" customWidth="1"/>
    <col min="6940" max="7168" width="11.453125" style="2"/>
    <col min="7169" max="7169" width="26.7265625" style="2" customWidth="1"/>
    <col min="7170" max="7170" width="10.1796875" style="2" bestFit="1" customWidth="1"/>
    <col min="7171" max="7195" width="8.7265625" style="2" customWidth="1"/>
    <col min="7196" max="7424" width="11.453125" style="2"/>
    <col min="7425" max="7425" width="26.7265625" style="2" customWidth="1"/>
    <col min="7426" max="7426" width="10.1796875" style="2" bestFit="1" customWidth="1"/>
    <col min="7427" max="7451" width="8.7265625" style="2" customWidth="1"/>
    <col min="7452" max="7680" width="11.453125" style="2"/>
    <col min="7681" max="7681" width="26.7265625" style="2" customWidth="1"/>
    <col min="7682" max="7682" width="10.1796875" style="2" bestFit="1" customWidth="1"/>
    <col min="7683" max="7707" width="8.7265625" style="2" customWidth="1"/>
    <col min="7708" max="7936" width="11.453125" style="2"/>
    <col min="7937" max="7937" width="26.7265625" style="2" customWidth="1"/>
    <col min="7938" max="7938" width="10.1796875" style="2" bestFit="1" customWidth="1"/>
    <col min="7939" max="7963" width="8.7265625" style="2" customWidth="1"/>
    <col min="7964" max="8192" width="11.453125" style="2"/>
    <col min="8193" max="8193" width="26.7265625" style="2" customWidth="1"/>
    <col min="8194" max="8194" width="10.1796875" style="2" bestFit="1" customWidth="1"/>
    <col min="8195" max="8219" width="8.7265625" style="2" customWidth="1"/>
    <col min="8220" max="8448" width="11.453125" style="2"/>
    <col min="8449" max="8449" width="26.7265625" style="2" customWidth="1"/>
    <col min="8450" max="8450" width="10.1796875" style="2" bestFit="1" customWidth="1"/>
    <col min="8451" max="8475" width="8.7265625" style="2" customWidth="1"/>
    <col min="8476" max="8704" width="11.453125" style="2"/>
    <col min="8705" max="8705" width="26.7265625" style="2" customWidth="1"/>
    <col min="8706" max="8706" width="10.1796875" style="2" bestFit="1" customWidth="1"/>
    <col min="8707" max="8731" width="8.7265625" style="2" customWidth="1"/>
    <col min="8732" max="8960" width="11.453125" style="2"/>
    <col min="8961" max="8961" width="26.7265625" style="2" customWidth="1"/>
    <col min="8962" max="8962" width="10.1796875" style="2" bestFit="1" customWidth="1"/>
    <col min="8963" max="8987" width="8.7265625" style="2" customWidth="1"/>
    <col min="8988" max="9216" width="11.453125" style="2"/>
    <col min="9217" max="9217" width="26.7265625" style="2" customWidth="1"/>
    <col min="9218" max="9218" width="10.1796875" style="2" bestFit="1" customWidth="1"/>
    <col min="9219" max="9243" width="8.7265625" style="2" customWidth="1"/>
    <col min="9244" max="9472" width="11.453125" style="2"/>
    <col min="9473" max="9473" width="26.7265625" style="2" customWidth="1"/>
    <col min="9474" max="9474" width="10.1796875" style="2" bestFit="1" customWidth="1"/>
    <col min="9475" max="9499" width="8.7265625" style="2" customWidth="1"/>
    <col min="9500" max="9728" width="11.453125" style="2"/>
    <col min="9729" max="9729" width="26.7265625" style="2" customWidth="1"/>
    <col min="9730" max="9730" width="10.1796875" style="2" bestFit="1" customWidth="1"/>
    <col min="9731" max="9755" width="8.7265625" style="2" customWidth="1"/>
    <col min="9756" max="9984" width="11.453125" style="2"/>
    <col min="9985" max="9985" width="26.7265625" style="2" customWidth="1"/>
    <col min="9986" max="9986" width="10.1796875" style="2" bestFit="1" customWidth="1"/>
    <col min="9987" max="10011" width="8.7265625" style="2" customWidth="1"/>
    <col min="10012" max="10240" width="11.453125" style="2"/>
    <col min="10241" max="10241" width="26.7265625" style="2" customWidth="1"/>
    <col min="10242" max="10242" width="10.1796875" style="2" bestFit="1" customWidth="1"/>
    <col min="10243" max="10267" width="8.7265625" style="2" customWidth="1"/>
    <col min="10268" max="10496" width="11.453125" style="2"/>
    <col min="10497" max="10497" width="26.7265625" style="2" customWidth="1"/>
    <col min="10498" max="10498" width="10.1796875" style="2" bestFit="1" customWidth="1"/>
    <col min="10499" max="10523" width="8.7265625" style="2" customWidth="1"/>
    <col min="10524" max="10752" width="11.453125" style="2"/>
    <col min="10753" max="10753" width="26.7265625" style="2" customWidth="1"/>
    <col min="10754" max="10754" width="10.1796875" style="2" bestFit="1" customWidth="1"/>
    <col min="10755" max="10779" width="8.7265625" style="2" customWidth="1"/>
    <col min="10780" max="11008" width="11.453125" style="2"/>
    <col min="11009" max="11009" width="26.7265625" style="2" customWidth="1"/>
    <col min="11010" max="11010" width="10.1796875" style="2" bestFit="1" customWidth="1"/>
    <col min="11011" max="11035" width="8.7265625" style="2" customWidth="1"/>
    <col min="11036" max="11264" width="11.453125" style="2"/>
    <col min="11265" max="11265" width="26.7265625" style="2" customWidth="1"/>
    <col min="11266" max="11266" width="10.1796875" style="2" bestFit="1" customWidth="1"/>
    <col min="11267" max="11291" width="8.7265625" style="2" customWidth="1"/>
    <col min="11292" max="11520" width="11.453125" style="2"/>
    <col min="11521" max="11521" width="26.7265625" style="2" customWidth="1"/>
    <col min="11522" max="11522" width="10.1796875" style="2" bestFit="1" customWidth="1"/>
    <col min="11523" max="11547" width="8.7265625" style="2" customWidth="1"/>
    <col min="11548" max="11776" width="11.453125" style="2"/>
    <col min="11777" max="11777" width="26.7265625" style="2" customWidth="1"/>
    <col min="11778" max="11778" width="10.1796875" style="2" bestFit="1" customWidth="1"/>
    <col min="11779" max="11803" width="8.7265625" style="2" customWidth="1"/>
    <col min="11804" max="12032" width="11.453125" style="2"/>
    <col min="12033" max="12033" width="26.7265625" style="2" customWidth="1"/>
    <col min="12034" max="12034" width="10.1796875" style="2" bestFit="1" customWidth="1"/>
    <col min="12035" max="12059" width="8.7265625" style="2" customWidth="1"/>
    <col min="12060" max="12288" width="11.453125" style="2"/>
    <col min="12289" max="12289" width="26.7265625" style="2" customWidth="1"/>
    <col min="12290" max="12290" width="10.1796875" style="2" bestFit="1" customWidth="1"/>
    <col min="12291" max="12315" width="8.7265625" style="2" customWidth="1"/>
    <col min="12316" max="12544" width="11.453125" style="2"/>
    <col min="12545" max="12545" width="26.7265625" style="2" customWidth="1"/>
    <col min="12546" max="12546" width="10.1796875" style="2" bestFit="1" customWidth="1"/>
    <col min="12547" max="12571" width="8.7265625" style="2" customWidth="1"/>
    <col min="12572" max="12800" width="11.453125" style="2"/>
    <col min="12801" max="12801" width="26.7265625" style="2" customWidth="1"/>
    <col min="12802" max="12802" width="10.1796875" style="2" bestFit="1" customWidth="1"/>
    <col min="12803" max="12827" width="8.7265625" style="2" customWidth="1"/>
    <col min="12828" max="13056" width="11.453125" style="2"/>
    <col min="13057" max="13057" width="26.7265625" style="2" customWidth="1"/>
    <col min="13058" max="13058" width="10.1796875" style="2" bestFit="1" customWidth="1"/>
    <col min="13059" max="13083" width="8.7265625" style="2" customWidth="1"/>
    <col min="13084" max="13312" width="11.453125" style="2"/>
    <col min="13313" max="13313" width="26.7265625" style="2" customWidth="1"/>
    <col min="13314" max="13314" width="10.1796875" style="2" bestFit="1" customWidth="1"/>
    <col min="13315" max="13339" width="8.7265625" style="2" customWidth="1"/>
    <col min="13340" max="13568" width="11.453125" style="2"/>
    <col min="13569" max="13569" width="26.7265625" style="2" customWidth="1"/>
    <col min="13570" max="13570" width="10.1796875" style="2" bestFit="1" customWidth="1"/>
    <col min="13571" max="13595" width="8.7265625" style="2" customWidth="1"/>
    <col min="13596" max="13824" width="11.453125" style="2"/>
    <col min="13825" max="13825" width="26.7265625" style="2" customWidth="1"/>
    <col min="13826" max="13826" width="10.1796875" style="2" bestFit="1" customWidth="1"/>
    <col min="13827" max="13851" width="8.7265625" style="2" customWidth="1"/>
    <col min="13852" max="14080" width="11.453125" style="2"/>
    <col min="14081" max="14081" width="26.7265625" style="2" customWidth="1"/>
    <col min="14082" max="14082" width="10.1796875" style="2" bestFit="1" customWidth="1"/>
    <col min="14083" max="14107" width="8.7265625" style="2" customWidth="1"/>
    <col min="14108" max="14336" width="11.453125" style="2"/>
    <col min="14337" max="14337" width="26.7265625" style="2" customWidth="1"/>
    <col min="14338" max="14338" width="10.1796875" style="2" bestFit="1" customWidth="1"/>
    <col min="14339" max="14363" width="8.7265625" style="2" customWidth="1"/>
    <col min="14364" max="14592" width="11.453125" style="2"/>
    <col min="14593" max="14593" width="26.7265625" style="2" customWidth="1"/>
    <col min="14594" max="14594" width="10.1796875" style="2" bestFit="1" customWidth="1"/>
    <col min="14595" max="14619" width="8.7265625" style="2" customWidth="1"/>
    <col min="14620" max="14848" width="11.453125" style="2"/>
    <col min="14849" max="14849" width="26.7265625" style="2" customWidth="1"/>
    <col min="14850" max="14850" width="10.1796875" style="2" bestFit="1" customWidth="1"/>
    <col min="14851" max="14875" width="8.7265625" style="2" customWidth="1"/>
    <col min="14876" max="15104" width="11.453125" style="2"/>
    <col min="15105" max="15105" width="26.7265625" style="2" customWidth="1"/>
    <col min="15106" max="15106" width="10.1796875" style="2" bestFit="1" customWidth="1"/>
    <col min="15107" max="15131" width="8.7265625" style="2" customWidth="1"/>
    <col min="15132" max="15360" width="11.453125" style="2"/>
    <col min="15361" max="15361" width="26.7265625" style="2" customWidth="1"/>
    <col min="15362" max="15362" width="10.1796875" style="2" bestFit="1" customWidth="1"/>
    <col min="15363" max="15387" width="8.7265625" style="2" customWidth="1"/>
    <col min="15388" max="15616" width="11.453125" style="2"/>
    <col min="15617" max="15617" width="26.7265625" style="2" customWidth="1"/>
    <col min="15618" max="15618" width="10.1796875" style="2" bestFit="1" customWidth="1"/>
    <col min="15619" max="15643" width="8.7265625" style="2" customWidth="1"/>
    <col min="15644" max="15872" width="11.453125" style="2"/>
    <col min="15873" max="15873" width="26.7265625" style="2" customWidth="1"/>
    <col min="15874" max="15874" width="10.1796875" style="2" bestFit="1" customWidth="1"/>
    <col min="15875" max="15899" width="8.7265625" style="2" customWidth="1"/>
    <col min="15900" max="16128" width="11.453125" style="2"/>
    <col min="16129" max="16129" width="26.7265625" style="2" customWidth="1"/>
    <col min="16130" max="16130" width="10.1796875" style="2" bestFit="1" customWidth="1"/>
    <col min="16131" max="16155" width="8.7265625" style="2" customWidth="1"/>
    <col min="16156" max="16384" width="11.453125" style="2"/>
  </cols>
  <sheetData>
    <row r="1" spans="1:31" ht="38.25" customHeight="1" thickTop="1" x14ac:dyDescent="0.4">
      <c r="A1" s="135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31" ht="38.25" customHeight="1" x14ac:dyDescent="0.25">
      <c r="A2" s="136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31" ht="15.5" x14ac:dyDescent="0.4">
      <c r="A3" s="15" t="s">
        <v>37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  <c r="X3" s="37"/>
      <c r="Y3" s="37"/>
      <c r="Z3" s="37"/>
      <c r="AA3" s="37"/>
    </row>
    <row r="4" spans="1:31" ht="30" customHeight="1" x14ac:dyDescent="0.25">
      <c r="A4" s="17" t="s">
        <v>23</v>
      </c>
      <c r="B4" s="18" t="s">
        <v>61</v>
      </c>
      <c r="C4" s="17">
        <v>1990</v>
      </c>
      <c r="D4" s="17">
        <v>1991</v>
      </c>
      <c r="E4" s="17">
        <v>1992</v>
      </c>
      <c r="F4" s="17">
        <v>1993</v>
      </c>
      <c r="G4" s="17">
        <v>1994</v>
      </c>
      <c r="H4" s="17">
        <v>1995</v>
      </c>
      <c r="I4" s="17">
        <v>1996</v>
      </c>
      <c r="J4" s="17">
        <v>1997</v>
      </c>
      <c r="K4" s="17">
        <v>1998</v>
      </c>
      <c r="L4" s="17">
        <v>1999</v>
      </c>
      <c r="M4" s="17">
        <v>2000</v>
      </c>
      <c r="N4" s="17">
        <v>2001</v>
      </c>
      <c r="O4" s="17">
        <v>2002</v>
      </c>
      <c r="P4" s="17">
        <v>2003</v>
      </c>
      <c r="Q4" s="17">
        <v>2004</v>
      </c>
      <c r="R4" s="17">
        <v>2005</v>
      </c>
      <c r="S4" s="17">
        <v>2006</v>
      </c>
      <c r="T4" s="17">
        <v>2007</v>
      </c>
      <c r="U4" s="17">
        <v>2008</v>
      </c>
      <c r="V4" s="17">
        <v>2009</v>
      </c>
      <c r="W4" s="17">
        <v>2010</v>
      </c>
      <c r="X4" s="17">
        <v>2011</v>
      </c>
      <c r="Y4" s="17">
        <v>2012</v>
      </c>
      <c r="Z4" s="17">
        <v>2013</v>
      </c>
      <c r="AA4" s="17">
        <v>2014</v>
      </c>
      <c r="AB4" s="17">
        <v>2015</v>
      </c>
      <c r="AC4" s="17">
        <v>2016</v>
      </c>
      <c r="AD4" s="17">
        <v>2017</v>
      </c>
      <c r="AE4" s="17">
        <v>2018</v>
      </c>
    </row>
    <row r="5" spans="1:31" ht="15" customHeight="1" x14ac:dyDescent="0.25">
      <c r="A5" s="54" t="s">
        <v>24</v>
      </c>
      <c r="B5" s="19">
        <v>2744485.6845393735</v>
      </c>
      <c r="C5" s="19">
        <v>2744485.6845393735</v>
      </c>
      <c r="D5" s="19">
        <v>2993950.7313374635</v>
      </c>
      <c r="E5" s="19">
        <v>3131413.0247760988</v>
      </c>
      <c r="F5" s="19">
        <v>2766574.4250190584</v>
      </c>
      <c r="G5" s="19">
        <v>2777250.0894365329</v>
      </c>
      <c r="H5" s="19">
        <v>2916896.9191743671</v>
      </c>
      <c r="I5" s="19">
        <v>2215127.2707071402</v>
      </c>
      <c r="J5" s="19">
        <v>2622280.3430742314</v>
      </c>
      <c r="K5" s="19">
        <v>2947443.3346501645</v>
      </c>
      <c r="L5" s="19">
        <v>3251035.3769514584</v>
      </c>
      <c r="M5" s="19">
        <v>3561523.0915208193</v>
      </c>
      <c r="N5" s="19">
        <v>3022161.5149315912</v>
      </c>
      <c r="O5" s="19">
        <v>3284405.8277237164</v>
      </c>
      <c r="P5" s="19">
        <v>3076160.2054628166</v>
      </c>
      <c r="Q5" s="19">
        <v>3247378.4645577399</v>
      </c>
      <c r="R5" s="19">
        <v>3204856.0006645056</v>
      </c>
      <c r="S5" s="19">
        <v>3357225.7171397796</v>
      </c>
      <c r="T5" s="19">
        <v>3391884.8508818555</v>
      </c>
      <c r="U5" s="19">
        <v>3241718.3100435212</v>
      </c>
      <c r="V5" s="19">
        <v>3051662.2300757151</v>
      </c>
      <c r="W5" s="19">
        <v>2471214.2892871853</v>
      </c>
      <c r="X5" s="19">
        <v>2402054.3067542384</v>
      </c>
      <c r="Y5" s="19">
        <v>2522061.4774532006</v>
      </c>
      <c r="Z5" s="19">
        <v>2288528.4123511119</v>
      </c>
      <c r="AA5" s="19">
        <v>2362759.0878517656</v>
      </c>
      <c r="AB5" s="19">
        <v>2652777.2161626015</v>
      </c>
      <c r="AC5" s="19">
        <v>2544842.3693455663</v>
      </c>
      <c r="AD5" s="19">
        <v>2570831.2104980871</v>
      </c>
      <c r="AE5" s="19">
        <v>2443383.4939945592</v>
      </c>
    </row>
    <row r="6" spans="1:31" ht="15" customHeight="1" x14ac:dyDescent="0.25">
      <c r="A6" s="54" t="s">
        <v>25</v>
      </c>
      <c r="B6" s="20">
        <v>10875796.932238659</v>
      </c>
      <c r="C6" s="20">
        <v>10875796.932238659</v>
      </c>
      <c r="D6" s="20">
        <v>10853672.426256621</v>
      </c>
      <c r="E6" s="20">
        <v>10498229.045031598</v>
      </c>
      <c r="F6" s="20">
        <v>10189222.274626547</v>
      </c>
      <c r="G6" s="20">
        <v>10661476.737204142</v>
      </c>
      <c r="H6" s="20">
        <v>11493755.326843277</v>
      </c>
      <c r="I6" s="20">
        <v>9385490.9464798737</v>
      </c>
      <c r="J6" s="20">
        <v>10066838.097125407</v>
      </c>
      <c r="K6" s="20">
        <v>10534860.530194167</v>
      </c>
      <c r="L6" s="20">
        <v>11538897.804636892</v>
      </c>
      <c r="M6" s="20">
        <v>12208488.758484164</v>
      </c>
      <c r="N6" s="20">
        <v>11022248.997220205</v>
      </c>
      <c r="O6" s="20">
        <v>12247524.697818218</v>
      </c>
      <c r="P6" s="20">
        <v>11774888.83242547</v>
      </c>
      <c r="Q6" s="20">
        <v>11192580.687255464</v>
      </c>
      <c r="R6" s="20">
        <v>10550635.324227151</v>
      </c>
      <c r="S6" s="20">
        <v>10640280.135196017</v>
      </c>
      <c r="T6" s="20">
        <v>10489847.987426415</v>
      </c>
      <c r="U6" s="20">
        <v>10446654.99713352</v>
      </c>
      <c r="V6" s="20">
        <v>8761425.1548476946</v>
      </c>
      <c r="W6" s="20">
        <v>8825192.691213822</v>
      </c>
      <c r="X6" s="20">
        <v>7640861.5619799206</v>
      </c>
      <c r="Y6" s="20">
        <v>7245083.4630873846</v>
      </c>
      <c r="Z6" s="20">
        <v>6187856.0873306757</v>
      </c>
      <c r="AA6" s="20">
        <v>6078620.6588431979</v>
      </c>
      <c r="AB6" s="20">
        <v>6098326.3245161818</v>
      </c>
      <c r="AC6" s="20">
        <v>5571900.7066394668</v>
      </c>
      <c r="AD6" s="20">
        <v>5938301.0660467539</v>
      </c>
      <c r="AE6" s="20">
        <v>5527958.4357421147</v>
      </c>
    </row>
    <row r="7" spans="1:31" ht="15" customHeight="1" x14ac:dyDescent="0.25">
      <c r="A7" s="54" t="s">
        <v>26</v>
      </c>
      <c r="B7" s="20">
        <v>2862294.7759634708</v>
      </c>
      <c r="C7" s="20">
        <v>2862294.7759634708</v>
      </c>
      <c r="D7" s="20">
        <v>2999845.8426979855</v>
      </c>
      <c r="E7" s="20">
        <v>3133431.8349917578</v>
      </c>
      <c r="F7" s="20">
        <v>2780308.8678591521</v>
      </c>
      <c r="G7" s="20">
        <v>3007932.0420959382</v>
      </c>
      <c r="H7" s="20">
        <v>3342412.5102679655</v>
      </c>
      <c r="I7" s="20">
        <v>3668290.445227176</v>
      </c>
      <c r="J7" s="20">
        <v>4058967.7540551205</v>
      </c>
      <c r="K7" s="20">
        <v>4279300.8599450281</v>
      </c>
      <c r="L7" s="20">
        <v>4549781.0099540688</v>
      </c>
      <c r="M7" s="20">
        <v>4884199.887178923</v>
      </c>
      <c r="N7" s="20">
        <v>4933943.0900885081</v>
      </c>
      <c r="O7" s="20">
        <v>5075185.6945568966</v>
      </c>
      <c r="P7" s="20">
        <v>5260688.1116775665</v>
      </c>
      <c r="Q7" s="20">
        <v>5456675.5985208061</v>
      </c>
      <c r="R7" s="20">
        <v>5710106.3046281105</v>
      </c>
      <c r="S7" s="20">
        <v>5926716.8302172711</v>
      </c>
      <c r="T7" s="20">
        <v>6322934.8301462783</v>
      </c>
      <c r="U7" s="20">
        <v>5937301.3267306695</v>
      </c>
      <c r="V7" s="20">
        <v>5480632.8017390808</v>
      </c>
      <c r="W7" s="20">
        <v>5276864.6924810838</v>
      </c>
      <c r="X7" s="20">
        <v>5194841.9371183133</v>
      </c>
      <c r="Y7" s="20">
        <v>5480787.5194937494</v>
      </c>
      <c r="Z7" s="20">
        <v>5530533.1436554464</v>
      </c>
      <c r="AA7" s="20">
        <v>5717964.5562931215</v>
      </c>
      <c r="AB7" s="20">
        <v>5920034.4615092091</v>
      </c>
      <c r="AC7" s="20">
        <v>6183359.1135258209</v>
      </c>
      <c r="AD7" s="20">
        <v>6582538.3142211987</v>
      </c>
      <c r="AE7" s="20">
        <v>6485220.473575417</v>
      </c>
    </row>
    <row r="8" spans="1:31" ht="15" customHeight="1" x14ac:dyDescent="0.25">
      <c r="A8" s="54" t="s">
        <v>27</v>
      </c>
      <c r="B8" s="20">
        <v>1505004.886795497</v>
      </c>
      <c r="C8" s="20">
        <v>1505004.886795497</v>
      </c>
      <c r="D8" s="20">
        <v>1583758.5527821723</v>
      </c>
      <c r="E8" s="20">
        <v>1582903.4685506544</v>
      </c>
      <c r="F8" s="20">
        <v>1649876.1701759174</v>
      </c>
      <c r="G8" s="20">
        <v>1613494.2924242129</v>
      </c>
      <c r="H8" s="20">
        <v>1644244.1631955835</v>
      </c>
      <c r="I8" s="20">
        <v>1700439.1339285988</v>
      </c>
      <c r="J8" s="20">
        <v>1633310.1920920853</v>
      </c>
      <c r="K8" s="20">
        <v>1738366.9223572626</v>
      </c>
      <c r="L8" s="20">
        <v>1818331.211435481</v>
      </c>
      <c r="M8" s="20">
        <v>1779876.2868628986</v>
      </c>
      <c r="N8" s="20">
        <v>1694086.7630834791</v>
      </c>
      <c r="O8" s="20">
        <v>1644487.1760104792</v>
      </c>
      <c r="P8" s="20">
        <v>1722994.8171326588</v>
      </c>
      <c r="Q8" s="20">
        <v>1803182.6601649546</v>
      </c>
      <c r="R8" s="20">
        <v>1818846.7111345814</v>
      </c>
      <c r="S8" s="20">
        <v>1654277.4642684804</v>
      </c>
      <c r="T8" s="20">
        <v>1657709.516086163</v>
      </c>
      <c r="U8" s="20">
        <v>1756947.3100584522</v>
      </c>
      <c r="V8" s="20">
        <v>1746660.2882272382</v>
      </c>
      <c r="W8" s="20">
        <v>1762990.0712151045</v>
      </c>
      <c r="X8" s="20">
        <v>1649560.6513834395</v>
      </c>
      <c r="Y8" s="20">
        <v>1687056.8547796332</v>
      </c>
      <c r="Z8" s="20">
        <v>1661457.1830179356</v>
      </c>
      <c r="AA8" s="20">
        <v>1588606.4499781309</v>
      </c>
      <c r="AB8" s="20">
        <v>1636792.4404116792</v>
      </c>
      <c r="AC8" s="20">
        <v>1567536.6870515782</v>
      </c>
      <c r="AD8" s="20">
        <v>1732422.9978574852</v>
      </c>
      <c r="AE8" s="20">
        <v>1784027.8648647578</v>
      </c>
    </row>
    <row r="9" spans="1:31" ht="15" customHeight="1" x14ac:dyDescent="0.25">
      <c r="A9" s="55" t="s">
        <v>28</v>
      </c>
      <c r="B9" s="60">
        <v>679623.06438188849</v>
      </c>
      <c r="C9" s="60">
        <v>679623.06438188849</v>
      </c>
      <c r="D9" s="60">
        <v>737892.00733638159</v>
      </c>
      <c r="E9" s="60">
        <v>800548.67072046525</v>
      </c>
      <c r="F9" s="60">
        <v>905940.21269185189</v>
      </c>
      <c r="G9" s="60">
        <v>908063.93524032133</v>
      </c>
      <c r="H9" s="60">
        <v>1129473.2542490936</v>
      </c>
      <c r="I9" s="60">
        <v>973100.55359436444</v>
      </c>
      <c r="J9" s="60">
        <v>1116343.6425496642</v>
      </c>
      <c r="K9" s="60">
        <v>1212506.6918743029</v>
      </c>
      <c r="L9" s="60">
        <v>1584010.7792155487</v>
      </c>
      <c r="M9" s="60">
        <v>1561868.8937551177</v>
      </c>
      <c r="N9" s="60">
        <v>1489082.7344423297</v>
      </c>
      <c r="O9" s="60">
        <v>1745307.512662149</v>
      </c>
      <c r="P9" s="60">
        <v>1623965.2330852256</v>
      </c>
      <c r="Q9" s="60">
        <v>1722294.7480903973</v>
      </c>
      <c r="R9" s="60">
        <v>1792702.4382151901</v>
      </c>
      <c r="S9" s="60">
        <v>1774408.6658313812</v>
      </c>
      <c r="T9" s="60">
        <v>1798980.7433934845</v>
      </c>
      <c r="U9" s="60">
        <v>1743021.1264215105</v>
      </c>
      <c r="V9" s="60">
        <v>1732986.4792870188</v>
      </c>
      <c r="W9" s="60">
        <v>1600604.3464318307</v>
      </c>
      <c r="X9" s="60">
        <v>1597055.9528276518</v>
      </c>
      <c r="Y9" s="60">
        <v>1754751.3102185589</v>
      </c>
      <c r="Z9" s="60">
        <v>1406277.8258334103</v>
      </c>
      <c r="AA9" s="60">
        <v>1336634.3487037013</v>
      </c>
      <c r="AB9" s="60">
        <v>1468708.1976133941</v>
      </c>
      <c r="AC9" s="60">
        <v>1288767.9010206657</v>
      </c>
      <c r="AD9" s="60">
        <v>1407301.9022117385</v>
      </c>
      <c r="AE9" s="60">
        <v>1326664.9350257081</v>
      </c>
    </row>
    <row r="10" spans="1:31" ht="15" customHeight="1" x14ac:dyDescent="0.25">
      <c r="A10" s="54" t="s">
        <v>29</v>
      </c>
      <c r="B10" s="20">
        <v>1081639.2473208869</v>
      </c>
      <c r="C10" s="20">
        <v>1081639.2473208869</v>
      </c>
      <c r="D10" s="20">
        <v>1065621.2288956863</v>
      </c>
      <c r="E10" s="20">
        <v>1061698.5361743663</v>
      </c>
      <c r="F10" s="20">
        <v>1196075.1104606374</v>
      </c>
      <c r="G10" s="20">
        <v>1211600.507323568</v>
      </c>
      <c r="H10" s="20">
        <v>1122647.8560466275</v>
      </c>
      <c r="I10" s="20">
        <v>1127945.186203623</v>
      </c>
      <c r="J10" s="20">
        <v>1085338.3846845627</v>
      </c>
      <c r="K10" s="20">
        <v>1083050.3058841326</v>
      </c>
      <c r="L10" s="20">
        <v>1125546.3353022912</v>
      </c>
      <c r="M10" s="20">
        <v>1136231.9181692181</v>
      </c>
      <c r="N10" s="20">
        <v>1120114.0053924019</v>
      </c>
      <c r="O10" s="20">
        <v>1169632.4601085626</v>
      </c>
      <c r="P10" s="20">
        <v>1160793.2070246281</v>
      </c>
      <c r="Q10" s="20">
        <v>1152219.3089744763</v>
      </c>
      <c r="R10" s="20">
        <v>1138422.2100270076</v>
      </c>
      <c r="S10" s="20">
        <v>1114127.01871997</v>
      </c>
      <c r="T10" s="20">
        <v>859852.8433733352</v>
      </c>
      <c r="U10" s="20">
        <v>828037.17113451194</v>
      </c>
      <c r="V10" s="20">
        <v>825333.61014427338</v>
      </c>
      <c r="W10" s="20">
        <v>784703.87141039828</v>
      </c>
      <c r="X10" s="20">
        <v>773340.93529554398</v>
      </c>
      <c r="Y10" s="20">
        <v>765534.4978552087</v>
      </c>
      <c r="Z10" s="20">
        <v>731851.60315195099</v>
      </c>
      <c r="AA10" s="20">
        <v>699052.24939252634</v>
      </c>
      <c r="AB10" s="20">
        <v>685488.01408919552</v>
      </c>
      <c r="AC10" s="20">
        <v>649395.78109262418</v>
      </c>
      <c r="AD10" s="20">
        <v>608969.9153567591</v>
      </c>
      <c r="AE10" s="20">
        <v>574346.64093310956</v>
      </c>
    </row>
    <row r="11" spans="1:31" ht="15" customHeight="1" x14ac:dyDescent="0.25">
      <c r="A11" s="54" t="s">
        <v>30</v>
      </c>
      <c r="B11" s="20">
        <v>1048931.227124247</v>
      </c>
      <c r="C11" s="20">
        <v>1048931.227124247</v>
      </c>
      <c r="D11" s="20">
        <v>1079127.0887333967</v>
      </c>
      <c r="E11" s="20">
        <v>1122589.7991353625</v>
      </c>
      <c r="F11" s="20">
        <v>1138963.6398454253</v>
      </c>
      <c r="G11" s="20">
        <v>1129832.1988639371</v>
      </c>
      <c r="H11" s="20">
        <v>1137852.929615536</v>
      </c>
      <c r="I11" s="20">
        <v>1141820.6201195668</v>
      </c>
      <c r="J11" s="20">
        <v>1162565.5773368517</v>
      </c>
      <c r="K11" s="20">
        <v>1203583.4829225349</v>
      </c>
      <c r="L11" s="20">
        <v>1232009.4641620228</v>
      </c>
      <c r="M11" s="20">
        <v>1278672.3633936904</v>
      </c>
      <c r="N11" s="20">
        <v>1311432.0084768566</v>
      </c>
      <c r="O11" s="20">
        <v>1334465.4123559857</v>
      </c>
      <c r="P11" s="20">
        <v>1297620.5282674581</v>
      </c>
      <c r="Q11" s="20">
        <v>1275563.8046399045</v>
      </c>
      <c r="R11" s="20">
        <v>1262599.6633781348</v>
      </c>
      <c r="S11" s="20">
        <v>1235073.9456748068</v>
      </c>
      <c r="T11" s="20">
        <v>1154621.1566952344</v>
      </c>
      <c r="U11" s="20">
        <v>1218946.4405901162</v>
      </c>
      <c r="V11" s="20">
        <v>1164277.5728481314</v>
      </c>
      <c r="W11" s="20">
        <v>1055361.7720814436</v>
      </c>
      <c r="X11" s="20">
        <v>1013686.3991824448</v>
      </c>
      <c r="Y11" s="20">
        <v>1031373.5686208701</v>
      </c>
      <c r="Z11" s="20">
        <v>979182.37169033184</v>
      </c>
      <c r="AA11" s="20">
        <v>938546.93473352457</v>
      </c>
      <c r="AB11" s="20">
        <v>889957.57055624377</v>
      </c>
      <c r="AC11" s="20">
        <v>851468.22933179629</v>
      </c>
      <c r="AD11" s="20">
        <v>804424.66737492534</v>
      </c>
      <c r="AE11" s="20">
        <v>796395.84614423977</v>
      </c>
    </row>
    <row r="12" spans="1:31" ht="30" customHeight="1" x14ac:dyDescent="0.25">
      <c r="A12" s="18" t="s">
        <v>54</v>
      </c>
      <c r="B12" s="27">
        <f>SUM(B5:B11)</f>
        <v>20797775.818364024</v>
      </c>
      <c r="C12" s="27">
        <f t="shared" ref="C12:AB12" si="0">SUM(C5:C11)</f>
        <v>20797775.818364024</v>
      </c>
      <c r="D12" s="27">
        <f t="shared" si="0"/>
        <v>21313867.878039706</v>
      </c>
      <c r="E12" s="27">
        <f t="shared" si="0"/>
        <v>21330814.379380304</v>
      </c>
      <c r="F12" s="27">
        <f t="shared" si="0"/>
        <v>20626960.700678587</v>
      </c>
      <c r="G12" s="27">
        <f t="shared" si="0"/>
        <v>21309649.802588653</v>
      </c>
      <c r="H12" s="27">
        <f t="shared" si="0"/>
        <v>22787282.959392447</v>
      </c>
      <c r="I12" s="27">
        <f t="shared" si="0"/>
        <v>20212214.156260345</v>
      </c>
      <c r="J12" s="27">
        <f t="shared" si="0"/>
        <v>21745643.990917925</v>
      </c>
      <c r="K12" s="27">
        <f t="shared" si="0"/>
        <v>22999112.127827592</v>
      </c>
      <c r="L12" s="27">
        <f t="shared" si="0"/>
        <v>25099611.981657758</v>
      </c>
      <c r="M12" s="27">
        <f t="shared" si="0"/>
        <v>26410861.199364834</v>
      </c>
      <c r="N12" s="27">
        <f t="shared" si="0"/>
        <v>24593069.113635376</v>
      </c>
      <c r="O12" s="27">
        <f t="shared" si="0"/>
        <v>26501008.781236008</v>
      </c>
      <c r="P12" s="27">
        <f t="shared" si="0"/>
        <v>25917110.935075823</v>
      </c>
      <c r="Q12" s="27">
        <f t="shared" si="0"/>
        <v>25849895.272203743</v>
      </c>
      <c r="R12" s="27">
        <f t="shared" si="0"/>
        <v>25478168.652274683</v>
      </c>
      <c r="S12" s="27">
        <f t="shared" si="0"/>
        <v>25702109.777047705</v>
      </c>
      <c r="T12" s="27">
        <f t="shared" si="0"/>
        <v>25675831.928002767</v>
      </c>
      <c r="U12" s="27">
        <f t="shared" si="0"/>
        <v>25172626.682112303</v>
      </c>
      <c r="V12" s="27">
        <f t="shared" si="0"/>
        <v>22762978.137169149</v>
      </c>
      <c r="W12" s="27">
        <f t="shared" si="0"/>
        <v>21776931.734120868</v>
      </c>
      <c r="X12" s="27">
        <f t="shared" si="0"/>
        <v>20271401.744541556</v>
      </c>
      <c r="Y12" s="27">
        <f t="shared" si="0"/>
        <v>20486648.691508606</v>
      </c>
      <c r="Z12" s="27">
        <f t="shared" si="0"/>
        <v>18785686.627030864</v>
      </c>
      <c r="AA12" s="27">
        <f t="shared" si="0"/>
        <v>18722184.285795972</v>
      </c>
      <c r="AB12" s="27">
        <f t="shared" si="0"/>
        <v>19352084.224858508</v>
      </c>
      <c r="AC12" s="27">
        <f t="shared" ref="AC12:AD12" si="1">SUM(AC5:AC11)</f>
        <v>18657270.788007516</v>
      </c>
      <c r="AD12" s="27">
        <f t="shared" si="1"/>
        <v>19644790.073566943</v>
      </c>
      <c r="AE12" s="27">
        <f t="shared" ref="AE12" si="2">SUM(AE5:AE11)</f>
        <v>18937997.690279908</v>
      </c>
    </row>
    <row r="13" spans="1:31" ht="13" thickBot="1" x14ac:dyDescent="0.3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31" ht="13.5" customHeight="1" thickTop="1" x14ac:dyDescent="0.25">
      <c r="A14" s="107" t="s">
        <v>97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/>
      <c r="AA14" s="62"/>
      <c r="AB14" s="62"/>
      <c r="AC14" s="62"/>
      <c r="AD14" s="62"/>
      <c r="AE14" s="62"/>
    </row>
    <row r="15" spans="1:31" x14ac:dyDescent="0.25">
      <c r="A15" s="108" t="s">
        <v>95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/>
      <c r="AA15" s="64"/>
      <c r="AB15" s="64"/>
      <c r="AC15" s="64"/>
      <c r="AD15" s="64"/>
      <c r="AE15" s="64"/>
    </row>
    <row r="16" spans="1:31" ht="13" thickBot="1" x14ac:dyDescent="0.3">
      <c r="A16" s="109" t="s">
        <v>84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A16" s="66"/>
      <c r="AB16" s="66"/>
      <c r="AC16" s="66"/>
      <c r="AD16" s="66"/>
      <c r="AE16" s="66"/>
    </row>
    <row r="17" spans="1:31" ht="13" thickTop="1" x14ac:dyDescent="0.25">
      <c r="A17" s="103" t="s">
        <v>38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8"/>
      <c r="AC17" s="68"/>
      <c r="AD17" s="68"/>
      <c r="AE17" s="68"/>
    </row>
    <row r="18" spans="1:31" ht="13" thickBot="1" x14ac:dyDescent="0.3">
      <c r="A18" s="110" t="s">
        <v>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70"/>
      <c r="AB18" s="70"/>
      <c r="AC18" s="70"/>
      <c r="AD18" s="70"/>
      <c r="AE18" s="70"/>
    </row>
    <row r="19" spans="1:31" ht="13" thickTop="1" x14ac:dyDescent="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31" x14ac:dyDescent="0.2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31" x14ac:dyDescent="0.2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31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31" x14ac:dyDescent="0.2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6" spans="1:31" x14ac:dyDescent="0.25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31" x14ac:dyDescent="0.2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</row>
    <row r="28" spans="1:31" x14ac:dyDescent="0.2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</row>
    <row r="29" spans="1:31" x14ac:dyDescent="0.2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spans="1:31" x14ac:dyDescent="0.25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31" x14ac:dyDescent="0.25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</row>
    <row r="32" spans="1:31" x14ac:dyDescent="0.2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3:27" x14ac:dyDescent="0.2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3:27" x14ac:dyDescent="0.2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3:27" x14ac:dyDescent="0.25"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</row>
    <row r="36" spans="3:27" x14ac:dyDescent="0.25"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</row>
  </sheetData>
  <pageMargins left="0.75" right="0.75" top="1" bottom="1" header="0" footer="0"/>
  <pageSetup paperSize="9" scale="82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6"/>
    <pageSetUpPr fitToPage="1"/>
  </sheetPr>
  <dimension ref="A1:AE25"/>
  <sheetViews>
    <sheetView zoomScale="90" zoomScaleNormal="90" workbookViewId="0"/>
  </sheetViews>
  <sheetFormatPr baseColWidth="10" defaultRowHeight="12.5" x14ac:dyDescent="0.25"/>
  <cols>
    <col min="1" max="1" width="26.7265625" style="2" customWidth="1"/>
    <col min="2" max="30" width="5.7265625" style="2" customWidth="1"/>
    <col min="31" max="256" width="11.453125" style="2"/>
    <col min="257" max="257" width="26.7265625" style="2" customWidth="1"/>
    <col min="258" max="282" width="5.7265625" style="2" customWidth="1"/>
    <col min="283" max="512" width="11.453125" style="2"/>
    <col min="513" max="513" width="26.7265625" style="2" customWidth="1"/>
    <col min="514" max="538" width="5.7265625" style="2" customWidth="1"/>
    <col min="539" max="768" width="11.453125" style="2"/>
    <col min="769" max="769" width="26.7265625" style="2" customWidth="1"/>
    <col min="770" max="794" width="5.7265625" style="2" customWidth="1"/>
    <col min="795" max="1024" width="11.453125" style="2"/>
    <col min="1025" max="1025" width="26.7265625" style="2" customWidth="1"/>
    <col min="1026" max="1050" width="5.7265625" style="2" customWidth="1"/>
    <col min="1051" max="1280" width="11.453125" style="2"/>
    <col min="1281" max="1281" width="26.7265625" style="2" customWidth="1"/>
    <col min="1282" max="1306" width="5.7265625" style="2" customWidth="1"/>
    <col min="1307" max="1536" width="11.453125" style="2"/>
    <col min="1537" max="1537" width="26.7265625" style="2" customWidth="1"/>
    <col min="1538" max="1562" width="5.7265625" style="2" customWidth="1"/>
    <col min="1563" max="1792" width="11.453125" style="2"/>
    <col min="1793" max="1793" width="26.7265625" style="2" customWidth="1"/>
    <col min="1794" max="1818" width="5.7265625" style="2" customWidth="1"/>
    <col min="1819" max="2048" width="11.453125" style="2"/>
    <col min="2049" max="2049" width="26.7265625" style="2" customWidth="1"/>
    <col min="2050" max="2074" width="5.7265625" style="2" customWidth="1"/>
    <col min="2075" max="2304" width="11.453125" style="2"/>
    <col min="2305" max="2305" width="26.7265625" style="2" customWidth="1"/>
    <col min="2306" max="2330" width="5.7265625" style="2" customWidth="1"/>
    <col min="2331" max="2560" width="11.453125" style="2"/>
    <col min="2561" max="2561" width="26.7265625" style="2" customWidth="1"/>
    <col min="2562" max="2586" width="5.7265625" style="2" customWidth="1"/>
    <col min="2587" max="2816" width="11.453125" style="2"/>
    <col min="2817" max="2817" width="26.7265625" style="2" customWidth="1"/>
    <col min="2818" max="2842" width="5.7265625" style="2" customWidth="1"/>
    <col min="2843" max="3072" width="11.453125" style="2"/>
    <col min="3073" max="3073" width="26.7265625" style="2" customWidth="1"/>
    <col min="3074" max="3098" width="5.7265625" style="2" customWidth="1"/>
    <col min="3099" max="3328" width="11.453125" style="2"/>
    <col min="3329" max="3329" width="26.7265625" style="2" customWidth="1"/>
    <col min="3330" max="3354" width="5.7265625" style="2" customWidth="1"/>
    <col min="3355" max="3584" width="11.453125" style="2"/>
    <col min="3585" max="3585" width="26.7265625" style="2" customWidth="1"/>
    <col min="3586" max="3610" width="5.7265625" style="2" customWidth="1"/>
    <col min="3611" max="3840" width="11.453125" style="2"/>
    <col min="3841" max="3841" width="26.7265625" style="2" customWidth="1"/>
    <col min="3842" max="3866" width="5.7265625" style="2" customWidth="1"/>
    <col min="3867" max="4096" width="11.453125" style="2"/>
    <col min="4097" max="4097" width="26.7265625" style="2" customWidth="1"/>
    <col min="4098" max="4122" width="5.7265625" style="2" customWidth="1"/>
    <col min="4123" max="4352" width="11.453125" style="2"/>
    <col min="4353" max="4353" width="26.7265625" style="2" customWidth="1"/>
    <col min="4354" max="4378" width="5.7265625" style="2" customWidth="1"/>
    <col min="4379" max="4608" width="11.453125" style="2"/>
    <col min="4609" max="4609" width="26.7265625" style="2" customWidth="1"/>
    <col min="4610" max="4634" width="5.7265625" style="2" customWidth="1"/>
    <col min="4635" max="4864" width="11.453125" style="2"/>
    <col min="4865" max="4865" width="26.7265625" style="2" customWidth="1"/>
    <col min="4866" max="4890" width="5.7265625" style="2" customWidth="1"/>
    <col min="4891" max="5120" width="11.453125" style="2"/>
    <col min="5121" max="5121" width="26.7265625" style="2" customWidth="1"/>
    <col min="5122" max="5146" width="5.7265625" style="2" customWidth="1"/>
    <col min="5147" max="5376" width="11.453125" style="2"/>
    <col min="5377" max="5377" width="26.7265625" style="2" customWidth="1"/>
    <col min="5378" max="5402" width="5.7265625" style="2" customWidth="1"/>
    <col min="5403" max="5632" width="11.453125" style="2"/>
    <col min="5633" max="5633" width="26.7265625" style="2" customWidth="1"/>
    <col min="5634" max="5658" width="5.7265625" style="2" customWidth="1"/>
    <col min="5659" max="5888" width="11.453125" style="2"/>
    <col min="5889" max="5889" width="26.7265625" style="2" customWidth="1"/>
    <col min="5890" max="5914" width="5.7265625" style="2" customWidth="1"/>
    <col min="5915" max="6144" width="11.453125" style="2"/>
    <col min="6145" max="6145" width="26.7265625" style="2" customWidth="1"/>
    <col min="6146" max="6170" width="5.7265625" style="2" customWidth="1"/>
    <col min="6171" max="6400" width="11.453125" style="2"/>
    <col min="6401" max="6401" width="26.7265625" style="2" customWidth="1"/>
    <col min="6402" max="6426" width="5.7265625" style="2" customWidth="1"/>
    <col min="6427" max="6656" width="11.453125" style="2"/>
    <col min="6657" max="6657" width="26.7265625" style="2" customWidth="1"/>
    <col min="6658" max="6682" width="5.7265625" style="2" customWidth="1"/>
    <col min="6683" max="6912" width="11.453125" style="2"/>
    <col min="6913" max="6913" width="26.7265625" style="2" customWidth="1"/>
    <col min="6914" max="6938" width="5.7265625" style="2" customWidth="1"/>
    <col min="6939" max="7168" width="11.453125" style="2"/>
    <col min="7169" max="7169" width="26.7265625" style="2" customWidth="1"/>
    <col min="7170" max="7194" width="5.7265625" style="2" customWidth="1"/>
    <col min="7195" max="7424" width="11.453125" style="2"/>
    <col min="7425" max="7425" width="26.7265625" style="2" customWidth="1"/>
    <col min="7426" max="7450" width="5.7265625" style="2" customWidth="1"/>
    <col min="7451" max="7680" width="11.453125" style="2"/>
    <col min="7681" max="7681" width="26.7265625" style="2" customWidth="1"/>
    <col min="7682" max="7706" width="5.7265625" style="2" customWidth="1"/>
    <col min="7707" max="7936" width="11.453125" style="2"/>
    <col min="7937" max="7937" width="26.7265625" style="2" customWidth="1"/>
    <col min="7938" max="7962" width="5.7265625" style="2" customWidth="1"/>
    <col min="7963" max="8192" width="11.453125" style="2"/>
    <col min="8193" max="8193" width="26.7265625" style="2" customWidth="1"/>
    <col min="8194" max="8218" width="5.7265625" style="2" customWidth="1"/>
    <col min="8219" max="8448" width="11.453125" style="2"/>
    <col min="8449" max="8449" width="26.7265625" style="2" customWidth="1"/>
    <col min="8450" max="8474" width="5.7265625" style="2" customWidth="1"/>
    <col min="8475" max="8704" width="11.453125" style="2"/>
    <col min="8705" max="8705" width="26.7265625" style="2" customWidth="1"/>
    <col min="8706" max="8730" width="5.7265625" style="2" customWidth="1"/>
    <col min="8731" max="8960" width="11.453125" style="2"/>
    <col min="8961" max="8961" width="26.7265625" style="2" customWidth="1"/>
    <col min="8962" max="8986" width="5.7265625" style="2" customWidth="1"/>
    <col min="8987" max="9216" width="11.453125" style="2"/>
    <col min="9217" max="9217" width="26.7265625" style="2" customWidth="1"/>
    <col min="9218" max="9242" width="5.7265625" style="2" customWidth="1"/>
    <col min="9243" max="9472" width="11.453125" style="2"/>
    <col min="9473" max="9473" width="26.7265625" style="2" customWidth="1"/>
    <col min="9474" max="9498" width="5.7265625" style="2" customWidth="1"/>
    <col min="9499" max="9728" width="11.453125" style="2"/>
    <col min="9729" max="9729" width="26.7265625" style="2" customWidth="1"/>
    <col min="9730" max="9754" width="5.7265625" style="2" customWidth="1"/>
    <col min="9755" max="9984" width="11.453125" style="2"/>
    <col min="9985" max="9985" width="26.7265625" style="2" customWidth="1"/>
    <col min="9986" max="10010" width="5.7265625" style="2" customWidth="1"/>
    <col min="10011" max="10240" width="11.453125" style="2"/>
    <col min="10241" max="10241" width="26.7265625" style="2" customWidth="1"/>
    <col min="10242" max="10266" width="5.7265625" style="2" customWidth="1"/>
    <col min="10267" max="10496" width="11.453125" style="2"/>
    <col min="10497" max="10497" width="26.7265625" style="2" customWidth="1"/>
    <col min="10498" max="10522" width="5.7265625" style="2" customWidth="1"/>
    <col min="10523" max="10752" width="11.453125" style="2"/>
    <col min="10753" max="10753" width="26.7265625" style="2" customWidth="1"/>
    <col min="10754" max="10778" width="5.7265625" style="2" customWidth="1"/>
    <col min="10779" max="11008" width="11.453125" style="2"/>
    <col min="11009" max="11009" width="26.7265625" style="2" customWidth="1"/>
    <col min="11010" max="11034" width="5.7265625" style="2" customWidth="1"/>
    <col min="11035" max="11264" width="11.453125" style="2"/>
    <col min="11265" max="11265" width="26.7265625" style="2" customWidth="1"/>
    <col min="11266" max="11290" width="5.7265625" style="2" customWidth="1"/>
    <col min="11291" max="11520" width="11.453125" style="2"/>
    <col min="11521" max="11521" width="26.7265625" style="2" customWidth="1"/>
    <col min="11522" max="11546" width="5.7265625" style="2" customWidth="1"/>
    <col min="11547" max="11776" width="11.453125" style="2"/>
    <col min="11777" max="11777" width="26.7265625" style="2" customWidth="1"/>
    <col min="11778" max="11802" width="5.7265625" style="2" customWidth="1"/>
    <col min="11803" max="12032" width="11.453125" style="2"/>
    <col min="12033" max="12033" width="26.7265625" style="2" customWidth="1"/>
    <col min="12034" max="12058" width="5.7265625" style="2" customWidth="1"/>
    <col min="12059" max="12288" width="11.453125" style="2"/>
    <col min="12289" max="12289" width="26.7265625" style="2" customWidth="1"/>
    <col min="12290" max="12314" width="5.7265625" style="2" customWidth="1"/>
    <col min="12315" max="12544" width="11.453125" style="2"/>
    <col min="12545" max="12545" width="26.7265625" style="2" customWidth="1"/>
    <col min="12546" max="12570" width="5.7265625" style="2" customWidth="1"/>
    <col min="12571" max="12800" width="11.453125" style="2"/>
    <col min="12801" max="12801" width="26.7265625" style="2" customWidth="1"/>
    <col min="12802" max="12826" width="5.7265625" style="2" customWidth="1"/>
    <col min="12827" max="13056" width="11.453125" style="2"/>
    <col min="13057" max="13057" width="26.7265625" style="2" customWidth="1"/>
    <col min="13058" max="13082" width="5.7265625" style="2" customWidth="1"/>
    <col min="13083" max="13312" width="11.453125" style="2"/>
    <col min="13313" max="13313" width="26.7265625" style="2" customWidth="1"/>
    <col min="13314" max="13338" width="5.7265625" style="2" customWidth="1"/>
    <col min="13339" max="13568" width="11.453125" style="2"/>
    <col min="13569" max="13569" width="26.7265625" style="2" customWidth="1"/>
    <col min="13570" max="13594" width="5.7265625" style="2" customWidth="1"/>
    <col min="13595" max="13824" width="11.453125" style="2"/>
    <col min="13825" max="13825" width="26.7265625" style="2" customWidth="1"/>
    <col min="13826" max="13850" width="5.7265625" style="2" customWidth="1"/>
    <col min="13851" max="14080" width="11.453125" style="2"/>
    <col min="14081" max="14081" width="26.7265625" style="2" customWidth="1"/>
    <col min="14082" max="14106" width="5.7265625" style="2" customWidth="1"/>
    <col min="14107" max="14336" width="11.453125" style="2"/>
    <col min="14337" max="14337" width="26.7265625" style="2" customWidth="1"/>
    <col min="14338" max="14362" width="5.7265625" style="2" customWidth="1"/>
    <col min="14363" max="14592" width="11.453125" style="2"/>
    <col min="14593" max="14593" width="26.7265625" style="2" customWidth="1"/>
    <col min="14594" max="14618" width="5.7265625" style="2" customWidth="1"/>
    <col min="14619" max="14848" width="11.453125" style="2"/>
    <col min="14849" max="14849" width="26.7265625" style="2" customWidth="1"/>
    <col min="14850" max="14874" width="5.7265625" style="2" customWidth="1"/>
    <col min="14875" max="15104" width="11.453125" style="2"/>
    <col min="15105" max="15105" width="26.7265625" style="2" customWidth="1"/>
    <col min="15106" max="15130" width="5.7265625" style="2" customWidth="1"/>
    <col min="15131" max="15360" width="11.453125" style="2"/>
    <col min="15361" max="15361" width="26.7265625" style="2" customWidth="1"/>
    <col min="15362" max="15386" width="5.7265625" style="2" customWidth="1"/>
    <col min="15387" max="15616" width="11.453125" style="2"/>
    <col min="15617" max="15617" width="26.7265625" style="2" customWidth="1"/>
    <col min="15618" max="15642" width="5.7265625" style="2" customWidth="1"/>
    <col min="15643" max="15872" width="11.453125" style="2"/>
    <col min="15873" max="15873" width="26.7265625" style="2" customWidth="1"/>
    <col min="15874" max="15898" width="5.7265625" style="2" customWidth="1"/>
    <col min="15899" max="16128" width="11.453125" style="2"/>
    <col min="16129" max="16129" width="26.7265625" style="2" customWidth="1"/>
    <col min="16130" max="16154" width="5.7265625" style="2" customWidth="1"/>
    <col min="16155" max="16384" width="11.453125" style="2"/>
  </cols>
  <sheetData>
    <row r="1" spans="1:31" ht="38.25" customHeight="1" thickTop="1" x14ac:dyDescent="0.4">
      <c r="A1" s="135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31" ht="38.25" customHeight="1" x14ac:dyDescent="0.25">
      <c r="A2" s="136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31" ht="15.5" x14ac:dyDescent="0.4">
      <c r="A3" s="15" t="s">
        <v>44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37"/>
    </row>
    <row r="4" spans="1:31" ht="30" customHeight="1" x14ac:dyDescent="0.25">
      <c r="A4" s="17" t="s">
        <v>23</v>
      </c>
      <c r="B4" s="17">
        <v>1990</v>
      </c>
      <c r="C4" s="17">
        <v>1991</v>
      </c>
      <c r="D4" s="17">
        <v>1992</v>
      </c>
      <c r="E4" s="17">
        <v>1993</v>
      </c>
      <c r="F4" s="17">
        <v>1994</v>
      </c>
      <c r="G4" s="17">
        <v>1995</v>
      </c>
      <c r="H4" s="17">
        <v>1996</v>
      </c>
      <c r="I4" s="17">
        <v>1997</v>
      </c>
      <c r="J4" s="17">
        <v>1998</v>
      </c>
      <c r="K4" s="17">
        <v>1999</v>
      </c>
      <c r="L4" s="17">
        <v>2000</v>
      </c>
      <c r="M4" s="17">
        <v>2001</v>
      </c>
      <c r="N4" s="17">
        <v>2002</v>
      </c>
      <c r="O4" s="17">
        <v>2003</v>
      </c>
      <c r="P4" s="17">
        <v>2004</v>
      </c>
      <c r="Q4" s="17">
        <v>2005</v>
      </c>
      <c r="R4" s="17">
        <v>2006</v>
      </c>
      <c r="S4" s="17">
        <v>2007</v>
      </c>
      <c r="T4" s="17">
        <v>2008</v>
      </c>
      <c r="U4" s="17">
        <v>2009</v>
      </c>
      <c r="V4" s="17">
        <v>2010</v>
      </c>
      <c r="W4" s="17">
        <v>2011</v>
      </c>
      <c r="X4" s="17">
        <v>2012</v>
      </c>
      <c r="Y4" s="17">
        <v>2013</v>
      </c>
      <c r="Z4" s="17">
        <v>2014</v>
      </c>
      <c r="AA4" s="17">
        <v>2015</v>
      </c>
      <c r="AB4" s="17">
        <v>2016</v>
      </c>
      <c r="AC4" s="17">
        <v>2017</v>
      </c>
      <c r="AD4" s="17">
        <v>2018</v>
      </c>
    </row>
    <row r="5" spans="1:31" ht="15" customHeight="1" x14ac:dyDescent="0.25">
      <c r="A5" s="54" t="s">
        <v>24</v>
      </c>
      <c r="B5" s="38">
        <f>'3.1'!C5/'3.1'!$C5*100</f>
        <v>100</v>
      </c>
      <c r="C5" s="38">
        <f>'3.1'!D5/'3.1'!$C5*100</f>
        <v>109.08968293051817</v>
      </c>
      <c r="D5" s="38">
        <f>'3.1'!E5/'3.1'!$C5*100</f>
        <v>114.09835520062718</v>
      </c>
      <c r="E5" s="38">
        <f>'3.1'!F5/'3.1'!$C5*100</f>
        <v>100.80484079782666</v>
      </c>
      <c r="F5" s="38">
        <f>'3.1'!G5/'3.1'!$C5*100</f>
        <v>101.19382677350923</v>
      </c>
      <c r="G5" s="38">
        <f>'3.1'!H5/'3.1'!$C5*100</f>
        <v>106.28209633616402</v>
      </c>
      <c r="H5" s="38">
        <f>'3.1'!I5/'3.1'!$C5*100</f>
        <v>80.711926580113342</v>
      </c>
      <c r="I5" s="38">
        <f>'3.1'!J5/'3.1'!$C5*100</f>
        <v>95.547240703292175</v>
      </c>
      <c r="J5" s="38">
        <f>'3.1'!K5/'3.1'!$C5*100</f>
        <v>107.39510689576997</v>
      </c>
      <c r="K5" s="38">
        <f>'3.1'!L5/'3.1'!$C5*100</f>
        <v>118.45699889293111</v>
      </c>
      <c r="L5" s="38">
        <f>'3.1'!M5/'3.1'!$C5*100</f>
        <v>129.77014642794813</v>
      </c>
      <c r="M5" s="38">
        <f>'3.1'!N5/'3.1'!$C5*100</f>
        <v>110.11759077325347</v>
      </c>
      <c r="N5" s="38">
        <f>'3.1'!O5/'3.1'!$C5*100</f>
        <v>119.67290797783707</v>
      </c>
      <c r="O5" s="38">
        <f>'3.1'!P5/'3.1'!$C5*100</f>
        <v>112.08512483019601</v>
      </c>
      <c r="P5" s="38">
        <f>'3.1'!Q5/'3.1'!$C5*100</f>
        <v>118.32375307516936</v>
      </c>
      <c r="Q5" s="38">
        <f>'3.1'!R5/'3.1'!$C5*100</f>
        <v>116.77437483891993</v>
      </c>
      <c r="R5" s="38">
        <f>'3.1'!S5/'3.1'!$C5*100</f>
        <v>122.32622440161303</v>
      </c>
      <c r="S5" s="38">
        <f>'3.1'!T5/'3.1'!$C5*100</f>
        <v>123.58908884056139</v>
      </c>
      <c r="T5" s="38">
        <f>'3.1'!U5/'3.1'!$C5*100</f>
        <v>118.11751572636102</v>
      </c>
      <c r="U5" s="38">
        <f>'3.1'!V5/'3.1'!$C5*100</f>
        <v>111.19249946417182</v>
      </c>
      <c r="V5" s="38">
        <f>'3.1'!W5/'3.1'!$C5*100</f>
        <v>90.042892306138839</v>
      </c>
      <c r="W5" s="38">
        <f>'3.1'!X5/'3.1'!$C5*100</f>
        <v>87.522930809434783</v>
      </c>
      <c r="X5" s="38">
        <f>'3.1'!Y5/'3.1'!$C5*100</f>
        <v>91.895596018621461</v>
      </c>
      <c r="Y5" s="38">
        <f>'3.1'!Z5/'3.1'!$C5*100</f>
        <v>83.386421916615376</v>
      </c>
      <c r="Z5" s="38">
        <f>'3.1'!AA5/'3.1'!$C5*100</f>
        <v>86.091142728927167</v>
      </c>
      <c r="AA5" s="38">
        <f>'3.1'!AB5/'3.1'!$C5*100</f>
        <v>96.658446101818015</v>
      </c>
      <c r="AB5" s="38">
        <f>'3.1'!AC5/'3.1'!$C5*100</f>
        <v>92.7256565294377</v>
      </c>
      <c r="AC5" s="38">
        <f>'3.1'!AD5/'3.1'!$C5*100</f>
        <v>93.672604123259191</v>
      </c>
      <c r="AD5" s="38">
        <f>'3.1'!AE5/'3.1'!$C5*100</f>
        <v>89.028829982935392</v>
      </c>
    </row>
    <row r="6" spans="1:31" ht="15" customHeight="1" x14ac:dyDescent="0.25">
      <c r="A6" s="54" t="s">
        <v>25</v>
      </c>
      <c r="B6" s="39">
        <f>'3.1'!C6/'3.1'!$C6*100</f>
        <v>100</v>
      </c>
      <c r="C6" s="39">
        <f>'3.1'!D6/'3.1'!$C6*100</f>
        <v>99.796571174325123</v>
      </c>
      <c r="D6" s="39">
        <f>'3.1'!E6/'3.1'!$C6*100</f>
        <v>96.528365787266097</v>
      </c>
      <c r="E6" s="39">
        <f>'3.1'!F6/'3.1'!$C6*100</f>
        <v>93.687132429101112</v>
      </c>
      <c r="F6" s="39">
        <f>'3.1'!G6/'3.1'!$C6*100</f>
        <v>98.029383994848075</v>
      </c>
      <c r="G6" s="39">
        <f>'3.1'!H6/'3.1'!$C6*100</f>
        <v>105.68195966194284</v>
      </c>
      <c r="H6" s="39">
        <f>'3.1'!I6/'3.1'!$C6*100</f>
        <v>86.297041080813713</v>
      </c>
      <c r="I6" s="39">
        <f>'3.1'!J6/'3.1'!$C6*100</f>
        <v>92.561843144429361</v>
      </c>
      <c r="J6" s="39">
        <f>'3.1'!K6/'3.1'!$C6*100</f>
        <v>96.8651823478437</v>
      </c>
      <c r="K6" s="39">
        <f>'3.1'!L6/'3.1'!$C6*100</f>
        <v>106.09703248901819</v>
      </c>
      <c r="L6" s="39">
        <f>'3.1'!M6/'3.1'!$C6*100</f>
        <v>112.25373951489534</v>
      </c>
      <c r="M6" s="39">
        <f>'3.1'!N6/'3.1'!$C6*100</f>
        <v>101.34658697559371</v>
      </c>
      <c r="N6" s="39">
        <f>'3.1'!O6/'3.1'!$C6*100</f>
        <v>112.61266437876756</v>
      </c>
      <c r="O6" s="39">
        <f>'3.1'!P6/'3.1'!$C6*100</f>
        <v>108.26690591768656</v>
      </c>
      <c r="P6" s="39">
        <f>'3.1'!Q6/'3.1'!$C6*100</f>
        <v>102.91274062020943</v>
      </c>
      <c r="Q6" s="39">
        <f>'3.1'!R6/'3.1'!$C6*100</f>
        <v>97.010227296101434</v>
      </c>
      <c r="R6" s="39">
        <f>'3.1'!S6/'3.1'!$C6*100</f>
        <v>97.83448699428628</v>
      </c>
      <c r="S6" s="39">
        <f>'3.1'!T6/'3.1'!$C6*100</f>
        <v>96.451304238053666</v>
      </c>
      <c r="T6" s="39">
        <f>'3.1'!U6/'3.1'!$C6*100</f>
        <v>96.054156419259243</v>
      </c>
      <c r="U6" s="39">
        <f>'3.1'!V6/'3.1'!$C6*100</f>
        <v>80.558925561368085</v>
      </c>
      <c r="V6" s="39">
        <f>'3.1'!W6/'3.1'!$C6*100</f>
        <v>81.145250745291889</v>
      </c>
      <c r="W6" s="39">
        <f>'3.1'!X6/'3.1'!$C6*100</f>
        <v>70.255647559310731</v>
      </c>
      <c r="X6" s="39">
        <f>'3.1'!Y6/'3.1'!$C6*100</f>
        <v>66.616575394223247</v>
      </c>
      <c r="Y6" s="39">
        <f>'3.1'!Z6/'3.1'!$C6*100</f>
        <v>56.895656712643095</v>
      </c>
      <c r="Z6" s="39">
        <f>'3.1'!AA6/'3.1'!$C6*100</f>
        <v>55.891266605250813</v>
      </c>
      <c r="AA6" s="39">
        <f>'3.1'!AB6/'3.1'!$C6*100</f>
        <v>56.072454851001993</v>
      </c>
      <c r="AB6" s="39">
        <f>'3.1'!AC6/'3.1'!$C6*100</f>
        <v>51.232114219813354</v>
      </c>
      <c r="AC6" s="39">
        <f>'3.1'!AD6/'3.1'!$C6*100</f>
        <v>54.601066046425551</v>
      </c>
      <c r="AD6" s="39">
        <f>'3.1'!AE6/'3.1'!$C6*100</f>
        <v>50.828076969291544</v>
      </c>
    </row>
    <row r="7" spans="1:31" ht="15" customHeight="1" x14ac:dyDescent="0.25">
      <c r="A7" s="54" t="s">
        <v>26</v>
      </c>
      <c r="B7" s="39">
        <f>'3.1'!C7/'3.1'!$C7*100</f>
        <v>100</v>
      </c>
      <c r="C7" s="39">
        <f>'3.1'!D7/'3.1'!$C7*100</f>
        <v>104.80562197470434</v>
      </c>
      <c r="D7" s="39">
        <f>'3.1'!E7/'3.1'!$C7*100</f>
        <v>109.47271613340455</v>
      </c>
      <c r="E7" s="39">
        <f>'3.1'!F7/'3.1'!$C7*100</f>
        <v>97.135658116249687</v>
      </c>
      <c r="F7" s="39">
        <f>'3.1'!G7/'3.1'!$C7*100</f>
        <v>105.08812954401053</v>
      </c>
      <c r="G7" s="39">
        <f>'3.1'!H7/'3.1'!$C7*100</f>
        <v>116.77387452670325</v>
      </c>
      <c r="H7" s="39">
        <f>'3.1'!I7/'3.1'!$C7*100</f>
        <v>128.1590727842628</v>
      </c>
      <c r="I7" s="39">
        <f>'3.1'!J7/'3.1'!$C7*100</f>
        <v>141.80816693447795</v>
      </c>
      <c r="J7" s="39">
        <f>'3.1'!K7/'3.1'!$C7*100</f>
        <v>149.50594522552564</v>
      </c>
      <c r="K7" s="39">
        <f>'3.1'!L7/'3.1'!$C7*100</f>
        <v>158.95571092682363</v>
      </c>
      <c r="L7" s="39">
        <f>'3.1'!M7/'3.1'!$C7*100</f>
        <v>170.63930410643547</v>
      </c>
      <c r="M7" s="39">
        <f>'3.1'!N7/'3.1'!$C7*100</f>
        <v>172.37718251530205</v>
      </c>
      <c r="N7" s="39">
        <f>'3.1'!O7/'3.1'!$C7*100</f>
        <v>177.31177575337429</v>
      </c>
      <c r="O7" s="39">
        <f>'3.1'!P7/'3.1'!$C7*100</f>
        <v>183.79267418069398</v>
      </c>
      <c r="P7" s="39">
        <f>'3.1'!Q7/'3.1'!$C7*100</f>
        <v>190.63988951606308</v>
      </c>
      <c r="Q7" s="39">
        <f>'3.1'!R7/'3.1'!$C7*100</f>
        <v>199.49399875161509</v>
      </c>
      <c r="R7" s="39">
        <f>'3.1'!S7/'3.1'!$C7*100</f>
        <v>207.06172124505562</v>
      </c>
      <c r="S7" s="39">
        <f>'3.1'!T7/'3.1'!$C7*100</f>
        <v>220.90439053461671</v>
      </c>
      <c r="T7" s="39">
        <f>'3.1'!U7/'3.1'!$C7*100</f>
        <v>207.43151182715368</v>
      </c>
      <c r="U7" s="39">
        <f>'3.1'!V7/'3.1'!$C7*100</f>
        <v>191.47688238693922</v>
      </c>
      <c r="V7" s="39">
        <f>'3.1'!W7/'3.1'!$C7*100</f>
        <v>184.35783542611713</v>
      </c>
      <c r="W7" s="39">
        <f>'3.1'!X7/'3.1'!$C7*100</f>
        <v>181.4922062096029</v>
      </c>
      <c r="X7" s="39">
        <f>'3.1'!Y7/'3.1'!$C7*100</f>
        <v>191.48228776153476</v>
      </c>
      <c r="Y7" s="39">
        <f>'3.1'!Z7/'3.1'!$C7*100</f>
        <v>193.22025076169263</v>
      </c>
      <c r="Z7" s="39">
        <f>'3.1'!AA7/'3.1'!$C7*100</f>
        <v>199.76854251038523</v>
      </c>
      <c r="AA7" s="39">
        <f>'3.1'!AB7/'3.1'!$C7*100</f>
        <v>206.82825931219747</v>
      </c>
      <c r="AB7" s="39">
        <f>'3.1'!AC7/'3.1'!$C7*100</f>
        <v>216.0280333616042</v>
      </c>
      <c r="AC7" s="39">
        <f>'3.1'!AD7/'3.1'!$C7*100</f>
        <v>229.97415813000828</v>
      </c>
      <c r="AD7" s="39">
        <f>'3.1'!AE7/'3.1'!$C7*100</f>
        <v>226.57416447935347</v>
      </c>
    </row>
    <row r="8" spans="1:31" ht="15" customHeight="1" x14ac:dyDescent="0.25">
      <c r="A8" s="54" t="s">
        <v>27</v>
      </c>
      <c r="B8" s="39">
        <f>'3.1'!C8/'3.1'!$C8*100</f>
        <v>100</v>
      </c>
      <c r="C8" s="39">
        <f>'3.1'!D8/'3.1'!$C8*100</f>
        <v>105.23278473562701</v>
      </c>
      <c r="D8" s="39">
        <f>'3.1'!E8/'3.1'!$C8*100</f>
        <v>105.17596869210315</v>
      </c>
      <c r="E8" s="39">
        <f>'3.1'!F8/'3.1'!$C8*100</f>
        <v>109.62596763980513</v>
      </c>
      <c r="F8" s="39">
        <f>'3.1'!G8/'3.1'!$C8*100</f>
        <v>107.20857497411286</v>
      </c>
      <c r="G8" s="39">
        <f>'3.1'!H8/'3.1'!$C8*100</f>
        <v>109.25174912199516</v>
      </c>
      <c r="H8" s="39">
        <f>'3.1'!I8/'3.1'!$C8*100</f>
        <v>112.98562209649874</v>
      </c>
      <c r="I8" s="39">
        <f>'3.1'!J8/'3.1'!$C8*100</f>
        <v>108.52524177312009</v>
      </c>
      <c r="J8" s="39">
        <f>'3.1'!K8/'3.1'!$C8*100</f>
        <v>115.50573274606751</v>
      </c>
      <c r="K8" s="39">
        <f>'3.1'!L8/'3.1'!$C8*100</f>
        <v>120.81895729303098</v>
      </c>
      <c r="L8" s="39">
        <f>'3.1'!M8/'3.1'!$C8*100</f>
        <v>118.26382109978834</v>
      </c>
      <c r="M8" s="39">
        <f>'3.1'!N8/'3.1'!$C8*100</f>
        <v>112.56353902548324</v>
      </c>
      <c r="N8" s="39">
        <f>'3.1'!O8/'3.1'!$C8*100</f>
        <v>109.26789610045533</v>
      </c>
      <c r="O8" s="39">
        <f>'3.1'!P8/'3.1'!$C8*100</f>
        <v>114.48433372208595</v>
      </c>
      <c r="P8" s="39">
        <f>'3.1'!Q8/'3.1'!$C8*100</f>
        <v>119.81241230414518</v>
      </c>
      <c r="Q8" s="39">
        <f>'3.1'!R8/'3.1'!$C8*100</f>
        <v>120.85320965351323</v>
      </c>
      <c r="R8" s="39">
        <f>'3.1'!S8/'3.1'!$C8*100</f>
        <v>109.91841148043176</v>
      </c>
      <c r="S8" s="39">
        <f>'3.1'!T8/'3.1'!$C8*100</f>
        <v>110.14645405011339</v>
      </c>
      <c r="T8" s="39">
        <f>'3.1'!U8/'3.1'!$C8*100</f>
        <v>116.74030599325154</v>
      </c>
      <c r="U8" s="39">
        <f>'3.1'!V8/'3.1'!$C8*100</f>
        <v>116.05678516740777</v>
      </c>
      <c r="V8" s="39">
        <f>'3.1'!W8/'3.1'!$C8*100</f>
        <v>117.14181705874176</v>
      </c>
      <c r="W8" s="39">
        <f>'3.1'!X8/'3.1'!$C8*100</f>
        <v>109.60500300405901</v>
      </c>
      <c r="X8" s="39">
        <f>'3.1'!Y8/'3.1'!$C8*100</f>
        <v>112.09643700039851</v>
      </c>
      <c r="Y8" s="39">
        <f>'3.1'!Z8/'3.1'!$C8*100</f>
        <v>110.39546765562747</v>
      </c>
      <c r="Z8" s="39">
        <f>'3.1'!AA8/'3.1'!$C8*100</f>
        <v>105.55490310470957</v>
      </c>
      <c r="AA8" s="39">
        <f>'3.1'!AB8/'3.1'!$C8*100</f>
        <v>108.75661964771346</v>
      </c>
      <c r="AB8" s="39">
        <f>'3.1'!AC8/'3.1'!$C8*100</f>
        <v>104.15492340288846</v>
      </c>
      <c r="AC8" s="39">
        <f>'3.1'!AD8/'3.1'!$C8*100</f>
        <v>115.11078887897925</v>
      </c>
      <c r="AD8" s="39">
        <f>'3.1'!AE8/'3.1'!$C8*100</f>
        <v>118.53967256301507</v>
      </c>
    </row>
    <row r="9" spans="1:31" ht="15" customHeight="1" x14ac:dyDescent="0.25">
      <c r="A9" s="55" t="s">
        <v>28</v>
      </c>
      <c r="B9" s="40">
        <f>'3.1'!C9/'3.1'!$C9*100</f>
        <v>100</v>
      </c>
      <c r="C9" s="40">
        <f>'3.1'!D9/'3.1'!$C9*100</f>
        <v>108.57371475576514</v>
      </c>
      <c r="D9" s="40">
        <f>'3.1'!E9/'3.1'!$C9*100</f>
        <v>117.79304038902177</v>
      </c>
      <c r="E9" s="40">
        <f>'3.1'!F9/'3.1'!$C9*100</f>
        <v>133.30039255153841</v>
      </c>
      <c r="F9" s="40">
        <f>'3.1'!G9/'3.1'!$C9*100</f>
        <v>133.61287790699069</v>
      </c>
      <c r="G9" s="40">
        <f>'3.1'!H9/'3.1'!$C9*100</f>
        <v>166.19113056092939</v>
      </c>
      <c r="H9" s="40">
        <f>'3.1'!I9/'3.1'!$C9*100</f>
        <v>143.18239103309293</v>
      </c>
      <c r="I9" s="40">
        <f>'3.1'!J9/'3.1'!$C9*100</f>
        <v>164.25923442797949</v>
      </c>
      <c r="J9" s="40">
        <f>'3.1'!K9/'3.1'!$C9*100</f>
        <v>178.408702620631</v>
      </c>
      <c r="K9" s="40">
        <f>'3.1'!L9/'3.1'!$C9*100</f>
        <v>233.07195741748305</v>
      </c>
      <c r="L9" s="40">
        <f>'3.1'!M9/'3.1'!$C9*100</f>
        <v>229.81399184496843</v>
      </c>
      <c r="M9" s="40">
        <f>'3.1'!N9/'3.1'!$C9*100</f>
        <v>219.10420827118898</v>
      </c>
      <c r="N9" s="40">
        <f>'3.1'!O9/'3.1'!$C9*100</f>
        <v>256.80522103079181</v>
      </c>
      <c r="O9" s="40">
        <f>'3.1'!P9/'3.1'!$C9*100</f>
        <v>238.95087118066076</v>
      </c>
      <c r="P9" s="40">
        <f>'3.1'!Q9/'3.1'!$C9*100</f>
        <v>253.41911396971349</v>
      </c>
      <c r="Q9" s="40">
        <f>'3.1'!R9/'3.1'!$C9*100</f>
        <v>263.77892866917898</v>
      </c>
      <c r="R9" s="40">
        <f>'3.1'!S9/'3.1'!$C9*100</f>
        <v>261.08717593997358</v>
      </c>
      <c r="S9" s="40">
        <f>'3.1'!T9/'3.1'!$C9*100</f>
        <v>264.70272091628357</v>
      </c>
      <c r="T9" s="40">
        <f>'3.1'!U9/'3.1'!$C9*100</f>
        <v>256.46880127689218</v>
      </c>
      <c r="U9" s="40">
        <f>'3.1'!V9/'3.1'!$C9*100</f>
        <v>254.99229942455756</v>
      </c>
      <c r="V9" s="40">
        <f>'3.1'!W9/'3.1'!$C9*100</f>
        <v>235.51354130212854</v>
      </c>
      <c r="W9" s="40">
        <f>'3.1'!X9/'3.1'!$C9*100</f>
        <v>234.9914292976741</v>
      </c>
      <c r="X9" s="40">
        <f>'3.1'!Y9/'3.1'!$C9*100</f>
        <v>258.19478504816351</v>
      </c>
      <c r="Y9" s="40">
        <f>'3.1'!Z9/'3.1'!$C9*100</f>
        <v>206.92026205914718</v>
      </c>
      <c r="Z9" s="40">
        <f>'3.1'!AA9/'3.1'!$C9*100</f>
        <v>196.67289395473344</v>
      </c>
      <c r="AA9" s="40">
        <f>'3.1'!AB9/'3.1'!$C9*100</f>
        <v>216.10629105843722</v>
      </c>
      <c r="AB9" s="40">
        <f>'3.1'!AC9/'3.1'!$C9*100</f>
        <v>189.62980636815047</v>
      </c>
      <c r="AC9" s="40">
        <f>'3.1'!AD9/'3.1'!$C9*100</f>
        <v>207.07094505270624</v>
      </c>
      <c r="AD9" s="40">
        <f>'3.1'!AE9/'3.1'!$C9*100</f>
        <v>195.20599057836549</v>
      </c>
    </row>
    <row r="10" spans="1:31" ht="15" customHeight="1" x14ac:dyDescent="0.25">
      <c r="A10" s="54" t="s">
        <v>29</v>
      </c>
      <c r="B10" s="39">
        <f>'3.1'!C10/'3.1'!$C10*100</f>
        <v>100</v>
      </c>
      <c r="C10" s="39">
        <f>'3.1'!D10/'3.1'!$C10*100</f>
        <v>98.519097891013502</v>
      </c>
      <c r="D10" s="39">
        <f>'3.1'!E10/'3.1'!$C10*100</f>
        <v>98.156436057963703</v>
      </c>
      <c r="E10" s="39">
        <f>'3.1'!F10/'3.1'!$C10*100</f>
        <v>110.57985492142568</v>
      </c>
      <c r="F10" s="39">
        <f>'3.1'!G10/'3.1'!$C10*100</f>
        <v>112.01521305043083</v>
      </c>
      <c r="G10" s="39">
        <f>'3.1'!H10/'3.1'!$C10*100</f>
        <v>103.79133882459561</v>
      </c>
      <c r="H10" s="39">
        <f>'3.1'!I10/'3.1'!$C10*100</f>
        <v>104.28108900425268</v>
      </c>
      <c r="I10" s="39">
        <f>'3.1'!J10/'3.1'!$C10*100</f>
        <v>100.34199363353706</v>
      </c>
      <c r="J10" s="39">
        <f>'3.1'!K10/'3.1'!$C10*100</f>
        <v>100.13045556240129</v>
      </c>
      <c r="K10" s="39">
        <f>'3.1'!L10/'3.1'!$C10*100</f>
        <v>104.05930980131848</v>
      </c>
      <c r="L10" s="39">
        <f>'3.1'!M10/'3.1'!$C10*100</f>
        <v>105.04721615673172</v>
      </c>
      <c r="M10" s="39">
        <f>'3.1'!N10/'3.1'!$C10*100</f>
        <v>103.55707858852324</v>
      </c>
      <c r="N10" s="39">
        <f>'3.1'!O10/'3.1'!$C10*100</f>
        <v>108.13517196289115</v>
      </c>
      <c r="O10" s="39">
        <f>'3.1'!P10/'3.1'!$C10*100</f>
        <v>107.31796298070708</v>
      </c>
      <c r="P10" s="39">
        <f>'3.1'!Q10/'3.1'!$C10*100</f>
        <v>106.52528667283563</v>
      </c>
      <c r="Q10" s="39">
        <f>'3.1'!R10/'3.1'!$C10*100</f>
        <v>105.24971360338175</v>
      </c>
      <c r="R10" s="39">
        <f>'3.1'!S10/'3.1'!$C10*100</f>
        <v>103.00356810087578</v>
      </c>
      <c r="S10" s="39">
        <f>'3.1'!T10/'3.1'!$C10*100</f>
        <v>79.495344265946827</v>
      </c>
      <c r="T10" s="39">
        <f>'3.1'!U10/'3.1'!$C10*100</f>
        <v>76.553913255780785</v>
      </c>
      <c r="U10" s="39">
        <f>'3.1'!V10/'3.1'!$C10*100</f>
        <v>76.303962914487684</v>
      </c>
      <c r="V10" s="39">
        <f>'3.1'!W10/'3.1'!$C10*100</f>
        <v>72.547651479366323</v>
      </c>
      <c r="W10" s="39">
        <f>'3.1'!X10/'3.1'!$C10*100</f>
        <v>71.497122280929872</v>
      </c>
      <c r="X10" s="39">
        <f>'3.1'!Y10/'3.1'!$C10*100</f>
        <v>70.775399445920783</v>
      </c>
      <c r="Y10" s="39">
        <f>'3.1'!Z10/'3.1'!$C10*100</f>
        <v>67.661339486772022</v>
      </c>
      <c r="Z10" s="39">
        <f>'3.1'!AA10/'3.1'!$C10*100</f>
        <v>64.628964890466889</v>
      </c>
      <c r="AA10" s="39">
        <f>'3.1'!AB10/'3.1'!$C10*100</f>
        <v>63.374920592709749</v>
      </c>
      <c r="AB10" s="39">
        <f>'3.1'!AC10/'3.1'!$C10*100</f>
        <v>60.03811184746791</v>
      </c>
      <c r="AC10" s="39">
        <f>'3.1'!AD10/'3.1'!$C10*100</f>
        <v>56.300648933100121</v>
      </c>
      <c r="AD10" s="39">
        <f>'3.1'!AE10/'3.1'!$C10*100</f>
        <v>53.099648737387184</v>
      </c>
    </row>
    <row r="11" spans="1:31" ht="15" customHeight="1" x14ac:dyDescent="0.25">
      <c r="A11" s="54" t="s">
        <v>30</v>
      </c>
      <c r="B11" s="39">
        <f>'3.1'!C11/'3.1'!$C11*100</f>
        <v>100</v>
      </c>
      <c r="C11" s="39">
        <f>'3.1'!D11/'3.1'!$C11*100</f>
        <v>102.87872653881558</v>
      </c>
      <c r="D11" s="39">
        <f>'3.1'!E11/'3.1'!$C11*100</f>
        <v>107.02224989650256</v>
      </c>
      <c r="E11" s="39">
        <f>'3.1'!F11/'3.1'!$C11*100</f>
        <v>108.58325220882321</v>
      </c>
      <c r="F11" s="39">
        <f>'3.1'!G11/'3.1'!$C11*100</f>
        <v>107.71270505135864</v>
      </c>
      <c r="G11" s="39">
        <f>'3.1'!H11/'3.1'!$C11*100</f>
        <v>108.4773624992629</v>
      </c>
      <c r="H11" s="39">
        <f>'3.1'!I11/'3.1'!$C11*100</f>
        <v>108.85562280855969</v>
      </c>
      <c r="I11" s="39">
        <f>'3.1'!J11/'3.1'!$C11*100</f>
        <v>110.83334610259865</v>
      </c>
      <c r="J11" s="39">
        <f>'3.1'!K11/'3.1'!$C11*100</f>
        <v>114.74379366341138</v>
      </c>
      <c r="K11" s="39">
        <f>'3.1'!L11/'3.1'!$C11*100</f>
        <v>117.45378841849372</v>
      </c>
      <c r="L11" s="39">
        <f>'3.1'!M11/'3.1'!$C11*100</f>
        <v>121.90240220984766</v>
      </c>
      <c r="M11" s="39">
        <f>'3.1'!N11/'3.1'!$C11*100</f>
        <v>125.02554739191839</v>
      </c>
      <c r="N11" s="39">
        <f>'3.1'!O11/'3.1'!$C11*100</f>
        <v>127.22144005709126</v>
      </c>
      <c r="O11" s="39">
        <f>'3.1'!P11/'3.1'!$C11*100</f>
        <v>123.70882806349644</v>
      </c>
      <c r="P11" s="39">
        <f>'3.1'!Q11/'3.1'!$C11*100</f>
        <v>121.60604734182566</v>
      </c>
      <c r="Q11" s="39">
        <f>'3.1'!R11/'3.1'!$C11*100</f>
        <v>120.37010918625064</v>
      </c>
      <c r="R11" s="39">
        <f>'3.1'!S11/'3.1'!$C11*100</f>
        <v>117.74594117680044</v>
      </c>
      <c r="S11" s="39">
        <f>'3.1'!T11/'3.1'!$C11*100</f>
        <v>110.07596368932091</v>
      </c>
      <c r="T11" s="39">
        <f>'3.1'!U11/'3.1'!$C11*100</f>
        <v>116.20842330454624</v>
      </c>
      <c r="U11" s="39">
        <f>'3.1'!V11/'3.1'!$C11*100</f>
        <v>110.99655942555151</v>
      </c>
      <c r="V11" s="39">
        <f>'3.1'!W11/'3.1'!$C11*100</f>
        <v>100.61305687073752</v>
      </c>
      <c r="W11" s="39">
        <f>'3.1'!X11/'3.1'!$C11*100</f>
        <v>96.63992957494176</v>
      </c>
      <c r="X11" s="39">
        <f>'3.1'!Y11/'3.1'!$C11*100</f>
        <v>98.326138258700425</v>
      </c>
      <c r="Y11" s="39">
        <f>'3.1'!Z11/'3.1'!$C11*100</f>
        <v>93.350483460661309</v>
      </c>
      <c r="Z11" s="39">
        <f>'3.1'!AA11/'3.1'!$C11*100</f>
        <v>89.47649859816336</v>
      </c>
      <c r="AA11" s="39">
        <f>'3.1'!AB11/'3.1'!$C11*100</f>
        <v>84.84422501141033</v>
      </c>
      <c r="AB11" s="39">
        <f>'3.1'!AC11/'3.1'!$C11*100</f>
        <v>81.174838474986018</v>
      </c>
      <c r="AC11" s="39">
        <f>'3.1'!AD11/'3.1'!$C11*100</f>
        <v>76.689934151387448</v>
      </c>
      <c r="AD11" s="39">
        <f>'3.1'!AE11/'3.1'!$C11*100</f>
        <v>75.924505396568378</v>
      </c>
    </row>
    <row r="12" spans="1:31" ht="30" customHeight="1" x14ac:dyDescent="0.25">
      <c r="A12" s="18" t="s">
        <v>54</v>
      </c>
      <c r="B12" s="42">
        <f>'3.1'!C12/'3.1'!$C12*100</f>
        <v>100</v>
      </c>
      <c r="C12" s="42">
        <f>'3.1'!D12/'3.1'!$C12*100</f>
        <v>102.48147717420812</v>
      </c>
      <c r="D12" s="42">
        <f>'3.1'!E12/'3.1'!$C12*100</f>
        <v>102.56295945139296</v>
      </c>
      <c r="E12" s="42">
        <f>'3.1'!F12/'3.1'!$C12*100</f>
        <v>99.178685648036407</v>
      </c>
      <c r="F12" s="42">
        <f>'3.1'!G12/'3.1'!$C12*100</f>
        <v>102.46119579658443</v>
      </c>
      <c r="G12" s="42">
        <f>'3.1'!H12/'3.1'!$C12*100</f>
        <v>109.56596108354879</v>
      </c>
      <c r="H12" s="42">
        <f>'3.1'!I12/'3.1'!$C12*100</f>
        <v>97.184498634769199</v>
      </c>
      <c r="I12" s="42">
        <f>'3.1'!J12/'3.1'!$C12*100</f>
        <v>104.55754586851999</v>
      </c>
      <c r="J12" s="42">
        <f>'3.1'!K12/'3.1'!$C12*100</f>
        <v>110.58447945919212</v>
      </c>
      <c r="K12" s="42">
        <f>'3.1'!L12/'3.1'!$C12*100</f>
        <v>120.68411642121508</v>
      </c>
      <c r="L12" s="42">
        <f>'3.1'!M12/'3.1'!$C12*100</f>
        <v>126.98887337772227</v>
      </c>
      <c r="M12" s="42">
        <f>'3.1'!N12/'3.1'!$C12*100</f>
        <v>118.24855373198216</v>
      </c>
      <c r="N12" s="42">
        <f>'3.1'!O12/'3.1'!$C12*100</f>
        <v>127.42232156304011</v>
      </c>
      <c r="O12" s="42">
        <f>'3.1'!P12/'3.1'!$C12*100</f>
        <v>124.61482016837363</v>
      </c>
      <c r="P12" s="42">
        <f>'3.1'!Q12/'3.1'!$C12*100</f>
        <v>124.29163338407945</v>
      </c>
      <c r="Q12" s="42">
        <f>'3.1'!R12/'3.1'!$C12*100</f>
        <v>122.50429504955989</v>
      </c>
      <c r="R12" s="42">
        <f>'3.1'!S12/'3.1'!$C12*100</f>
        <v>123.58105021188493</v>
      </c>
      <c r="S12" s="42">
        <f>'3.1'!T12/'3.1'!$C12*100</f>
        <v>123.45470088840709</v>
      </c>
      <c r="T12" s="42">
        <f>'3.1'!U12/'3.1'!$C12*100</f>
        <v>121.03518617546291</v>
      </c>
      <c r="U12" s="42">
        <f>'3.1'!V12/'3.1'!$C12*100</f>
        <v>109.44909848037641</v>
      </c>
      <c r="V12" s="42">
        <f>'3.1'!W12/'3.1'!$C12*100</f>
        <v>104.7079837974418</v>
      </c>
      <c r="W12" s="42">
        <f>'3.1'!X12/'3.1'!$C12*100</f>
        <v>97.469084778970981</v>
      </c>
      <c r="X12" s="42">
        <f>'3.1'!Y12/'3.1'!$C12*100</f>
        <v>98.50403653942314</v>
      </c>
      <c r="Y12" s="42">
        <f>'3.1'!Z12/'3.1'!$C12*100</f>
        <v>90.32545975634315</v>
      </c>
      <c r="Z12" s="42">
        <f>'3.1'!AA12/'3.1'!$C12*100</f>
        <v>90.020127389125207</v>
      </c>
      <c r="AA12" s="42">
        <f>'3.1'!AB12/'3.1'!$C12*100</f>
        <v>93.04881634396213</v>
      </c>
      <c r="AB12" s="42">
        <f>'3.1'!AC12/'3.1'!$C12*100</f>
        <v>89.708009889853301</v>
      </c>
      <c r="AC12" s="42">
        <f>'3.1'!AD12/'3.1'!$C12*100</f>
        <v>94.456206495989747</v>
      </c>
      <c r="AD12" s="42">
        <f>'3.1'!AE12/'3.1'!$C12*100</f>
        <v>91.057802794268184</v>
      </c>
    </row>
    <row r="13" spans="1:31" ht="13" thickBot="1" x14ac:dyDescent="0.3">
      <c r="A13" s="129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29"/>
      <c r="X13" s="29"/>
      <c r="Y13" s="29"/>
      <c r="Z13" s="29"/>
      <c r="AE13" s="140"/>
    </row>
    <row r="14" spans="1:31" ht="13.5" customHeight="1" thickTop="1" x14ac:dyDescent="0.25">
      <c r="A14" s="107" t="s">
        <v>97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/>
      <c r="AA14" s="62"/>
      <c r="AB14" s="62"/>
      <c r="AC14" s="62"/>
      <c r="AD14" s="62"/>
      <c r="AE14" s="144"/>
    </row>
    <row r="15" spans="1:31" ht="13" thickBot="1" x14ac:dyDescent="0.3">
      <c r="A15" s="130" t="s">
        <v>91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1" ht="13" thickTop="1" x14ac:dyDescent="0.25">
      <c r="A16" s="126" t="s">
        <v>51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3" thickBot="1" x14ac:dyDescent="0.3">
      <c r="A17" s="10" t="s">
        <v>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3" thickTop="1" x14ac:dyDescent="0.2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30" x14ac:dyDescent="0.2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30" x14ac:dyDescent="0.25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30" x14ac:dyDescent="0.25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30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30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30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30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</sheetData>
  <pageMargins left="0.75" right="0.75" top="1" bottom="1" header="0" footer="0"/>
  <pageSetup paperSize="9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Índice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'1.2'!Área_de_impresión</vt:lpstr>
      <vt:lpstr>'1.3'!Área_de_impresión</vt:lpstr>
      <vt:lpstr>'2.1'!Área_de_impresión</vt:lpstr>
      <vt:lpstr>'2.2'!Área_de_impresión</vt:lpstr>
      <vt:lpstr>'2.3'!Área_de_impresión</vt:lpstr>
      <vt:lpstr>'3.2'!Área_de_impresión</vt:lpstr>
      <vt:lpstr>'3.3'!Área_de_impresión</vt:lpstr>
      <vt:lpstr>'4.1'!Área_de_impresión</vt:lpstr>
      <vt:lpstr>'4.2'!Área_de_impresión</vt:lpstr>
      <vt:lpstr>'4.3'!Área_de_impresión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Arroniz, Imanol</dc:creator>
  <cp:lastModifiedBy>Erika Miranda Serrano</cp:lastModifiedBy>
  <dcterms:created xsi:type="dcterms:W3CDTF">2016-06-15T10:09:19Z</dcterms:created>
  <dcterms:modified xsi:type="dcterms:W3CDTF">2020-04-29T09:40:41Z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cb259490-5ff7-4288-aa30-2615eddbb14d</vt:lpwstr>
  </property>
</Properties>
</file>