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25" tabRatio="633" activeTab="0"/>
  </bookViews>
  <sheets>
    <sheet name="Índice" sheetId="1" r:id="rId1"/>
    <sheet name="1.1" sheetId="2" r:id="rId2"/>
    <sheet name="2.1" sheetId="3" r:id="rId3"/>
    <sheet name="2.2" sheetId="4" r:id="rId4"/>
    <sheet name="2.3" sheetId="5" r:id="rId5"/>
    <sheet name="2.4" sheetId="6" r:id="rId6"/>
    <sheet name="3.1" sheetId="7" r:id="rId7"/>
    <sheet name="3.2" sheetId="8" r:id="rId8"/>
  </sheets>
  <definedNames/>
  <calcPr fullCalcOnLoad="1"/>
</workbook>
</file>

<file path=xl/sharedStrings.xml><?xml version="1.0" encoding="utf-8"?>
<sst xmlns="http://schemas.openxmlformats.org/spreadsheetml/2006/main" count="5800" uniqueCount="471">
  <si>
    <t>&lt;&lt;&lt;Índice</t>
  </si>
  <si>
    <t>Buena</t>
  </si>
  <si>
    <t>Admisible</t>
  </si>
  <si>
    <t>Moderada</t>
  </si>
  <si>
    <t>Mala</t>
  </si>
  <si>
    <t>Muy mala</t>
  </si>
  <si>
    <t>Peligrosa</t>
  </si>
  <si>
    <t>Total</t>
  </si>
  <si>
    <t>Álava Meridional</t>
  </si>
  <si>
    <t>Llanada Alavesa</t>
  </si>
  <si>
    <t>Rioja Alavesa</t>
  </si>
  <si>
    <t>Kostaldea</t>
  </si>
  <si>
    <t>Donostialdea</t>
  </si>
  <si>
    <t>Alto Oria</t>
  </si>
  <si>
    <t xml:space="preserve">Alto Urola </t>
  </si>
  <si>
    <t>Ibaizabal-Alto deba</t>
  </si>
  <si>
    <t>Alto Nervión</t>
  </si>
  <si>
    <t>Encartaciones</t>
  </si>
  <si>
    <t>Bajo Nervión</t>
  </si>
  <si>
    <t>-</t>
  </si>
  <si>
    <t>Comarca</t>
  </si>
  <si>
    <t>Enero</t>
  </si>
  <si>
    <t>Febrero</t>
  </si>
  <si>
    <t>Marzo</t>
  </si>
  <si>
    <t>Abril</t>
  </si>
  <si>
    <t>Mayo</t>
  </si>
  <si>
    <t>Junio</t>
  </si>
  <si>
    <t>Julio</t>
  </si>
  <si>
    <t>Agosto</t>
  </si>
  <si>
    <t>Septiembre</t>
  </si>
  <si>
    <t>Octubre</t>
  </si>
  <si>
    <t>Noviembre</t>
  </si>
  <si>
    <t>Diciembre</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</si>
  <si>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</si>
  <si>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</si>
  <si>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</si>
  <si>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</si>
  <si>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</si>
  <si>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</si>
  <si>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</si>
  <si>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</si>
  <si>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</si>
  <si>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</si>
  <si>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</si>
  <si>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</si>
  <si>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</si>
  <si>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</si>
  <si>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</si>
  <si>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</si>
  <si>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</si>
  <si>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</si>
  <si>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</si>
  <si>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</si>
  <si>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</si>
  <si>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</si>
  <si>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</si>
  <si>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</si>
  <si>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</si>
  <si>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</si>
  <si>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</si>
  <si>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</si>
  <si>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</si>
  <si>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</si>
  <si>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</si>
  <si>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r>
      <t xml:space="preserve">(1) Indicador de Sostenibilidad = </t>
    </r>
    <r>
      <rPr>
        <sz val="7"/>
        <color indexed="31"/>
        <rFont val="Arial"/>
        <family val="2"/>
      </rPr>
      <t>(Nº días calif. "Buena" + Nº días calif. "Admisible" )/Nº total de días anuales.</t>
    </r>
  </si>
  <si>
    <r>
      <t xml:space="preserve">(2) El índice de calidad del aire(ICA) </t>
    </r>
    <r>
      <rPr>
        <sz val="7"/>
        <color indexed="31"/>
        <rFont val="Arial"/>
        <family val="2"/>
      </rPr>
      <t>está dividido en seis tramos, que definen los estados de calidad de aire: buena, admisible, moderada, mala, muy mala y peligrosa. A cada uno de los tramos se le asigna un color que para el presente año será de acuerdo con la siguiente tabla:</t>
    </r>
  </si>
  <si>
    <t>% de días según calidad del aire.</t>
  </si>
  <si>
    <t>Nº días según calidad del aire.</t>
  </si>
  <si>
    <t>Municipios</t>
  </si>
  <si>
    <t>Abadiño</t>
  </si>
  <si>
    <t>Abaltzisketa</t>
  </si>
  <si>
    <t>Aduna</t>
  </si>
  <si>
    <t>Aia</t>
  </si>
  <si>
    <t>Aizarnazabal</t>
  </si>
  <si>
    <t>Ajangiz</t>
  </si>
  <si>
    <t>Albiztur</t>
  </si>
  <si>
    <t>Alegia</t>
  </si>
  <si>
    <t>Alegría-Dulantzi</t>
  </si>
  <si>
    <t>Alkiza</t>
  </si>
  <si>
    <t>Alonsotegi</t>
  </si>
  <si>
    <t>Altzaga</t>
  </si>
  <si>
    <t>Altzo</t>
  </si>
  <si>
    <t>Amezketa</t>
  </si>
  <si>
    <t>Amorebieta-Etxano</t>
  </si>
  <si>
    <t>Amoroto</t>
  </si>
  <si>
    <t>Amurrio</t>
  </si>
  <si>
    <t>Andoain</t>
  </si>
  <si>
    <t>Anoeta</t>
  </si>
  <si>
    <t>Antzuola</t>
  </si>
  <si>
    <t>Añana</t>
  </si>
  <si>
    <t>Arakaldo</t>
  </si>
  <si>
    <t>Arama</t>
  </si>
  <si>
    <t>Aramaio</t>
  </si>
  <si>
    <t>Arantzazu</t>
  </si>
  <si>
    <t>Areatza</t>
  </si>
  <si>
    <t>Aretxabaleta</t>
  </si>
  <si>
    <t>Arraia-Maeztu</t>
  </si>
  <si>
    <t>Arrankudiaga</t>
  </si>
  <si>
    <t>Arratzu</t>
  </si>
  <si>
    <t>Arrieta</t>
  </si>
  <si>
    <t>Artea</t>
  </si>
  <si>
    <t>Artzentales</t>
  </si>
  <si>
    <t>Artziniega</t>
  </si>
  <si>
    <t>Asparrena</t>
  </si>
  <si>
    <t>Asteasu</t>
  </si>
  <si>
    <t>Astigarraga</t>
  </si>
  <si>
    <t>Ataun</t>
  </si>
  <si>
    <t>Atxondo</t>
  </si>
  <si>
    <t>Aulesti</t>
  </si>
  <si>
    <t>Azkoitia</t>
  </si>
  <si>
    <t>Azpeitia</t>
  </si>
  <si>
    <t>Bakio</t>
  </si>
  <si>
    <t>Balmaseda</t>
  </si>
  <si>
    <t>Baños de Ebro/Mañueta</t>
  </si>
  <si>
    <t>Barakaldo</t>
  </si>
  <si>
    <t>Barrika</t>
  </si>
  <si>
    <t>Barrundia</t>
  </si>
  <si>
    <t>Basauri</t>
  </si>
  <si>
    <t>Beasain</t>
  </si>
  <si>
    <t>Bedia</t>
  </si>
  <si>
    <t>Beizama</t>
  </si>
  <si>
    <t>Belauntza</t>
  </si>
  <si>
    <t>Berango</t>
  </si>
  <si>
    <t>Berantevilla</t>
  </si>
  <si>
    <t>Berastegi</t>
  </si>
  <si>
    <t>Bergara</t>
  </si>
  <si>
    <t>Bermeo</t>
  </si>
  <si>
    <t>Bernedo</t>
  </si>
  <si>
    <t>Berriatua</t>
  </si>
  <si>
    <t>Berriz</t>
  </si>
  <si>
    <t>Berrobi</t>
  </si>
  <si>
    <t>Bidegoian</t>
  </si>
  <si>
    <t>Bilbao</t>
  </si>
  <si>
    <t>Busturia</t>
  </si>
  <si>
    <t>Campezo/Kanpezu</t>
  </si>
  <si>
    <t>Deba</t>
  </si>
  <si>
    <t>Derio</t>
  </si>
  <si>
    <t>Dima</t>
  </si>
  <si>
    <t>Durango</t>
  </si>
  <si>
    <t>Ea</t>
  </si>
  <si>
    <t>Eibar</t>
  </si>
  <si>
    <t>Elantxobe</t>
  </si>
  <si>
    <t>Elburgo/Burgelu</t>
  </si>
  <si>
    <t>Elciego</t>
  </si>
  <si>
    <t>Elduain</t>
  </si>
  <si>
    <t>Elgeta</t>
  </si>
  <si>
    <t>Elgoibar</t>
  </si>
  <si>
    <t>Elorrio</t>
  </si>
  <si>
    <t>Elvillar/Bilar</t>
  </si>
  <si>
    <t>Erandio</t>
  </si>
  <si>
    <t>Ereño</t>
  </si>
  <si>
    <t>Ermua</t>
  </si>
  <si>
    <t>Errenteria</t>
  </si>
  <si>
    <t>Errezil</t>
  </si>
  <si>
    <t>Errigoiti</t>
  </si>
  <si>
    <t>Eskoriatza</t>
  </si>
  <si>
    <t>Etxebarri</t>
  </si>
  <si>
    <t>Etxebarria</t>
  </si>
  <si>
    <t>Ezkio-Itsaso</t>
  </si>
  <si>
    <t>Forua</t>
  </si>
  <si>
    <t>Gabiria</t>
  </si>
  <si>
    <t>Gaintza</t>
  </si>
  <si>
    <t>Galdakao</t>
  </si>
  <si>
    <t>Galdames</t>
  </si>
  <si>
    <t>Gamiz-Fika</t>
  </si>
  <si>
    <t>Garai</t>
  </si>
  <si>
    <t>Gatika</t>
  </si>
  <si>
    <t>Gaztelu</t>
  </si>
  <si>
    <t>Gernika-Lumo</t>
  </si>
  <si>
    <t>Getaria</t>
  </si>
  <si>
    <t>Gizaburuaga</t>
  </si>
  <si>
    <t>Gordexola</t>
  </si>
  <si>
    <t>Gorliz</t>
  </si>
  <si>
    <t>Güeñes</t>
  </si>
  <si>
    <t>Hernani</t>
  </si>
  <si>
    <t>Hernialde</t>
  </si>
  <si>
    <t>Hondarribia</t>
  </si>
  <si>
    <t>Ibarra</t>
  </si>
  <si>
    <t>Idiazabal</t>
  </si>
  <si>
    <t>Igorre</t>
  </si>
  <si>
    <t>Irun</t>
  </si>
  <si>
    <t>Iruña Oka/Iruña de Oca</t>
  </si>
  <si>
    <t>Irura</t>
  </si>
  <si>
    <t>Iruraiz-Gauna</t>
  </si>
  <si>
    <t>Ispaster</t>
  </si>
  <si>
    <t>Itsasondo</t>
  </si>
  <si>
    <t>Iurreta</t>
  </si>
  <si>
    <t>Izurtza</t>
  </si>
  <si>
    <t>Karrantza Harana/Valle de Carranza</t>
  </si>
  <si>
    <t>Kortezubi</t>
  </si>
  <si>
    <t>Kripan</t>
  </si>
  <si>
    <t>Kuartango</t>
  </si>
  <si>
    <t>Lagrán</t>
  </si>
  <si>
    <t>Laguardia</t>
  </si>
  <si>
    <t>Lanciego/Lantziego</t>
  </si>
  <si>
    <t>Lanestosa</t>
  </si>
  <si>
    <t>Lantarón</t>
  </si>
  <si>
    <t>Lapuebla de Labarca</t>
  </si>
  <si>
    <t>Larrabetzu</t>
  </si>
  <si>
    <t>Larraul</t>
  </si>
  <si>
    <t>Lasarte-Oria</t>
  </si>
  <si>
    <t>Laukiz</t>
  </si>
  <si>
    <t>Lazkao</t>
  </si>
  <si>
    <t>Leaburu</t>
  </si>
  <si>
    <t>Legazpi</t>
  </si>
  <si>
    <t>Legorreta</t>
  </si>
  <si>
    <t>Legutio</t>
  </si>
  <si>
    <t>Leintz-Gatzaga</t>
  </si>
  <si>
    <t>Leioa</t>
  </si>
  <si>
    <t>Lekeitio</t>
  </si>
  <si>
    <t>Lemoa</t>
  </si>
  <si>
    <t>Lemoiz</t>
  </si>
  <si>
    <t>Leza</t>
  </si>
  <si>
    <t>Lezama</t>
  </si>
  <si>
    <t>Lezo</t>
  </si>
  <si>
    <t>Lizartza</t>
  </si>
  <si>
    <t>Loiu</t>
  </si>
  <si>
    <t>Mallabia</t>
  </si>
  <si>
    <t>Mañaria</t>
  </si>
  <si>
    <t>Markina-Xemein</t>
  </si>
  <si>
    <t>Maruri-Jatabe</t>
  </si>
  <si>
    <t>Mendaro</t>
  </si>
  <si>
    <t>Mendata</t>
  </si>
  <si>
    <t>Mendexa</t>
  </si>
  <si>
    <t>Meñaka</t>
  </si>
  <si>
    <t>Morga</t>
  </si>
  <si>
    <t>Mundaka</t>
  </si>
  <si>
    <t>Mungia</t>
  </si>
  <si>
    <t>Murueta</t>
  </si>
  <si>
    <t>Muskiz</t>
  </si>
  <si>
    <t>Mutiloa</t>
  </si>
  <si>
    <t>Mutriku</t>
  </si>
  <si>
    <t>Muxika</t>
  </si>
  <si>
    <t>Nabarniz</t>
  </si>
  <si>
    <t>Navaridas</t>
  </si>
  <si>
    <t>Oiartzun</t>
  </si>
  <si>
    <t>Okondo</t>
  </si>
  <si>
    <t>Olaberria</t>
  </si>
  <si>
    <t>Ondarroa</t>
  </si>
  <si>
    <t>Oñati</t>
  </si>
  <si>
    <t>Ordizia</t>
  </si>
  <si>
    <t>Orendain</t>
  </si>
  <si>
    <t>Orexa</t>
  </si>
  <si>
    <t>Orio</t>
  </si>
  <si>
    <t>Ormaiztegi</t>
  </si>
  <si>
    <t>Ortuella</t>
  </si>
  <si>
    <t>Oyón-Oion</t>
  </si>
  <si>
    <t>Pasaia</t>
  </si>
  <si>
    <t>Peñacerrada-Urizaharra</t>
  </si>
  <si>
    <t>Plentzia</t>
  </si>
  <si>
    <t>Portugalete</t>
  </si>
  <si>
    <t>Ribera Baja/Erribera Beitia</t>
  </si>
  <si>
    <t>Salvatierra/Agurain</t>
  </si>
  <si>
    <t>Samaniego</t>
  </si>
  <si>
    <t>Santurtzi</t>
  </si>
  <si>
    <t>Segura</t>
  </si>
  <si>
    <t>Sestao</t>
  </si>
  <si>
    <t>Sondika</t>
  </si>
  <si>
    <t>Sopelana</t>
  </si>
  <si>
    <t>Sopuerta</t>
  </si>
  <si>
    <t>Soraluze-Placencia de las Armas</t>
  </si>
  <si>
    <t>Sukarrieta</t>
  </si>
  <si>
    <t>Tolosa</t>
  </si>
  <si>
    <t>Trucios-Turtzioz</t>
  </si>
  <si>
    <t>Urduliz</t>
  </si>
  <si>
    <t>Urkabustaiz</t>
  </si>
  <si>
    <t>Urnieta</t>
  </si>
  <si>
    <t>Urretxu</t>
  </si>
  <si>
    <t>Usurbil</t>
  </si>
  <si>
    <t>Villabona</t>
  </si>
  <si>
    <t>Villabuena de Álava/Eskuernaga</t>
  </si>
  <si>
    <t>Vitoria-Gasteiz</t>
  </si>
  <si>
    <t>Yécora/Iekora</t>
  </si>
  <si>
    <t>Zaldibar</t>
  </si>
  <si>
    <t>Zaldibia</t>
  </si>
  <si>
    <t>Zalduondo</t>
  </si>
  <si>
    <t>Zalla</t>
  </si>
  <si>
    <t>Zambrana</t>
  </si>
  <si>
    <t>Zamudio</t>
  </si>
  <si>
    <t>Zaratamo</t>
  </si>
  <si>
    <t>Zarautz</t>
  </si>
  <si>
    <t>Zeanuri</t>
  </si>
  <si>
    <t>Zeberio</t>
  </si>
  <si>
    <t>Zegama</t>
  </si>
  <si>
    <t>Zerain</t>
  </si>
  <si>
    <t>Zestoa</t>
  </si>
  <si>
    <t>Zierbena</t>
  </si>
  <si>
    <t>Zigoitia</t>
  </si>
  <si>
    <t>Ziortza-Bolibar</t>
  </si>
  <si>
    <t>Zizurkil</t>
  </si>
  <si>
    <t>Zuia</t>
  </si>
  <si>
    <t>Zumaia</t>
  </si>
  <si>
    <t>Zumarraga</t>
  </si>
  <si>
    <r>
      <t xml:space="preserve">Para obtener el Índice de </t>
    </r>
    <r>
      <rPr>
        <b/>
        <sz val="7"/>
        <color indexed="31"/>
        <rFont val="Arial"/>
        <family val="2"/>
      </rPr>
      <t>Calidad del Aire(ICA)</t>
    </r>
    <r>
      <rPr>
        <sz val="7"/>
        <color indexed="31"/>
        <rFont val="Arial"/>
        <family val="2"/>
      </rPr>
      <t xml:space="preserve"> en la CAPV se dispone de una </t>
    </r>
    <r>
      <rPr>
        <b/>
        <sz val="7"/>
        <color indexed="31"/>
        <rFont val="Arial"/>
        <family val="2"/>
      </rPr>
      <t>red de control y vigilancia</t>
    </r>
    <r>
      <rPr>
        <sz val="7"/>
        <color indexed="31"/>
        <rFont val="Arial"/>
        <family val="2"/>
      </rPr>
      <t xml:space="preserve"> que mide en tiempo real una serie de parámetros tales como los contaminantes </t>
    </r>
    <r>
      <rPr>
        <b/>
        <sz val="7"/>
        <color indexed="31"/>
        <rFont val="Arial"/>
        <family val="2"/>
      </rPr>
      <t>SO</t>
    </r>
    <r>
      <rPr>
        <b/>
        <vertAlign val="subscript"/>
        <sz val="7"/>
        <color indexed="31"/>
        <rFont val="Arial"/>
        <family val="2"/>
      </rPr>
      <t>2</t>
    </r>
    <r>
      <rPr>
        <b/>
        <sz val="7"/>
        <color indexed="31"/>
        <rFont val="Arial"/>
        <family val="2"/>
      </rPr>
      <t>, NO</t>
    </r>
    <r>
      <rPr>
        <b/>
        <vertAlign val="subscript"/>
        <sz val="7"/>
        <color indexed="31"/>
        <rFont val="Arial"/>
        <family val="2"/>
      </rPr>
      <t>x</t>
    </r>
    <r>
      <rPr>
        <b/>
        <sz val="7"/>
        <color indexed="31"/>
        <rFont val="Arial"/>
        <family val="2"/>
      </rPr>
      <t>, CO, PM</t>
    </r>
    <r>
      <rPr>
        <b/>
        <vertAlign val="subscript"/>
        <sz val="7"/>
        <color indexed="31"/>
        <rFont val="Arial"/>
        <family val="2"/>
      </rPr>
      <t xml:space="preserve">10 </t>
    </r>
    <r>
      <rPr>
        <b/>
        <sz val="7"/>
        <color indexed="31"/>
        <rFont val="Arial"/>
        <family val="2"/>
      </rPr>
      <t>y O</t>
    </r>
    <r>
      <rPr>
        <b/>
        <vertAlign val="subscript"/>
        <sz val="7"/>
        <color indexed="31"/>
        <rFont val="Arial"/>
        <family val="2"/>
      </rPr>
      <t>3</t>
    </r>
    <r>
      <rPr>
        <vertAlign val="subscript"/>
        <sz val="7"/>
        <color indexed="31"/>
        <rFont val="Arial"/>
        <family val="2"/>
      </rPr>
      <t xml:space="preserve"> </t>
    </r>
    <r>
      <rPr>
        <sz val="7"/>
        <color indexed="31"/>
        <rFont val="Arial"/>
        <family val="2"/>
      </rPr>
      <t>en estaciones distribuidas en distintas zonas. El conjunto de valores que el ICA puede tomar lo agrupamos en seis intervalos de valores a los que se les asocia una trama o color calarcterístico de la calidad del aire de una zona determinada.</t>
    </r>
    <r>
      <rPr>
        <sz val="10"/>
        <rFont val="Arial"/>
        <family val="2"/>
      </rPr>
      <t xml:space="preserve"> </t>
    </r>
  </si>
  <si>
    <r>
      <t xml:space="preserve">Tras estudios realizados durante el último año, donde se han tenido en cuenta las incidencias del (ozono) </t>
    </r>
    <r>
      <rPr>
        <b/>
        <sz val="7"/>
        <color indexed="31"/>
        <rFont val="Arial"/>
        <family val="2"/>
      </rPr>
      <t>O</t>
    </r>
    <r>
      <rPr>
        <b/>
        <vertAlign val="subscript"/>
        <sz val="7"/>
        <color indexed="31"/>
        <rFont val="Arial"/>
        <family val="2"/>
      </rPr>
      <t>3</t>
    </r>
    <r>
      <rPr>
        <b/>
        <sz val="7"/>
        <color indexed="31"/>
        <rFont val="Arial"/>
        <family val="2"/>
      </rPr>
      <t xml:space="preserve"> </t>
    </r>
    <r>
      <rPr>
        <sz val="7"/>
        <color indexed="31"/>
        <rFont val="Arial"/>
        <family val="2"/>
      </rPr>
      <t xml:space="preserve">en verano en estaciones ubicadas en la zona costera, así como de las (partículas) </t>
    </r>
    <r>
      <rPr>
        <b/>
        <sz val="7"/>
        <color indexed="31"/>
        <rFont val="Arial"/>
        <family val="2"/>
      </rPr>
      <t>PM</t>
    </r>
    <r>
      <rPr>
        <b/>
        <vertAlign val="subscript"/>
        <sz val="7"/>
        <color indexed="31"/>
        <rFont val="Arial"/>
        <family val="2"/>
      </rPr>
      <t>10</t>
    </r>
    <r>
      <rPr>
        <sz val="7"/>
        <color indexed="31"/>
        <rFont val="Arial"/>
        <family val="2"/>
      </rPr>
      <t xml:space="preserve"> en las distintas zonas en período (otoño-invierno) y tras los resultados obtenidos, se ha considerado conveniente dividir la CAPV</t>
    </r>
    <r>
      <rPr>
        <b/>
        <sz val="7"/>
        <color indexed="31"/>
        <rFont val="Arial"/>
        <family val="2"/>
      </rPr>
      <t xml:space="preserve"> once zonas </t>
    </r>
    <r>
      <rPr>
        <sz val="7"/>
        <color indexed="31"/>
        <rFont val="Arial"/>
        <family val="2"/>
      </rPr>
      <t xml:space="preserve">para caracterizarla a efectos de la calidad del aire. </t>
    </r>
  </si>
  <si>
    <r>
      <t xml:space="preserve">El cálculo del índice parcial para cada contaminante se realiza asignando, mediante interpolación lineal, </t>
    </r>
    <r>
      <rPr>
        <sz val="7"/>
        <color indexed="31"/>
        <rFont val="Arial"/>
        <family val="2"/>
      </rPr>
      <t>a cada concentración media de contaminante considerada un valor perteneciente a una escala. El valor 0 (cero) de la escala corresponde al valor 0 (cero) de concentración y el valor 100 de la escala corresponde al valor de concentración igual al valor límite para este contaminante establecido en la legislación vigente. Para el caso particular del ozono el valor 100 de la escala corresponde al umbral de ozono de información a la población establecido en la legislación vigente.</t>
    </r>
  </si>
  <si>
    <t>Nº días calidad "Buena".</t>
  </si>
  <si>
    <t>Nº días calidad "Admisible".</t>
  </si>
  <si>
    <t>Nº días calidad "Moderada".</t>
  </si>
  <si>
    <t>Nº días calidad "Mala".</t>
  </si>
  <si>
    <t>Nº días calidad "Peligrosa".</t>
  </si>
  <si>
    <t>Nº días calidad "Muy Mala".</t>
  </si>
  <si>
    <r>
      <t xml:space="preserve">Los estados de la  </t>
    </r>
    <r>
      <rPr>
        <b/>
        <sz val="7"/>
        <color indexed="31"/>
        <rFont val="Arial"/>
        <family val="2"/>
      </rPr>
      <t>Calidad del Aire</t>
    </r>
    <r>
      <rPr>
        <sz val="7"/>
        <color indexed="31"/>
        <rFont val="Arial"/>
        <family val="2"/>
      </rPr>
      <t xml:space="preserve"> se describen en seis tramos: buena, admisible, moderada, mala, muy mala y peligrosa. A cada uno de los tramos se le asigna un color que para el presente año será de acuerdo con la siguiente tabla:</t>
    </r>
  </si>
  <si>
    <r>
      <t xml:space="preserve">(*) </t>
    </r>
    <r>
      <rPr>
        <b/>
        <sz val="7"/>
        <color indexed="31"/>
        <rFont val="Arial"/>
        <family val="2"/>
      </rPr>
      <t xml:space="preserve">No existe dato: </t>
    </r>
    <r>
      <rPr>
        <sz val="7"/>
        <color indexed="31"/>
        <rFont val="Arial"/>
        <family val="2"/>
      </rPr>
      <t>no se ha realizado medición o esta presenta valores no válidos.</t>
    </r>
  </si>
  <si>
    <r>
      <t xml:space="preserve">Unidades: </t>
    </r>
    <r>
      <rPr>
        <sz val="9"/>
        <color indexed="31"/>
        <rFont val="Arial"/>
        <family val="2"/>
      </rPr>
      <t>Nº de días por comarca y calidad del aire.</t>
    </r>
  </si>
  <si>
    <t>País</t>
  </si>
  <si>
    <t>Unión Europea 27</t>
  </si>
  <si>
    <t>:</t>
  </si>
  <si>
    <t>Alemania</t>
  </si>
  <si>
    <t>Austria</t>
  </si>
  <si>
    <t>Bélgica</t>
  </si>
  <si>
    <t>Bulgaria</t>
  </si>
  <si>
    <t>Chipre</t>
  </si>
  <si>
    <t>Dinamarca</t>
  </si>
  <si>
    <t>Eslovenia</t>
  </si>
  <si>
    <t>España</t>
  </si>
  <si>
    <t>Finlandia</t>
  </si>
  <si>
    <t>Francia</t>
  </si>
  <si>
    <t>Grecia</t>
  </si>
  <si>
    <t>Hungría</t>
  </si>
  <si>
    <t>Irlanda</t>
  </si>
  <si>
    <t>Italia</t>
  </si>
  <si>
    <t>Letonia</t>
  </si>
  <si>
    <t>Malta</t>
  </si>
  <si>
    <t>Portugal</t>
  </si>
  <si>
    <t>Reino Unido</t>
  </si>
  <si>
    <t>República Checa</t>
  </si>
  <si>
    <t>Rumanía</t>
  </si>
  <si>
    <t>Suecia</t>
  </si>
  <si>
    <t>Confederación Suiza</t>
  </si>
  <si>
    <t>Islandia</t>
  </si>
  <si>
    <t>Noruega</t>
  </si>
  <si>
    <t xml:space="preserve">C.A. del País Vasco </t>
  </si>
  <si>
    <r>
      <t xml:space="preserve">(1) Población urbana expuesta: </t>
    </r>
    <r>
      <rPr>
        <sz val="7"/>
        <color indexed="31"/>
        <rFont val="Arial"/>
        <family val="2"/>
      </rPr>
      <t>Este indicador muestra la concentración media ponderada de ozono al cual la población urbana esta potencialmente expuesta. El principipal parámetro para evaluar los efectos de ozono sobre la salud humana es, según las recomendaciones de la Organización Mundial de la Salud (*), el máximo diario de las medias octohorarias. Los efectos de ozono deberían ser evaluados a lo largo de un año completo. No ha sido posible por el momento establecer un nivel por debajo del cual el ozono no tiene ningún efecto sobre la mortalidad humana. Sin embargo, a efectos prácticos se recomienda considerar un parámetro de exposición que es la suma de excesos de las medias octohorarias máximas  sobre el límite superior de 70 µ G/m3 (35 ppb) calculado para todos los días dentro de un año. Este parámetro de exposición ha sido indicado como SOMO35 (la suma de medio más de 35), y extensivamente es usado en las evaluaciones de impacto de salud, incluyendo el Aire Limpio para Europa (la CAFE) el Programa que conduce a la Comunicación de Comisión sobre la Estrategia Temática sobre la Contaminación atmosférica.</t>
    </r>
  </si>
  <si>
    <t xml:space="preserve"> En 1996, el Consejo de Medio Ambiente adoptó la Directiva Marco 96/62/EC para la evaluación, seguimiento y control de la calidad del aire. La tercera Directiva (2002/3/EC)  derivada que se relaciona con el ozono fue adoptada el 12 de febrero de 2002 con un objetivo a largo plazo de 120 microgramos de ozono por metro cúbico como un máximo de las medias octohorarias diarias a lo largo de todo un año. El reporte anual de datos debe seguir las disposiciones de la Decisión de Comisión 2004/224/EC del 20 de febrero de 2004 de acuerdo con la anteriormente mencionada Directiva 96/62/EC en relación con valores de límite para ciertos agentes contaminadores en el aire. Más recientemente la Directiva Marco 2008/50/EC del Consejo Europeo sobre la calidad del aire define y establece unos objetivos para la calidad del aire ambiental y armoniza los métodos y criterios entre los Estados miembros. (*) Naciones Unidas ECE (2004) informe Sumario listo por el grupo de trabajo conjunto sobre los Aspectos de Salud de Contaminación atmosférica de la Organización Mundial de la Salud / Centro europeo de Entorno y Salud y el Cuerpo Ejecutivo, EB.AIR/WG.1/2004/11.</t>
  </si>
  <si>
    <r>
      <t>(2) O</t>
    </r>
    <r>
      <rPr>
        <b/>
        <vertAlign val="subscript"/>
        <sz val="7"/>
        <color indexed="31"/>
        <rFont val="Arial"/>
        <family val="2"/>
      </rPr>
      <t>3</t>
    </r>
    <r>
      <rPr>
        <b/>
        <sz val="7"/>
        <color indexed="31"/>
        <rFont val="Arial"/>
        <family val="2"/>
      </rPr>
      <t xml:space="preserve">: </t>
    </r>
    <r>
      <rPr>
        <sz val="7"/>
        <color indexed="31"/>
        <rFont val="Arial"/>
        <family val="2"/>
      </rPr>
      <t>Ozono.</t>
    </r>
  </si>
  <si>
    <r>
      <t>(3) μgr/m</t>
    </r>
    <r>
      <rPr>
        <b/>
        <vertAlign val="superscript"/>
        <sz val="7"/>
        <color indexed="31"/>
        <rFont val="Arial"/>
        <family val="2"/>
      </rPr>
      <t>3</t>
    </r>
    <r>
      <rPr>
        <b/>
        <sz val="7"/>
        <color indexed="31"/>
        <rFont val="Arial"/>
        <family val="2"/>
      </rPr>
      <t xml:space="preserve">/día: </t>
    </r>
    <r>
      <rPr>
        <sz val="7"/>
        <color indexed="31"/>
        <rFont val="Arial"/>
        <family val="2"/>
      </rPr>
      <t>Microgramos por metro cúbico y día.</t>
    </r>
  </si>
  <si>
    <r>
      <t xml:space="preserve">(4) </t>
    </r>
    <r>
      <rPr>
        <sz val="7"/>
        <color indexed="31"/>
        <rFont val="Arial"/>
        <family val="2"/>
      </rPr>
      <t>No se considera ni el consumo energético interior asociado a la energía eléctrica importada(EEI), ni  las emisiones de CO</t>
    </r>
    <r>
      <rPr>
        <vertAlign val="subscript"/>
        <sz val="7"/>
        <color indexed="31"/>
        <rFont val="Arial"/>
        <family val="2"/>
      </rPr>
      <t>2</t>
    </r>
    <r>
      <rPr>
        <sz val="7"/>
        <color indexed="31"/>
        <rFont val="Arial"/>
        <family val="2"/>
      </rPr>
      <t xml:space="preserve"> equivalente asociadas a dicho consumo.</t>
    </r>
  </si>
  <si>
    <r>
      <t xml:space="preserve">(:) </t>
    </r>
    <r>
      <rPr>
        <sz val="7"/>
        <color indexed="31"/>
        <rFont val="Arial"/>
        <family val="2"/>
      </rPr>
      <t>No se dispone de datos.</t>
    </r>
  </si>
  <si>
    <r>
      <t xml:space="preserve">Unidades: </t>
    </r>
    <r>
      <rPr>
        <sz val="9"/>
        <color indexed="31"/>
        <rFont val="Arial"/>
        <family val="2"/>
      </rPr>
      <t>Concentración media anual de particulas PM</t>
    </r>
    <r>
      <rPr>
        <vertAlign val="subscript"/>
        <sz val="9"/>
        <color indexed="31"/>
        <rFont val="Arial"/>
        <family val="2"/>
      </rPr>
      <t>10(1)</t>
    </r>
    <r>
      <rPr>
        <sz val="9"/>
        <color indexed="31"/>
        <rFont val="Arial"/>
        <family val="2"/>
      </rPr>
      <t xml:space="preserve"> en μgr/m3</t>
    </r>
    <r>
      <rPr>
        <vertAlign val="subscript"/>
        <sz val="9"/>
        <color indexed="31"/>
        <rFont val="Arial"/>
        <family val="2"/>
      </rPr>
      <t>(3)</t>
    </r>
  </si>
  <si>
    <r>
      <t xml:space="preserve">(1) Población urbana expuesta: </t>
    </r>
    <r>
      <rPr>
        <sz val="7"/>
        <color indexed="31"/>
        <rFont val="Arial"/>
        <family val="2"/>
      </rPr>
      <t xml:space="preserve">Este indicador muestra la concentración media anual ponderada de PM10 a la cual la población urbana está potencialmente expuesta. El material particulado fino (PM10), esto es, las partículas cuyo diámetro es menor de 10 micrometros (micras) pueden llegar a los pulmones donde pueden causar la inflamación y el empeoramiento de la situación de aquellas personas con enfermedades de corazón y pulmón. De acuerdo con las recomendaciones de la Organización Mundial de la Salud, la concentración media anual es el mejor indicador para la medición y seguimiento de los efectos sobre la salud humana del material particulado fino. </t>
    </r>
  </si>
  <si>
    <t xml:space="preserve"> En 1996, el Consejo de Medio Ambiente adoptó la Directiva Marco 96/62/EC para la evaluación, seguimiento y control de la calidad del aire. Posteriormente, en la Directiva 1999/30/EC sobre límites de emisiones de material particulado y otros agentes contaminadores al aire se fijó un valor límite anual de 40 microgramos de PM10 por metro cúbico. El reporte anual de datos debe seguir  las disposiciones de la Decisión de Comisión 2004/224/EC del 20 de febrero de 2004 de acuerdo con la anteriormente mencionada Directiva 96/62/EC en relación con valores de límite para ciertos agentes contaminadores en el aire. Más recientemente la Directiva Marco 2008/50/EC del Consejo Europeo sobre la calidad del aire define y establece unos objetivos para la calidad del aire ambiental y armoniza los métodos y criterios entre los Estados miembros.</t>
  </si>
  <si>
    <r>
      <t>(2) PM</t>
    </r>
    <r>
      <rPr>
        <b/>
        <vertAlign val="subscript"/>
        <sz val="7"/>
        <color indexed="31"/>
        <rFont val="Arial"/>
        <family val="2"/>
      </rPr>
      <t>10</t>
    </r>
    <r>
      <rPr>
        <b/>
        <sz val="7"/>
        <color indexed="31"/>
        <rFont val="Arial"/>
        <family val="2"/>
      </rPr>
      <t xml:space="preserve">: </t>
    </r>
    <r>
      <rPr>
        <sz val="7"/>
        <color indexed="31"/>
        <rFont val="Arial"/>
        <family val="2"/>
      </rPr>
      <t>Partículas con un diámetro inferior a 10 micras.</t>
    </r>
  </si>
  <si>
    <r>
      <t xml:space="preserve">(3) μgr/m3: </t>
    </r>
    <r>
      <rPr>
        <sz val="7"/>
        <color indexed="31"/>
        <rFont val="Arial"/>
        <family val="2"/>
      </rPr>
      <t>Microgramos por metro cúbico.</t>
    </r>
  </si>
  <si>
    <r>
      <t xml:space="preserve">Unidades: </t>
    </r>
    <r>
      <rPr>
        <sz val="9"/>
        <color indexed="31"/>
        <rFont val="Arial"/>
        <family val="2"/>
      </rPr>
      <t>O</t>
    </r>
    <r>
      <rPr>
        <vertAlign val="subscript"/>
        <sz val="9"/>
        <color indexed="31"/>
        <rFont val="Arial"/>
        <family val="2"/>
      </rPr>
      <t>3(2)</t>
    </r>
    <r>
      <rPr>
        <sz val="9"/>
        <color indexed="31"/>
        <rFont val="Arial"/>
        <family val="2"/>
      </rPr>
      <t xml:space="preserve"> en μgr/m</t>
    </r>
    <r>
      <rPr>
        <vertAlign val="superscript"/>
        <sz val="9"/>
        <color indexed="31"/>
        <rFont val="Arial"/>
        <family val="2"/>
      </rPr>
      <t>3</t>
    </r>
    <r>
      <rPr>
        <sz val="9"/>
        <color indexed="31"/>
        <rFont val="Arial"/>
        <family val="2"/>
      </rPr>
      <t>/día</t>
    </r>
    <r>
      <rPr>
        <vertAlign val="subscript"/>
        <sz val="9"/>
        <color indexed="31"/>
        <rFont val="Arial"/>
        <family val="2"/>
      </rPr>
      <t>(3)</t>
    </r>
  </si>
  <si>
    <t>(*)</t>
  </si>
  <si>
    <r>
      <t xml:space="preserve">Unidades: </t>
    </r>
    <r>
      <rPr>
        <sz val="9"/>
        <color indexed="31"/>
        <rFont val="Arial"/>
        <family val="2"/>
      </rPr>
      <t>nº de días por mes y comarca.</t>
    </r>
  </si>
  <si>
    <t>Descripción de la Calidad del Aire. 2012.</t>
  </si>
  <si>
    <r>
      <t xml:space="preserve">(1) </t>
    </r>
    <r>
      <rPr>
        <sz val="7"/>
        <color indexed="31"/>
        <rFont val="Arial"/>
        <family val="2"/>
      </rPr>
      <t xml:space="preserve">Los estados de la </t>
    </r>
    <r>
      <rPr>
        <b/>
        <sz val="7"/>
        <color indexed="31"/>
        <rFont val="Arial"/>
        <family val="2"/>
      </rPr>
      <t xml:space="preserve"> Calidad del Aire s</t>
    </r>
    <r>
      <rPr>
        <sz val="7"/>
        <color indexed="31"/>
        <rFont val="Arial"/>
        <family val="2"/>
      </rPr>
      <t>e describen en seis tramos:</t>
    </r>
    <r>
      <rPr>
        <b/>
        <sz val="7"/>
        <color indexed="50"/>
        <rFont val="Arial"/>
        <family val="2"/>
      </rPr>
      <t xml:space="preserve"> buena</t>
    </r>
    <r>
      <rPr>
        <b/>
        <sz val="7"/>
        <color indexed="31"/>
        <rFont val="Arial"/>
        <family val="2"/>
      </rPr>
      <t xml:space="preserve">, </t>
    </r>
    <r>
      <rPr>
        <b/>
        <sz val="7"/>
        <color indexed="17"/>
        <rFont val="Arial"/>
        <family val="2"/>
      </rPr>
      <t>admisible</t>
    </r>
    <r>
      <rPr>
        <b/>
        <sz val="7"/>
        <color indexed="31"/>
        <rFont val="Arial"/>
        <family val="2"/>
      </rPr>
      <t xml:space="preserve">, </t>
    </r>
    <r>
      <rPr>
        <b/>
        <sz val="7"/>
        <color indexed="51"/>
        <rFont val="Arial"/>
        <family val="2"/>
      </rPr>
      <t>moderada</t>
    </r>
    <r>
      <rPr>
        <b/>
        <sz val="7"/>
        <color indexed="31"/>
        <rFont val="Arial"/>
        <family val="2"/>
      </rPr>
      <t xml:space="preserve">, </t>
    </r>
    <r>
      <rPr>
        <b/>
        <sz val="7"/>
        <color indexed="10"/>
        <rFont val="Arial"/>
        <family val="2"/>
      </rPr>
      <t>mala</t>
    </r>
    <r>
      <rPr>
        <b/>
        <sz val="7"/>
        <color indexed="31"/>
        <rFont val="Arial"/>
        <family val="2"/>
      </rPr>
      <t xml:space="preserve">, </t>
    </r>
    <r>
      <rPr>
        <b/>
        <sz val="7"/>
        <color indexed="16"/>
        <rFont val="Arial"/>
        <family val="2"/>
      </rPr>
      <t>muy mala</t>
    </r>
    <r>
      <rPr>
        <b/>
        <sz val="7"/>
        <color indexed="31"/>
        <rFont val="Arial"/>
        <family val="2"/>
      </rPr>
      <t xml:space="preserve"> y </t>
    </r>
    <r>
      <rPr>
        <b/>
        <sz val="7"/>
        <color indexed="46"/>
        <rFont val="Arial"/>
        <family val="2"/>
      </rPr>
      <t>peligrosa</t>
    </r>
    <r>
      <rPr>
        <b/>
        <sz val="7"/>
        <color indexed="31"/>
        <rFont val="Arial"/>
        <family val="2"/>
      </rPr>
      <t>. A cada uno de los tramos se le asigna un color que para el presente año será de acuerdo con la siguiente tabla:</t>
    </r>
  </si>
  <si>
    <r>
      <t>(1)</t>
    </r>
    <r>
      <rPr>
        <sz val="7"/>
        <color indexed="31"/>
        <rFont val="Arial"/>
        <family val="2"/>
      </rPr>
      <t xml:space="preserve"> Los estados de la  </t>
    </r>
    <r>
      <rPr>
        <b/>
        <sz val="7"/>
        <color indexed="31"/>
        <rFont val="Arial"/>
        <family val="2"/>
      </rPr>
      <t xml:space="preserve">Calidad del Aire </t>
    </r>
    <r>
      <rPr>
        <sz val="7"/>
        <color indexed="31"/>
        <rFont val="Arial"/>
        <family val="2"/>
      </rPr>
      <t>se describen en seis tramos</t>
    </r>
    <r>
      <rPr>
        <b/>
        <sz val="7"/>
        <color indexed="31"/>
        <rFont val="Arial"/>
        <family val="2"/>
      </rPr>
      <t xml:space="preserve">: </t>
    </r>
    <r>
      <rPr>
        <b/>
        <sz val="7"/>
        <color indexed="50"/>
        <rFont val="Arial"/>
        <family val="2"/>
      </rPr>
      <t>buena</t>
    </r>
    <r>
      <rPr>
        <b/>
        <sz val="7"/>
        <color indexed="31"/>
        <rFont val="Arial"/>
        <family val="2"/>
      </rPr>
      <t xml:space="preserve">, </t>
    </r>
    <r>
      <rPr>
        <b/>
        <sz val="7"/>
        <color indexed="17"/>
        <rFont val="Arial"/>
        <family val="2"/>
      </rPr>
      <t>admisible</t>
    </r>
    <r>
      <rPr>
        <b/>
        <sz val="7"/>
        <color indexed="31"/>
        <rFont val="Arial"/>
        <family val="2"/>
      </rPr>
      <t xml:space="preserve">, </t>
    </r>
    <r>
      <rPr>
        <b/>
        <sz val="7"/>
        <color indexed="51"/>
        <rFont val="Arial"/>
        <family val="2"/>
      </rPr>
      <t>moderada</t>
    </r>
    <r>
      <rPr>
        <b/>
        <sz val="7"/>
        <color indexed="31"/>
        <rFont val="Arial"/>
        <family val="2"/>
      </rPr>
      <t xml:space="preserve">, </t>
    </r>
    <r>
      <rPr>
        <b/>
        <sz val="7"/>
        <color indexed="10"/>
        <rFont val="Arial"/>
        <family val="2"/>
      </rPr>
      <t>mala</t>
    </r>
    <r>
      <rPr>
        <b/>
        <sz val="7"/>
        <color indexed="31"/>
        <rFont val="Arial"/>
        <family val="2"/>
      </rPr>
      <t xml:space="preserve">, </t>
    </r>
    <r>
      <rPr>
        <b/>
        <sz val="7"/>
        <color indexed="16"/>
        <rFont val="Arial"/>
        <family val="2"/>
      </rPr>
      <t>muy mala</t>
    </r>
    <r>
      <rPr>
        <b/>
        <sz val="7"/>
        <color indexed="31"/>
        <rFont val="Arial"/>
        <family val="2"/>
      </rPr>
      <t xml:space="preserve"> y </t>
    </r>
    <r>
      <rPr>
        <b/>
        <sz val="7"/>
        <color indexed="46"/>
        <rFont val="Arial"/>
        <family val="2"/>
      </rPr>
      <t>peligrosa</t>
    </r>
    <r>
      <rPr>
        <b/>
        <sz val="7"/>
        <color indexed="31"/>
        <rFont val="Arial"/>
        <family val="2"/>
      </rPr>
      <t>. A cada uno de los tramos se le asigna un color que para el presente año será de acuerdo con la siguiente tabla:</t>
    </r>
  </si>
  <si>
    <t>Nº Total días 2012.</t>
  </si>
  <si>
    <r>
      <t xml:space="preserve">Unidades: </t>
    </r>
    <r>
      <rPr>
        <sz val="9"/>
        <color indexed="31"/>
        <rFont val="Arial"/>
        <family val="2"/>
      </rPr>
      <t xml:space="preserve">nº de días </t>
    </r>
  </si>
  <si>
    <t>Calidad Buena+Admisible por mes(%)</t>
  </si>
  <si>
    <t>_</t>
  </si>
  <si>
    <r>
      <t xml:space="preserve">Unidades: </t>
    </r>
    <r>
      <rPr>
        <sz val="9"/>
        <color indexed="31"/>
        <rFont val="Arial"/>
        <family val="2"/>
      </rPr>
      <t>nº de días.</t>
    </r>
  </si>
  <si>
    <r>
      <t>Indicador de Sostenibilidad</t>
    </r>
    <r>
      <rPr>
        <b/>
        <vertAlign val="subscript"/>
        <sz val="9"/>
        <color indexed="31"/>
        <rFont val="Arial"/>
        <family val="2"/>
      </rPr>
      <t>(1)</t>
    </r>
    <r>
      <rPr>
        <b/>
        <sz val="9"/>
        <color indexed="31"/>
        <rFont val="Arial"/>
        <family val="2"/>
      </rPr>
      <t>(%)</t>
    </r>
  </si>
  <si>
    <t>Estadística de la Contaminación Atmosférica y Calidad del Aire de la C.A. del País Vasco. 2013.</t>
  </si>
  <si>
    <t>1.1-Calidad del aire municipal. Porcentaje de días con calidad del aire "buena" o "admisible" por municipios. Resumen Anual. C.A. del País Vasco. 2005-2013.</t>
  </si>
  <si>
    <t xml:space="preserve">2.1-Índice de Calidad del Aire (ICA). Resumen anual por comarca. C.A. del País Vasco. 2013. </t>
  </si>
  <si>
    <t>2.2-Calidad del Aire. Resumen mensual por comarca. C.A. del País Vasco. 2013.</t>
  </si>
  <si>
    <t>2.4-Calidad del Aire. Resumen diario por comarca y mes. C.A. del País Vasco. 2013.</t>
  </si>
  <si>
    <t>2.4-Calidad del Aire. Resumen anual por mes. C.A. del País Vasco. 2013.</t>
  </si>
  <si>
    <r>
      <t>3.2-Índice de población urbana expuesta a la contaminación del aire por tipo de material particulado (PM</t>
    </r>
    <r>
      <rPr>
        <b/>
        <vertAlign val="subscript"/>
        <sz val="9"/>
        <color indexed="38"/>
        <rFont val="Arial"/>
        <family val="2"/>
      </rPr>
      <t>10</t>
    </r>
    <r>
      <rPr>
        <b/>
        <sz val="9"/>
        <color indexed="38"/>
        <rFont val="Arial"/>
        <family val="2"/>
      </rPr>
      <t>) y por país. 2003-2012.</t>
    </r>
  </si>
  <si>
    <r>
      <t>Índice de Calidad del Aire (ICA</t>
    </r>
    <r>
      <rPr>
        <b/>
        <vertAlign val="subscript"/>
        <sz val="12"/>
        <color indexed="31"/>
        <rFont val="Arial"/>
        <family val="2"/>
      </rPr>
      <t>(2)</t>
    </r>
    <r>
      <rPr>
        <b/>
        <sz val="12"/>
        <color indexed="31"/>
        <rFont val="Arial"/>
        <family val="2"/>
      </rPr>
      <t>). Resumen anual por comarca. C.A. del País Vasco. 2013.</t>
    </r>
  </si>
  <si>
    <r>
      <t xml:space="preserve">Fuente: </t>
    </r>
    <r>
      <rPr>
        <u val="single"/>
        <sz val="7"/>
        <color indexed="31"/>
        <rFont val="Arial"/>
        <family val="2"/>
      </rPr>
      <t>Departamento de Medio Ambiente y Política Territorial</t>
    </r>
    <r>
      <rPr>
        <b/>
        <u val="single"/>
        <sz val="7"/>
        <color indexed="31"/>
        <rFont val="Arial"/>
        <family val="2"/>
      </rPr>
      <t xml:space="preserve">. </t>
    </r>
  </si>
  <si>
    <r>
      <t xml:space="preserve">Fuente: </t>
    </r>
    <r>
      <rPr>
        <u val="single"/>
        <sz val="7"/>
        <color indexed="31"/>
        <rFont val="Arial"/>
        <family val="2"/>
      </rPr>
      <t>Departamento de Medio Ambiente y política Territorial.</t>
    </r>
    <r>
      <rPr>
        <b/>
        <u val="single"/>
        <sz val="7"/>
        <color indexed="31"/>
        <rFont val="Arial"/>
        <family val="2"/>
      </rPr>
      <t xml:space="preserve"> </t>
    </r>
  </si>
  <si>
    <t>Calidad del Aire. Resumen mensual por comarca. C.A. del País Vasco. 2013.</t>
  </si>
  <si>
    <t>Descripción de la Calidad del Aire. Enero. 2013.</t>
  </si>
  <si>
    <t>Descripción de la Calidad del Aire. Febrero. 2013.</t>
  </si>
  <si>
    <t>Nº Total días Enero 2013.</t>
  </si>
  <si>
    <t>Nº Total días Febrero 2013.</t>
  </si>
  <si>
    <t>Descripción de la Calidad del Aire. Marzo. 2013.</t>
  </si>
  <si>
    <t>Nº Total días Marzo 2012.</t>
  </si>
  <si>
    <t>Descripción de la Calidad del Aire. Abril. 2013.</t>
  </si>
  <si>
    <t>Nº Total días Abril 2013.</t>
  </si>
  <si>
    <t>Descripción de la Calidad del Aire. Mayo. 2013.</t>
  </si>
  <si>
    <t>Nº Total días Mayo 2013.</t>
  </si>
  <si>
    <t>Descripción de la Calidad del Aire. Junio. 2013.</t>
  </si>
  <si>
    <t>Nº Total días Octubre 2013.</t>
  </si>
  <si>
    <t>Nº Total días Junio 2013.</t>
  </si>
  <si>
    <t>Descripción de la Calidad del Aire. Julio. 2013.</t>
  </si>
  <si>
    <t>Nº Total días Julio 2013.</t>
  </si>
  <si>
    <t>Descripción de la Calidad del Aire. Agosto. 2013.</t>
  </si>
  <si>
    <t>Nº Total días Agosto 2013.</t>
  </si>
  <si>
    <t>Descripción de la Calidad del Aire. Septiembre. 2013.</t>
  </si>
  <si>
    <t>Nº Total días Septiembre 2013.</t>
  </si>
  <si>
    <t>Descripción de la Calidad del Aire. Octubre. 2013.</t>
  </si>
  <si>
    <t>Descripción de la Calidad del Aire. Noviembre. 2013.</t>
  </si>
  <si>
    <t>Nº Total días Noviembre 2013.</t>
  </si>
  <si>
    <t>Descripción de la Calidad del Aire. Diciembre. 2013.</t>
  </si>
  <si>
    <t>Nº Total días Diciembre 2013.</t>
  </si>
  <si>
    <t>Descripción de la Calidad del Aire. Resumen 2013.</t>
  </si>
  <si>
    <t>Nº Total días 2013.</t>
  </si>
  <si>
    <r>
      <t xml:space="preserve">Fuente: </t>
    </r>
    <r>
      <rPr>
        <u val="single"/>
        <sz val="7"/>
        <color indexed="31"/>
        <rFont val="Arial"/>
        <family val="2"/>
      </rPr>
      <t>Departamento de Medio Ambiente y Política Territorial.</t>
    </r>
  </si>
  <si>
    <t>Año 2013</t>
  </si>
  <si>
    <t>Calidad del Aire. Resumen diario por comarca y mes. C.A. del País Vasco. 2013.</t>
  </si>
  <si>
    <t>Descripción diaria de la Calidad del Aire por comarcas. Enero. 2013.</t>
  </si>
  <si>
    <t>Descripción diaria de la Calidad del Aire por comarcas. Febrero. 2013.</t>
  </si>
  <si>
    <t>Descripción diaria de la Calidad del Aire por comarcas. Marzo. 2013.</t>
  </si>
  <si>
    <t>Descripción diaria de la Calidad del Aire por comarcas. Abril. 2013.</t>
  </si>
  <si>
    <t>Descripción diaria de la Calidad del Aire por comarcas. Mayo. 2013.</t>
  </si>
  <si>
    <t>Descripción diaria de la Calidad del Aire por comarcas. Junio. 2013.</t>
  </si>
  <si>
    <t>Descripción diaria de la Calidad del Aire por comarcas. Julio. 2013.</t>
  </si>
  <si>
    <t>Descripción diaria de la Calidad del Aire por comarcas. Agosto. 2013.</t>
  </si>
  <si>
    <t>Descripción diaria de la Calidad del Aire por comarcas. Septiembre. 2013.</t>
  </si>
  <si>
    <t>Descripción diaria de la Calidad del Aire por comarcas. Octubre. 2013.</t>
  </si>
  <si>
    <t>Descripción diaria de la Calidad del Aire por comarcas. Noviembre. 2013.</t>
  </si>
  <si>
    <t>Descripción diaria de la Calidad del Aire por comarcas. Diciembre. 2013.</t>
  </si>
  <si>
    <t>Calidad del Aire. Resumen Anual por mes. C.A. del País Vasco. 2013.</t>
  </si>
  <si>
    <t>Mes/Año 2013.</t>
  </si>
  <si>
    <r>
      <t xml:space="preserve">Fuente: </t>
    </r>
    <r>
      <rPr>
        <u val="single"/>
        <sz val="7"/>
        <color indexed="31"/>
        <rFont val="Arial"/>
        <family val="2"/>
      </rPr>
      <t>Departamento de Medio Ambiente y Política Territorial.</t>
    </r>
    <r>
      <rPr>
        <b/>
        <u val="single"/>
        <sz val="7"/>
        <color indexed="31"/>
        <rFont val="Arial"/>
        <family val="2"/>
      </rPr>
      <t xml:space="preserve"> </t>
    </r>
  </si>
  <si>
    <r>
      <t>Índice de población urbana expuesta</t>
    </r>
    <r>
      <rPr>
        <b/>
        <vertAlign val="subscript"/>
        <sz val="12"/>
        <color indexed="31"/>
        <rFont val="Arial"/>
        <family val="2"/>
      </rPr>
      <t>(1)</t>
    </r>
    <r>
      <rPr>
        <b/>
        <sz val="12"/>
        <color indexed="31"/>
        <rFont val="Arial"/>
        <family val="2"/>
      </rPr>
      <t xml:space="preserve"> a la contaminación del aire por Ozono(O</t>
    </r>
    <r>
      <rPr>
        <b/>
        <vertAlign val="subscript"/>
        <sz val="12"/>
        <color indexed="31"/>
        <rFont val="Arial"/>
        <family val="2"/>
      </rPr>
      <t>3(2)</t>
    </r>
    <r>
      <rPr>
        <b/>
        <sz val="12"/>
        <color indexed="31"/>
        <rFont val="Arial"/>
        <family val="2"/>
      </rPr>
      <t>) y por país. 1997-2012.</t>
    </r>
  </si>
  <si>
    <r>
      <t xml:space="preserve">Fuente: </t>
    </r>
    <r>
      <rPr>
        <u val="single"/>
        <sz val="7"/>
        <color indexed="31"/>
        <rFont val="Arial"/>
        <family val="2"/>
      </rPr>
      <t>Dpto. Medio Ambiente y Política Territorial.</t>
    </r>
  </si>
  <si>
    <r>
      <t xml:space="preserve">Fuente: </t>
    </r>
    <r>
      <rPr>
        <u val="single"/>
        <sz val="7"/>
        <color indexed="31"/>
        <rFont val="Arial"/>
        <family val="2"/>
      </rPr>
      <t>EUROSTAT. Environment and energy/Environment/Greenhouse Gases/Air Pollution/Urban population exposure to air pollution by ozone.</t>
    </r>
  </si>
  <si>
    <r>
      <t>Índice de población urbana expuesta</t>
    </r>
    <r>
      <rPr>
        <b/>
        <vertAlign val="subscript"/>
        <sz val="12"/>
        <color indexed="31"/>
        <rFont val="Arial"/>
        <family val="2"/>
      </rPr>
      <t>(1)</t>
    </r>
    <r>
      <rPr>
        <b/>
        <sz val="12"/>
        <color indexed="31"/>
        <rFont val="Arial"/>
        <family val="2"/>
      </rPr>
      <t xml:space="preserve"> a la contaminación del aire por tipo de material particulado(PM10</t>
    </r>
    <r>
      <rPr>
        <b/>
        <vertAlign val="subscript"/>
        <sz val="12"/>
        <color indexed="31"/>
        <rFont val="Arial"/>
        <family val="2"/>
      </rPr>
      <t>(2)</t>
    </r>
    <r>
      <rPr>
        <b/>
        <sz val="12"/>
        <color indexed="31"/>
        <rFont val="Arial"/>
        <family val="2"/>
      </rPr>
      <t>) y por país. 1997-2012.</t>
    </r>
  </si>
  <si>
    <r>
      <t>Fuente:</t>
    </r>
    <r>
      <rPr>
        <u val="single"/>
        <sz val="7"/>
        <color indexed="31"/>
        <rFont val="Arial"/>
        <family val="2"/>
      </rPr>
      <t xml:space="preserve"> EUROSTAT. Environment and energy/Environment/Greenhouse Gases/Air Pollution/Urban population exposure to air pollution by particulate matter.</t>
    </r>
  </si>
  <si>
    <t>Muy Mala</t>
  </si>
  <si>
    <t>Alava Meridonal</t>
  </si>
  <si>
    <t>Armiñon</t>
  </si>
  <si>
    <t>SanMillan/Donemiliaga</t>
  </si>
  <si>
    <t>Fruniz</t>
  </si>
  <si>
    <t>Ibarrangelua</t>
  </si>
  <si>
    <t>Munitibar-Arbatzegi Gerrikaitz-</t>
  </si>
  <si>
    <t>Bailiarrain</t>
  </si>
  <si>
    <t>Ibaizabal</t>
  </si>
  <si>
    <t>Ikastegieta</t>
  </si>
  <si>
    <t>Alto Urola</t>
  </si>
  <si>
    <t>Ibaizabal - Alto Deba</t>
  </si>
  <si>
    <t>Arrasate</t>
  </si>
  <si>
    <t>Arrigoriaga</t>
  </si>
  <si>
    <t>Ayala</t>
  </si>
  <si>
    <t>Llodio</t>
  </si>
  <si>
    <t>Orduña</t>
  </si>
  <si>
    <t>Ugao-Miravalles</t>
  </si>
  <si>
    <t xml:space="preserve">Getxo </t>
  </si>
  <si>
    <t>Trapagaran</t>
  </si>
  <si>
    <r>
      <t xml:space="preserve">Unidades: </t>
    </r>
    <r>
      <rPr>
        <sz val="9"/>
        <color indexed="31"/>
        <rFont val="Arial"/>
        <family val="2"/>
      </rPr>
      <t>Porcentaje de días por comarca, municipio y año.</t>
    </r>
  </si>
  <si>
    <t>Calidad del aire municipal. Porcentaje de días con Calidad del Aire "buena" o "admisible" por comarca y por  municipio. Resumen Anual. C.A. del País Vasco. 2005-2013.</t>
  </si>
  <si>
    <t>Comunidad de Peñacerrada, Langrán y Laño</t>
  </si>
  <si>
    <t>El Limitado(Bizkaia)</t>
  </si>
  <si>
    <t>Arrazua-Abarrundia</t>
  </si>
  <si>
    <t>Otxandio(Bizkaia)</t>
  </si>
  <si>
    <t>Sierra Brava de Badaya</t>
  </si>
  <si>
    <t>Ubide(Bizkaia)</t>
  </si>
  <si>
    <t>Enirio de Aralar</t>
  </si>
  <si>
    <t>Orozko(Bizkaia)</t>
  </si>
  <si>
    <t>Parzonería de Entzia</t>
  </si>
  <si>
    <t>Gautegiz-Arteaga</t>
  </si>
  <si>
    <t>Parzonería General de Alava y Gipuzkoa</t>
  </si>
  <si>
    <t>Villaverde de Trucios</t>
  </si>
  <si>
    <t>Abanto-Zierbena</t>
  </si>
  <si>
    <t>Erriberagoitia/Ribera Alta</t>
  </si>
  <si>
    <t>Labastida/Bastida</t>
  </si>
  <si>
    <t>Moreda de Álava/Moreda Araba</t>
  </si>
  <si>
    <t>Valdegovía/Gaubea</t>
  </si>
  <si>
    <t>Donostia/San Sebastián</t>
  </si>
  <si>
    <t xml:space="preserve">Harana/Valle de Arana) </t>
  </si>
  <si>
    <t>Unión Europea a 27</t>
  </si>
  <si>
    <t>Unión Europea a 28</t>
  </si>
  <si>
    <t>Estonia</t>
  </si>
  <si>
    <t>Serbia</t>
  </si>
  <si>
    <t>Bosnia y Herzegovina</t>
  </si>
  <si>
    <t>Croacia</t>
  </si>
  <si>
    <t>Lituania</t>
  </si>
  <si>
    <t>Luxembourgo</t>
  </si>
  <si>
    <t>Países Bajos</t>
  </si>
  <si>
    <t>Polonia</t>
  </si>
  <si>
    <t>Eslovakquia</t>
  </si>
  <si>
    <r>
      <t>3.1-Índice de población urbana expuesta a la contaminación del aire por Ozono (O</t>
    </r>
    <r>
      <rPr>
        <b/>
        <vertAlign val="subscript"/>
        <sz val="9"/>
        <color indexed="38"/>
        <rFont val="Arial"/>
        <family val="2"/>
      </rPr>
      <t>3</t>
    </r>
    <r>
      <rPr>
        <b/>
        <sz val="9"/>
        <color indexed="38"/>
        <rFont val="Arial"/>
        <family val="2"/>
      </rPr>
      <t>) y por país. 2011-2012.</t>
    </r>
  </si>
  <si>
    <t>Turquia</t>
  </si>
  <si>
    <r>
      <t xml:space="preserve">Fuente: </t>
    </r>
    <r>
      <rPr>
        <u val="single"/>
        <sz val="7"/>
        <color indexed="31"/>
        <rFont val="Arial"/>
        <family val="2"/>
      </rPr>
      <t>Departamento de Medio Ambiente y Política Territorial. Calidad Ambiental.</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</si>
</sst>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
    <numFmt numFmtId="199" formatCode="0.000"/>
    <numFmt numFmtId="200" formatCode="0.00;[Red]0.00"/>
    <numFmt numFmtId="201" formatCode="#,##0;\-#,##0;\-"/>
    <numFmt numFmtId="202" formatCode="#,##0.0;\-#,##0.0;\-"/>
  </numFmts>
  <fonts count="88">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1"/>
      <name val="Arial"/>
      <family val="2"/>
    </font>
    <font>
      <b/>
      <vertAlign val="subscript"/>
      <sz val="9"/>
      <color indexed="31"/>
      <name val="Arial"/>
      <family val="2"/>
    </font>
    <font>
      <b/>
      <sz val="10"/>
      <color indexed="19"/>
      <name val="Arial"/>
      <family val="2"/>
    </font>
    <font>
      <b/>
      <sz val="14"/>
      <color indexed="31"/>
      <name val="Arial"/>
      <family val="2"/>
    </font>
    <font>
      <sz val="10"/>
      <color indexed="19"/>
      <name val="Arial"/>
      <family val="2"/>
    </font>
    <font>
      <b/>
      <sz val="9"/>
      <color indexed="38"/>
      <name val="Arial"/>
      <family val="2"/>
    </font>
    <font>
      <b/>
      <u val="single"/>
      <sz val="10"/>
      <color indexed="20"/>
      <name val="Arial"/>
      <family val="2"/>
    </font>
    <font>
      <b/>
      <u val="single"/>
      <sz val="7"/>
      <color indexed="31"/>
      <name val="Arial"/>
      <family val="2"/>
    </font>
    <font>
      <b/>
      <sz val="10"/>
      <name val="Arial"/>
      <family val="2"/>
    </font>
    <font>
      <b/>
      <sz val="10"/>
      <color indexed="11"/>
      <name val="Arial"/>
      <family val="2"/>
    </font>
    <font>
      <b/>
      <sz val="10"/>
      <color indexed="57"/>
      <name val="Arial"/>
      <family val="2"/>
    </font>
    <font>
      <b/>
      <sz val="8"/>
      <color indexed="11"/>
      <name val="Arial"/>
      <family val="2"/>
    </font>
    <font>
      <b/>
      <sz val="8"/>
      <color indexed="57"/>
      <name val="Arial"/>
      <family val="2"/>
    </font>
    <font>
      <b/>
      <sz val="8"/>
      <color indexed="31"/>
      <name val="Arial"/>
      <family val="2"/>
    </font>
    <font>
      <b/>
      <sz val="20"/>
      <color indexed="31"/>
      <name val="Arial"/>
      <family val="2"/>
    </font>
    <font>
      <b/>
      <vertAlign val="subscript"/>
      <sz val="12"/>
      <color indexed="31"/>
      <name val="Arial"/>
      <family val="2"/>
    </font>
    <font>
      <b/>
      <vertAlign val="subscript"/>
      <sz val="7"/>
      <color indexed="31"/>
      <name val="Arial"/>
      <family val="2"/>
    </font>
    <font>
      <vertAlign val="subscript"/>
      <sz val="7"/>
      <color indexed="31"/>
      <name val="Arial"/>
      <family val="2"/>
    </font>
    <font>
      <b/>
      <sz val="7"/>
      <name val="Arial"/>
      <family val="2"/>
    </font>
    <font>
      <b/>
      <sz val="7"/>
      <color indexed="50"/>
      <name val="Arial"/>
      <family val="2"/>
    </font>
    <font>
      <b/>
      <sz val="7"/>
      <color indexed="51"/>
      <name val="Arial"/>
      <family val="2"/>
    </font>
    <font>
      <b/>
      <sz val="7"/>
      <color indexed="10"/>
      <name val="Arial"/>
      <family val="2"/>
    </font>
    <font>
      <b/>
      <sz val="7"/>
      <color indexed="46"/>
      <name val="Arial"/>
      <family val="2"/>
    </font>
    <font>
      <vertAlign val="subscript"/>
      <sz val="9"/>
      <color indexed="31"/>
      <name val="Arial"/>
      <family val="2"/>
    </font>
    <font>
      <vertAlign val="superscript"/>
      <sz val="9"/>
      <color indexed="31"/>
      <name val="Arial"/>
      <family val="2"/>
    </font>
    <font>
      <b/>
      <vertAlign val="superscript"/>
      <sz val="7"/>
      <color indexed="31"/>
      <name val="Arial"/>
      <family val="2"/>
    </font>
    <font>
      <u val="single"/>
      <sz val="7"/>
      <color indexed="31"/>
      <name val="Arial"/>
      <family val="2"/>
    </font>
    <font>
      <u val="single"/>
      <sz val="10"/>
      <name val="Arial"/>
      <family val="2"/>
    </font>
    <font>
      <b/>
      <vertAlign val="subscript"/>
      <sz val="9"/>
      <color indexed="38"/>
      <name val="Arial"/>
      <family val="2"/>
    </font>
    <font>
      <b/>
      <sz val="9"/>
      <color indexed="50"/>
      <name val="Arial"/>
      <family val="2"/>
    </font>
    <font>
      <b/>
      <sz val="9"/>
      <color indexed="17"/>
      <name val="Arial"/>
      <family val="2"/>
    </font>
    <font>
      <b/>
      <sz val="9"/>
      <color indexed="52"/>
      <name val="Arial"/>
      <family val="2"/>
    </font>
    <font>
      <b/>
      <sz val="9"/>
      <color indexed="10"/>
      <name val="Arial"/>
      <family val="2"/>
    </font>
    <font>
      <b/>
      <sz val="9"/>
      <color indexed="57"/>
      <name val="Arial"/>
      <family val="2"/>
    </font>
    <font>
      <b/>
      <sz val="9"/>
      <color indexed="11"/>
      <name val="Arial"/>
      <family val="2"/>
    </font>
    <font>
      <b/>
      <sz val="9"/>
      <name val="Arial"/>
      <family val="2"/>
    </font>
    <font>
      <sz val="9"/>
      <name val="Arial"/>
      <family val="2"/>
    </font>
    <font>
      <b/>
      <sz val="7"/>
      <color indexed="17"/>
      <name val="Arial"/>
      <family val="2"/>
    </font>
    <font>
      <b/>
      <sz val="7"/>
      <color indexed="16"/>
      <name val="Arial"/>
      <family val="2"/>
    </font>
    <font>
      <b/>
      <sz val="12"/>
      <name val="Arial"/>
      <family val="2"/>
    </font>
    <font>
      <b/>
      <sz val="16"/>
      <color indexed="31"/>
      <name val="Arial"/>
      <family val="2"/>
    </font>
    <font>
      <sz val="16"/>
      <name val="Arial"/>
      <family val="2"/>
    </font>
    <font>
      <b/>
      <sz val="18"/>
      <color indexed="31"/>
      <name val="Arial"/>
      <family val="2"/>
    </font>
    <font>
      <sz val="18"/>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b/>
      <sz val="9"/>
      <color theme="5"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10"/>
        <bgColor indexed="64"/>
      </patternFill>
    </fill>
    <fill>
      <patternFill patternType="solid">
        <fgColor indexed="60"/>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double">
        <color indexed="20"/>
      </top>
      <bottom style="double">
        <color indexed="20"/>
      </bottom>
    </border>
    <border>
      <left style="thin">
        <color indexed="9"/>
      </left>
      <right style="thin">
        <color indexed="9"/>
      </right>
      <top>
        <color indexed="63"/>
      </top>
      <bottom>
        <color indexed="63"/>
      </bottom>
    </border>
    <border>
      <left style="thin">
        <color indexed="9"/>
      </left>
      <right style="thin">
        <color indexed="9"/>
      </right>
      <top style="double">
        <color indexed="20"/>
      </top>
      <bottom>
        <color indexed="63"/>
      </bottom>
    </border>
    <border>
      <left style="thin">
        <color indexed="50"/>
      </left>
      <right style="thin">
        <color indexed="50"/>
      </right>
      <top style="thin">
        <color indexed="50"/>
      </top>
      <bottom>
        <color indexed="63"/>
      </bottom>
    </border>
    <border>
      <left style="thin">
        <color indexed="9"/>
      </left>
      <right style="thin">
        <color indexed="9"/>
      </right>
      <top style="thin">
        <color indexed="9"/>
      </top>
      <bottom style="thin">
        <color indexed="50"/>
      </bottom>
    </border>
    <border>
      <left style="thin">
        <color indexed="9"/>
      </left>
      <right style="thin">
        <color indexed="9"/>
      </right>
      <top style="thin">
        <color indexed="50"/>
      </top>
      <bottom>
        <color indexed="63"/>
      </bottom>
    </border>
    <border>
      <left style="thin">
        <color indexed="50"/>
      </left>
      <right style="thin">
        <color indexed="50"/>
      </right>
      <top>
        <color indexed="63"/>
      </top>
      <bottom style="thin">
        <color indexed="50"/>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9"/>
      </top>
      <bottom style="thin">
        <color indexed="9"/>
      </bottom>
    </border>
    <border>
      <left style="thin">
        <color indexed="50"/>
      </left>
      <right style="thin">
        <color indexed="50"/>
      </right>
      <top style="thin">
        <color indexed="9"/>
      </top>
      <bottom style="thin">
        <color indexed="50"/>
      </bottom>
    </border>
    <border>
      <left>
        <color indexed="63"/>
      </left>
      <right style="thin">
        <color indexed="9"/>
      </right>
      <top style="double">
        <color indexed="20"/>
      </top>
      <bottom>
        <color indexed="63"/>
      </bottom>
    </border>
    <border>
      <left>
        <color indexed="63"/>
      </left>
      <right style="thin">
        <color indexed="9"/>
      </right>
      <top style="double">
        <color indexed="9"/>
      </top>
      <bottom style="double">
        <color indexed="9"/>
      </bottom>
    </border>
    <border>
      <left style="double">
        <color indexed="9"/>
      </left>
      <right style="thin">
        <color indexed="9"/>
      </right>
      <top style="double">
        <color indexed="9"/>
      </top>
      <bottom style="double">
        <color indexed="9"/>
      </bottom>
    </border>
    <border>
      <left style="thin">
        <color indexed="50"/>
      </left>
      <right style="thin">
        <color indexed="50"/>
      </right>
      <top style="thin">
        <color indexed="50"/>
      </top>
      <bottom style="thin">
        <color indexed="50"/>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50"/>
      </top>
      <bottom style="thin">
        <color indexed="9"/>
      </bottom>
    </border>
    <border>
      <left>
        <color indexed="63"/>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50"/>
      </left>
      <right>
        <color indexed="63"/>
      </right>
      <top style="thin">
        <color indexed="50"/>
      </top>
      <bottom style="thin">
        <color indexed="9"/>
      </bottom>
    </border>
    <border>
      <left style="thin">
        <color indexed="50"/>
      </left>
      <right>
        <color indexed="63"/>
      </right>
      <top style="thin">
        <color indexed="9"/>
      </top>
      <bottom style="thin">
        <color indexed="9"/>
      </bottom>
    </border>
    <border>
      <left style="thin">
        <color indexed="50"/>
      </left>
      <right>
        <color indexed="63"/>
      </right>
      <top style="thin">
        <color indexed="9"/>
      </top>
      <bottom style="thin">
        <color indexed="50"/>
      </bottom>
    </border>
    <border>
      <left>
        <color indexed="63"/>
      </left>
      <right style="thin">
        <color indexed="50"/>
      </right>
      <top style="thin">
        <color indexed="9"/>
      </top>
      <bottom style="thin">
        <color indexed="9"/>
      </bottom>
    </border>
    <border>
      <left style="thin">
        <color indexed="50"/>
      </left>
      <right>
        <color indexed="63"/>
      </right>
      <top>
        <color indexed="63"/>
      </top>
      <bottom style="thin">
        <color indexed="50"/>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50"/>
      </right>
      <top style="thin">
        <color indexed="50"/>
      </top>
      <bottom style="thin">
        <color indexed="9"/>
      </bottom>
    </border>
    <border>
      <left>
        <color indexed="63"/>
      </left>
      <right style="thin">
        <color indexed="50"/>
      </right>
      <top style="thin">
        <color indexed="9"/>
      </top>
      <bottom style="thin">
        <color indexed="50"/>
      </bottom>
    </border>
    <border>
      <left style="thin">
        <color indexed="50"/>
      </left>
      <right style="thin">
        <color indexed="50"/>
      </right>
      <top style="thin">
        <color indexed="50"/>
      </top>
      <bottom style="thin">
        <color indexed="41"/>
      </bottom>
    </border>
    <border>
      <left style="dashed">
        <color indexed="9"/>
      </left>
      <right style="dashed">
        <color indexed="9"/>
      </right>
      <top style="dashed">
        <color indexed="46"/>
      </top>
      <bottom style="double">
        <color indexed="20"/>
      </bottom>
    </border>
    <border>
      <left style="thin">
        <color indexed="9"/>
      </left>
      <right style="thin">
        <color indexed="9"/>
      </right>
      <top>
        <color indexed="63"/>
      </top>
      <bottom style="double">
        <color indexed="20"/>
      </bottom>
    </border>
    <border>
      <left style="thin">
        <color indexed="50"/>
      </left>
      <right style="thin">
        <color indexed="50"/>
      </right>
      <top>
        <color indexed="63"/>
      </top>
      <bottom>
        <color indexed="63"/>
      </bottom>
    </border>
    <border>
      <left style="thin">
        <color indexed="9"/>
      </left>
      <right style="thin">
        <color theme="0"/>
      </right>
      <top style="thin">
        <color indexed="9"/>
      </top>
      <bottom style="thin">
        <color indexed="9"/>
      </bottom>
    </border>
    <border>
      <left style="thin">
        <color theme="0"/>
      </left>
      <right style="thin">
        <color theme="0"/>
      </right>
      <top style="thin">
        <color indexed="50"/>
      </top>
      <bottom>
        <color indexed="63"/>
      </bottom>
    </border>
    <border>
      <left style="thin">
        <color theme="0"/>
      </left>
      <right style="thin">
        <color theme="0"/>
      </right>
      <top style="thin">
        <color indexed="9"/>
      </top>
      <bottom style="thin">
        <color indexed="9"/>
      </bottom>
    </border>
    <border>
      <left style="thin">
        <color theme="0"/>
      </left>
      <right style="thin">
        <color indexed="9"/>
      </right>
      <top style="thin">
        <color indexed="9"/>
      </top>
      <bottom style="thin">
        <color indexed="9"/>
      </bottom>
    </border>
    <border>
      <left style="thin">
        <color indexed="9"/>
      </left>
      <right>
        <color indexed="63"/>
      </right>
      <top>
        <color indexed="63"/>
      </top>
      <bottom style="double">
        <color indexed="20"/>
      </bottom>
    </border>
    <border>
      <left>
        <color indexed="63"/>
      </left>
      <right>
        <color indexed="63"/>
      </right>
      <top>
        <color indexed="63"/>
      </top>
      <bottom style="double">
        <color indexed="20"/>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double">
        <color indexed="9"/>
      </right>
      <top style="dashed">
        <color indexed="46"/>
      </top>
      <bottom style="double">
        <color indexed="20"/>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style="thin">
        <color indexed="9"/>
      </left>
      <right>
        <color indexed="63"/>
      </right>
      <top style="thin">
        <color indexed="9"/>
      </top>
      <bottom>
        <color indexed="63"/>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color indexed="63"/>
      </left>
      <right style="thin">
        <color indexed="9"/>
      </right>
      <top style="dashed">
        <color indexed="46"/>
      </top>
      <bottom style="double">
        <color indexed="20"/>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n">
        <color indexed="9"/>
      </left>
      <right>
        <color indexed="63"/>
      </right>
      <top style="dashed">
        <color indexed="46"/>
      </top>
      <bottom style="dashed">
        <color indexed="9"/>
      </bottom>
    </border>
    <border>
      <left>
        <color indexed="63"/>
      </left>
      <right>
        <color indexed="63"/>
      </right>
      <top style="dashed">
        <color indexed="46"/>
      </top>
      <bottom style="dashed">
        <color indexed="9"/>
      </bottom>
    </border>
    <border>
      <left>
        <color indexed="63"/>
      </left>
      <right style="thin">
        <color indexed="9"/>
      </right>
      <top>
        <color indexed="63"/>
      </top>
      <bottom style="double">
        <color indexed="20"/>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color indexed="63"/>
      </left>
      <right style="thin">
        <color indexed="50"/>
      </right>
      <top style="thin">
        <color indexed="50"/>
      </top>
      <bottom style="thin">
        <color indexed="50"/>
      </bottom>
    </border>
    <border>
      <left style="thin">
        <color indexed="9"/>
      </left>
      <right>
        <color indexed="63"/>
      </right>
      <top style="double">
        <color indexed="20"/>
      </top>
      <bottom style="dotted">
        <color indexed="46"/>
      </bottom>
    </border>
    <border>
      <left>
        <color indexed="63"/>
      </left>
      <right>
        <color indexed="63"/>
      </right>
      <top style="double">
        <color indexed="20"/>
      </top>
      <bottom style="dotted">
        <color indexed="46"/>
      </bottom>
    </border>
    <border>
      <left>
        <color indexed="63"/>
      </left>
      <right style="thin">
        <color indexed="9"/>
      </right>
      <top style="double">
        <color indexed="20"/>
      </top>
      <bottom style="dotted">
        <color indexed="46"/>
      </bottom>
    </border>
    <border>
      <left style="thin">
        <color indexed="9"/>
      </left>
      <right>
        <color indexed="63"/>
      </right>
      <top style="dotted">
        <color indexed="46"/>
      </top>
      <bottom style="thin">
        <color indexed="9"/>
      </bottom>
    </border>
    <border>
      <left>
        <color indexed="63"/>
      </left>
      <right>
        <color indexed="63"/>
      </right>
      <top style="dotted">
        <color indexed="46"/>
      </top>
      <bottom style="thin">
        <color indexed="9"/>
      </bottom>
    </border>
    <border>
      <left>
        <color indexed="63"/>
      </left>
      <right style="thin">
        <color indexed="9"/>
      </right>
      <top style="dotted">
        <color indexed="46"/>
      </top>
      <bottom style="thin">
        <color indexed="9"/>
      </bottom>
    </border>
    <border>
      <left style="thin">
        <color indexed="9"/>
      </left>
      <right>
        <color indexed="63"/>
      </right>
      <top style="dashed">
        <color indexed="46"/>
      </top>
      <bottom style="thin">
        <color indexed="9"/>
      </bottom>
    </border>
    <border>
      <left>
        <color indexed="63"/>
      </left>
      <right>
        <color indexed="63"/>
      </right>
      <top style="dashed">
        <color indexed="46"/>
      </top>
      <bottom style="thin">
        <color indexed="9"/>
      </bottom>
    </border>
    <border>
      <left>
        <color indexed="63"/>
      </left>
      <right style="thin">
        <color indexed="9"/>
      </right>
      <top style="dashed">
        <color indexed="46"/>
      </top>
      <bottom style="thin">
        <color indexed="9"/>
      </bottom>
    </border>
    <border>
      <left>
        <color indexed="63"/>
      </left>
      <right style="thin">
        <color indexed="9"/>
      </right>
      <top style="double">
        <color indexed="20"/>
      </top>
      <bottom style="thin">
        <color indexed="9"/>
      </bottom>
    </border>
    <border>
      <left style="thin">
        <color indexed="9"/>
      </left>
      <right>
        <color indexed="63"/>
      </right>
      <top style="thin">
        <color indexed="9"/>
      </top>
      <bottom style="dashed">
        <color indexed="46"/>
      </bottom>
    </border>
    <border>
      <left>
        <color indexed="63"/>
      </left>
      <right>
        <color indexed="63"/>
      </right>
      <top style="thin">
        <color indexed="9"/>
      </top>
      <bottom style="dashed">
        <color indexed="46"/>
      </bottom>
    </border>
    <border>
      <left>
        <color indexed="63"/>
      </left>
      <right style="thin">
        <color indexed="9"/>
      </right>
      <top style="thin">
        <color indexed="9"/>
      </top>
      <bottom style="dashed">
        <color indexed="4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30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4" fillId="0" borderId="14" xfId="0" applyFont="1" applyBorder="1" applyAlignment="1">
      <alignment/>
    </xf>
    <xf numFmtId="0" fontId="15" fillId="0" borderId="10" xfId="45" applyFont="1" applyBorder="1" applyAlignment="1" applyProtection="1">
      <alignment horizontal="center" vertical="center"/>
      <protection/>
    </xf>
    <xf numFmtId="0" fontId="0" fillId="0" borderId="15" xfId="0" applyBorder="1" applyAlignment="1">
      <alignment/>
    </xf>
    <xf numFmtId="0" fontId="13" fillId="0" borderId="15" xfId="0" applyFont="1" applyBorder="1" applyAlignment="1">
      <alignment/>
    </xf>
    <xf numFmtId="0" fontId="11" fillId="0" borderId="15" xfId="0" applyFont="1" applyBorder="1" applyAlignment="1">
      <alignment/>
    </xf>
    <xf numFmtId="0" fontId="14" fillId="0" borderId="16" xfId="0" applyFont="1" applyBorder="1" applyAlignment="1">
      <alignment/>
    </xf>
    <xf numFmtId="0" fontId="5" fillId="0" borderId="15" xfId="0" applyFont="1" applyFill="1" applyBorder="1" applyAlignment="1">
      <alignment horizontal="center" vertical="center" wrapText="1"/>
    </xf>
    <xf numFmtId="0" fontId="9" fillId="0" borderId="17" xfId="0" applyFont="1" applyFill="1" applyBorder="1" applyAlignment="1">
      <alignment horizontal="center" vertical="center"/>
    </xf>
    <xf numFmtId="0" fontId="5" fillId="0" borderId="18" xfId="0" applyFont="1" applyFill="1" applyBorder="1" applyAlignment="1">
      <alignment horizontal="center" vertical="center" wrapText="1"/>
    </xf>
    <xf numFmtId="0" fontId="0" fillId="0" borderId="19" xfId="0" applyBorder="1" applyAlignment="1">
      <alignment/>
    </xf>
    <xf numFmtId="3" fontId="0" fillId="0" borderId="19" xfId="0" applyNumberFormat="1" applyBorder="1" applyAlignment="1">
      <alignment/>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3" fontId="1" fillId="0" borderId="21"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21" xfId="0" applyFont="1" applyFill="1" applyBorder="1" applyAlignment="1">
      <alignment horizontal="center" vertical="center" wrapText="1"/>
    </xf>
    <xf numFmtId="3" fontId="1" fillId="0" borderId="22" xfId="0" applyNumberFormat="1" applyFont="1" applyFill="1" applyBorder="1" applyAlignment="1">
      <alignment horizontal="center" vertical="center"/>
    </xf>
    <xf numFmtId="0" fontId="0" fillId="0" borderId="10" xfId="0" applyFill="1" applyBorder="1" applyAlignment="1">
      <alignment/>
    </xf>
    <xf numFmtId="0" fontId="9" fillId="0" borderId="22" xfId="0" applyFont="1" applyFill="1" applyBorder="1" applyAlignment="1">
      <alignment horizontal="center" vertical="center"/>
    </xf>
    <xf numFmtId="3" fontId="1" fillId="0" borderId="23" xfId="0" applyNumberFormat="1" applyFont="1" applyFill="1" applyBorder="1" applyAlignment="1">
      <alignment horizontal="center" vertical="center"/>
    </xf>
    <xf numFmtId="0" fontId="9" fillId="34" borderId="22" xfId="0" applyFont="1" applyFill="1" applyBorder="1" applyAlignment="1">
      <alignment horizontal="center" vertical="center"/>
    </xf>
    <xf numFmtId="3" fontId="1" fillId="34" borderId="22" xfId="0" applyNumberFormat="1" applyFont="1" applyFill="1"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3" fontId="4" fillId="34" borderId="20" xfId="0" applyNumberFormat="1" applyFont="1" applyFill="1" applyBorder="1" applyAlignment="1">
      <alignment horizontal="center" vertical="center"/>
    </xf>
    <xf numFmtId="0" fontId="9" fillId="35" borderId="27" xfId="0" applyFont="1" applyFill="1" applyBorder="1" applyAlignment="1">
      <alignment horizontal="center" vertical="center" wrapText="1"/>
    </xf>
    <xf numFmtId="0" fontId="9" fillId="36" borderId="27" xfId="0" applyFont="1" applyFill="1" applyBorder="1" applyAlignment="1">
      <alignment horizontal="center" vertical="center" wrapText="1"/>
    </xf>
    <xf numFmtId="0" fontId="9" fillId="37" borderId="27" xfId="0" applyFont="1" applyFill="1" applyBorder="1" applyAlignment="1">
      <alignment horizontal="center" vertical="center" wrapText="1"/>
    </xf>
    <xf numFmtId="0" fontId="9" fillId="38" borderId="27" xfId="0" applyFont="1" applyFill="1" applyBorder="1" applyAlignment="1">
      <alignment horizontal="center" vertical="center" wrapText="1"/>
    </xf>
    <xf numFmtId="0" fontId="9" fillId="39" borderId="27" xfId="0" applyFont="1" applyFill="1" applyBorder="1" applyAlignment="1">
      <alignment horizontal="center" vertical="center" wrapText="1"/>
    </xf>
    <xf numFmtId="0" fontId="9" fillId="40" borderId="27" xfId="0" applyFont="1" applyFill="1" applyBorder="1" applyAlignment="1">
      <alignment horizontal="center" vertical="center" wrapText="1"/>
    </xf>
    <xf numFmtId="0" fontId="9" fillId="41" borderId="27"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lignment horizontal="center" vertical="center" wrapText="1"/>
    </xf>
    <xf numFmtId="197" fontId="9" fillId="0" borderId="28" xfId="0" applyNumberFormat="1"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9" xfId="0" applyFont="1" applyFill="1" applyBorder="1" applyAlignment="1">
      <alignment horizontal="center" vertical="center"/>
    </xf>
    <xf numFmtId="197" fontId="4" fillId="34" borderId="22" xfId="0" applyNumberFormat="1" applyFont="1" applyFill="1" applyBorder="1" applyAlignment="1">
      <alignment horizontal="center" vertical="center"/>
    </xf>
    <xf numFmtId="197" fontId="4" fillId="0" borderId="22" xfId="0" applyNumberFormat="1" applyFont="1" applyFill="1" applyBorder="1" applyAlignment="1">
      <alignment horizontal="center" vertical="center"/>
    </xf>
    <xf numFmtId="197" fontId="1" fillId="0" borderId="23" xfId="0" applyNumberFormat="1" applyFont="1" applyFill="1" applyBorder="1" applyAlignment="1">
      <alignment horizontal="center" vertical="center"/>
    </xf>
    <xf numFmtId="197" fontId="4" fillId="34" borderId="20" xfId="0" applyNumberFormat="1" applyFont="1" applyFill="1" applyBorder="1" applyAlignment="1">
      <alignment horizontal="center" vertical="center"/>
    </xf>
    <xf numFmtId="197" fontId="1" fillId="0" borderId="21" xfId="0" applyNumberFormat="1" applyFont="1" applyFill="1" applyBorder="1" applyAlignment="1">
      <alignment horizontal="center" vertical="center"/>
    </xf>
    <xf numFmtId="0" fontId="17" fillId="0" borderId="10" xfId="0" applyFont="1" applyBorder="1" applyAlignment="1">
      <alignment vertical="center"/>
    </xf>
    <xf numFmtId="0" fontId="18" fillId="0" borderId="10" xfId="0" applyFont="1" applyFill="1" applyBorder="1" applyAlignment="1">
      <alignment horizontal="center"/>
    </xf>
    <xf numFmtId="0" fontId="0" fillId="0" borderId="10" xfId="0" applyFont="1" applyFill="1" applyBorder="1" applyAlignment="1">
      <alignment horizontal="center"/>
    </xf>
    <xf numFmtId="0" fontId="0" fillId="0" borderId="30" xfId="0" applyBorder="1" applyAlignment="1">
      <alignment/>
    </xf>
    <xf numFmtId="0" fontId="0" fillId="0" borderId="31" xfId="0" applyBorder="1" applyAlignment="1">
      <alignment/>
    </xf>
    <xf numFmtId="0" fontId="17" fillId="0" borderId="23" xfId="0" applyFont="1" applyBorder="1" applyAlignment="1">
      <alignment vertical="center"/>
    </xf>
    <xf numFmtId="0" fontId="17" fillId="0" borderId="32" xfId="0" applyFont="1" applyBorder="1" applyAlignment="1">
      <alignment vertical="center"/>
    </xf>
    <xf numFmtId="0" fontId="18" fillId="0" borderId="33" xfId="0" applyFont="1" applyFill="1" applyBorder="1" applyAlignment="1">
      <alignment horizontal="center"/>
    </xf>
    <xf numFmtId="0" fontId="18" fillId="0" borderId="15" xfId="0" applyFont="1" applyFill="1" applyBorder="1" applyAlignment="1">
      <alignment horizontal="center"/>
    </xf>
    <xf numFmtId="0" fontId="19" fillId="0" borderId="15" xfId="0" applyFont="1" applyFill="1" applyBorder="1" applyAlignment="1">
      <alignment horizontal="center"/>
    </xf>
    <xf numFmtId="0" fontId="17" fillId="0" borderId="28" xfId="0" applyFont="1" applyFill="1" applyBorder="1" applyAlignment="1">
      <alignment horizontal="center"/>
    </xf>
    <xf numFmtId="0" fontId="18" fillId="0" borderId="23" xfId="0" applyFont="1" applyFill="1" applyBorder="1" applyAlignment="1">
      <alignment horizontal="center"/>
    </xf>
    <xf numFmtId="0" fontId="19" fillId="0" borderId="23" xfId="0" applyFont="1" applyFill="1" applyBorder="1" applyAlignment="1">
      <alignment horizontal="center"/>
    </xf>
    <xf numFmtId="0" fontId="0" fillId="0" borderId="28" xfId="0" applyBorder="1" applyAlignment="1">
      <alignment/>
    </xf>
    <xf numFmtId="0" fontId="0" fillId="0" borderId="22" xfId="0" applyFill="1" applyBorder="1" applyAlignment="1">
      <alignment horizontal="center"/>
    </xf>
    <xf numFmtId="0" fontId="0" fillId="0" borderId="23" xfId="0" applyBorder="1" applyAlignment="1">
      <alignment/>
    </xf>
    <xf numFmtId="0" fontId="0" fillId="0" borderId="12" xfId="0" applyFont="1" applyFill="1" applyBorder="1" applyAlignment="1">
      <alignment horizontal="center"/>
    </xf>
    <xf numFmtId="0" fontId="0" fillId="0" borderId="23" xfId="0" applyFont="1" applyFill="1" applyBorder="1" applyAlignment="1">
      <alignment horizontal="center"/>
    </xf>
    <xf numFmtId="0" fontId="4" fillId="0" borderId="28" xfId="0" applyFont="1" applyFill="1" applyBorder="1" applyAlignment="1">
      <alignment horizontal="center"/>
    </xf>
    <xf numFmtId="0" fontId="1" fillId="0" borderId="28" xfId="0" applyFont="1" applyBorder="1" applyAlignment="1">
      <alignment/>
    </xf>
    <xf numFmtId="0" fontId="1" fillId="34" borderId="22" xfId="0" applyFont="1" applyFill="1" applyBorder="1" applyAlignment="1">
      <alignment horizontal="center"/>
    </xf>
    <xf numFmtId="0" fontId="1" fillId="0" borderId="22" xfId="0" applyFont="1" applyFill="1" applyBorder="1" applyAlignment="1">
      <alignment horizontal="center"/>
    </xf>
    <xf numFmtId="0" fontId="22" fillId="34" borderId="22" xfId="0" applyFont="1" applyFill="1" applyBorder="1" applyAlignment="1">
      <alignment horizontal="center" vertical="center"/>
    </xf>
    <xf numFmtId="0" fontId="22" fillId="0" borderId="22" xfId="0" applyFont="1" applyFill="1" applyBorder="1" applyAlignment="1">
      <alignment horizontal="center" vertical="center"/>
    </xf>
    <xf numFmtId="0" fontId="17" fillId="0" borderId="22" xfId="0" applyFont="1" applyFill="1" applyBorder="1" applyAlignment="1">
      <alignment horizontal="center"/>
    </xf>
    <xf numFmtId="0" fontId="0" fillId="0" borderId="22" xfId="0" applyFill="1" applyBorder="1" applyAlignment="1">
      <alignment/>
    </xf>
    <xf numFmtId="0" fontId="0" fillId="0" borderId="34" xfId="0" applyFill="1" applyBorder="1" applyAlignment="1">
      <alignment/>
    </xf>
    <xf numFmtId="0" fontId="20" fillId="0" borderId="23" xfId="0" applyFont="1" applyFill="1" applyBorder="1" applyAlignment="1">
      <alignment horizontal="center"/>
    </xf>
    <xf numFmtId="0" fontId="21" fillId="0" borderId="23" xfId="0" applyFont="1" applyFill="1" applyBorder="1" applyAlignment="1">
      <alignment horizontal="center"/>
    </xf>
    <xf numFmtId="0" fontId="1" fillId="0" borderId="28" xfId="0" applyFont="1" applyBorder="1" applyAlignment="1">
      <alignment/>
    </xf>
    <xf numFmtId="0" fontId="1" fillId="0" borderId="23" xfId="0" applyFont="1" applyBorder="1" applyAlignment="1">
      <alignment/>
    </xf>
    <xf numFmtId="0" fontId="20" fillId="0" borderId="23" xfId="0" applyFont="1" applyFill="1" applyBorder="1" applyAlignment="1">
      <alignment horizontal="center"/>
    </xf>
    <xf numFmtId="0" fontId="21" fillId="0" borderId="23" xfId="0" applyFont="1" applyFill="1" applyBorder="1" applyAlignment="1">
      <alignment horizontal="center"/>
    </xf>
    <xf numFmtId="0" fontId="22" fillId="0" borderId="28" xfId="0" applyFont="1" applyFill="1" applyBorder="1" applyAlignment="1">
      <alignment horizontal="center" vertical="center"/>
    </xf>
    <xf numFmtId="0" fontId="1" fillId="0" borderId="23" xfId="0" applyFont="1" applyFill="1" applyBorder="1" applyAlignment="1">
      <alignment horizontal="center"/>
    </xf>
    <xf numFmtId="0" fontId="9" fillId="0" borderId="35" xfId="0" applyFont="1" applyFill="1" applyBorder="1" applyAlignment="1">
      <alignment horizontal="center" vertical="center"/>
    </xf>
    <xf numFmtId="0" fontId="9" fillId="34" borderId="36" xfId="0" applyFont="1" applyFill="1" applyBorder="1" applyAlignment="1">
      <alignment horizontal="center" vertical="center"/>
    </xf>
    <xf numFmtId="0" fontId="9" fillId="0" borderId="36" xfId="0" applyFont="1" applyFill="1" applyBorder="1" applyAlignment="1">
      <alignment horizontal="center" vertical="center"/>
    </xf>
    <xf numFmtId="0" fontId="17" fillId="0" borderId="37" xfId="0" applyFont="1" applyBorder="1" applyAlignment="1">
      <alignment vertical="center"/>
    </xf>
    <xf numFmtId="0" fontId="17" fillId="0" borderId="38" xfId="0" applyFont="1" applyFill="1" applyBorder="1" applyAlignment="1">
      <alignment horizontal="center"/>
    </xf>
    <xf numFmtId="0" fontId="22" fillId="0" borderId="38" xfId="0" applyFont="1" applyFill="1" applyBorder="1" applyAlignment="1">
      <alignment horizontal="center" vertical="center"/>
    </xf>
    <xf numFmtId="0" fontId="0" fillId="0" borderId="38" xfId="0" applyFill="1" applyBorder="1" applyAlignment="1">
      <alignment/>
    </xf>
    <xf numFmtId="0" fontId="1" fillId="0" borderId="23" xfId="0" applyFont="1" applyBorder="1" applyAlignment="1">
      <alignment/>
    </xf>
    <xf numFmtId="0" fontId="14" fillId="0" borderId="14" xfId="45" applyFont="1" applyBorder="1" applyAlignment="1" applyProtection="1">
      <alignment wrapText="1"/>
      <protection/>
    </xf>
    <xf numFmtId="0" fontId="0" fillId="0" borderId="14" xfId="0" applyBorder="1" applyAlignment="1">
      <alignment wrapText="1"/>
    </xf>
    <xf numFmtId="0" fontId="9" fillId="0" borderId="17"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17" fillId="0" borderId="28" xfId="0" applyFont="1" applyBorder="1" applyAlignment="1">
      <alignment/>
    </xf>
    <xf numFmtId="0" fontId="9" fillId="0" borderId="22" xfId="0" applyFont="1" applyFill="1" applyBorder="1" applyAlignment="1">
      <alignment horizontal="left" vertical="center"/>
    </xf>
    <xf numFmtId="0" fontId="1" fillId="0" borderId="28" xfId="0" applyFont="1" applyBorder="1" applyAlignment="1">
      <alignment horizontal="center"/>
    </xf>
    <xf numFmtId="0" fontId="9" fillId="0" borderId="27" xfId="0" applyFont="1" applyFill="1" applyBorder="1" applyAlignment="1">
      <alignment horizontal="center" vertical="center" wrapText="1"/>
    </xf>
    <xf numFmtId="0" fontId="6" fillId="33" borderId="40" xfId="0" applyFont="1" applyFill="1" applyBorder="1" applyAlignment="1">
      <alignment horizontal="left" vertical="center" wrapText="1"/>
    </xf>
    <xf numFmtId="0" fontId="0" fillId="0" borderId="12" xfId="0" applyBorder="1" applyAlignment="1">
      <alignment wrapText="1"/>
    </xf>
    <xf numFmtId="0" fontId="9" fillId="0" borderId="15" xfId="0" applyFont="1" applyFill="1" applyBorder="1" applyAlignment="1">
      <alignment horizontal="center" vertical="center" wrapText="1"/>
    </xf>
    <xf numFmtId="0" fontId="18" fillId="0" borderId="11" xfId="0" applyFont="1" applyFill="1" applyBorder="1" applyAlignment="1">
      <alignment horizontal="center"/>
    </xf>
    <xf numFmtId="0" fontId="19" fillId="0" borderId="11" xfId="0" applyFont="1" applyFill="1" applyBorder="1" applyAlignment="1">
      <alignment horizontal="center"/>
    </xf>
    <xf numFmtId="0" fontId="0" fillId="0" borderId="11" xfId="0" applyFont="1" applyFill="1" applyBorder="1" applyAlignment="1">
      <alignment horizontal="center"/>
    </xf>
    <xf numFmtId="0" fontId="17" fillId="0" borderId="12" xfId="0" applyFont="1" applyBorder="1" applyAlignment="1">
      <alignment vertical="center"/>
    </xf>
    <xf numFmtId="0" fontId="0" fillId="0" borderId="41" xfId="0" applyFill="1" applyBorder="1" applyAlignment="1">
      <alignment/>
    </xf>
    <xf numFmtId="0" fontId="0" fillId="0" borderId="41" xfId="0" applyBorder="1" applyAlignment="1">
      <alignment/>
    </xf>
    <xf numFmtId="0" fontId="1" fillId="0" borderId="12" xfId="0" applyFont="1" applyBorder="1" applyAlignment="1">
      <alignment/>
    </xf>
    <xf numFmtId="0" fontId="0" fillId="0" borderId="13" xfId="0" applyFont="1" applyFill="1" applyBorder="1" applyAlignment="1">
      <alignment horizontal="center"/>
    </xf>
    <xf numFmtId="0" fontId="17" fillId="0" borderId="19" xfId="0" applyFont="1" applyBorder="1" applyAlignment="1">
      <alignment vertical="center"/>
    </xf>
    <xf numFmtId="0" fontId="0" fillId="0" borderId="42" xfId="0" applyFill="1" applyBorder="1" applyAlignment="1">
      <alignment/>
    </xf>
    <xf numFmtId="0" fontId="0" fillId="0" borderId="42" xfId="0" applyFont="1" applyFill="1" applyBorder="1" applyAlignment="1">
      <alignment horizontal="center"/>
    </xf>
    <xf numFmtId="0" fontId="17" fillId="0" borderId="11" xfId="0" applyFont="1" applyBorder="1" applyAlignment="1">
      <alignment vertical="center"/>
    </xf>
    <xf numFmtId="0" fontId="17" fillId="0" borderId="15" xfId="0" applyFont="1" applyBorder="1" applyAlignment="1">
      <alignment vertical="center"/>
    </xf>
    <xf numFmtId="0" fontId="9" fillId="0" borderId="3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0" xfId="0" applyFont="1" applyFill="1" applyBorder="1" applyAlignment="1">
      <alignment horizontal="center" vertical="center"/>
    </xf>
    <xf numFmtId="0" fontId="17" fillId="0" borderId="22" xfId="0" applyFont="1" applyFill="1" applyBorder="1" applyAlignment="1">
      <alignment vertical="center"/>
    </xf>
    <xf numFmtId="0" fontId="17" fillId="0" borderId="34" xfId="0" applyFont="1" applyFill="1" applyBorder="1" applyAlignment="1">
      <alignment vertical="center"/>
    </xf>
    <xf numFmtId="0" fontId="17" fillId="0" borderId="10" xfId="0" applyFont="1" applyFill="1" applyBorder="1" applyAlignment="1">
      <alignment vertical="center"/>
    </xf>
    <xf numFmtId="0" fontId="17" fillId="0" borderId="36" xfId="0" applyFont="1" applyFill="1" applyBorder="1" applyAlignment="1">
      <alignment vertical="center"/>
    </xf>
    <xf numFmtId="0" fontId="4" fillId="0" borderId="38" xfId="0" applyFont="1" applyFill="1" applyBorder="1" applyAlignment="1">
      <alignment horizontal="center"/>
    </xf>
    <xf numFmtId="0" fontId="20" fillId="0" borderId="38" xfId="0" applyFont="1" applyFill="1" applyBorder="1" applyAlignment="1">
      <alignment horizontal="center"/>
    </xf>
    <xf numFmtId="0" fontId="18" fillId="0" borderId="38" xfId="0" applyFont="1" applyFill="1" applyBorder="1" applyAlignment="1">
      <alignment horizontal="center"/>
    </xf>
    <xf numFmtId="0" fontId="21" fillId="0" borderId="38" xfId="0" applyFont="1" applyFill="1" applyBorder="1" applyAlignment="1">
      <alignment horizontal="center"/>
    </xf>
    <xf numFmtId="0" fontId="19" fillId="0" borderId="38" xfId="0" applyFont="1" applyFill="1" applyBorder="1" applyAlignment="1">
      <alignment horizontal="center"/>
    </xf>
    <xf numFmtId="0" fontId="4" fillId="0" borderId="43" xfId="0" applyFont="1" applyFill="1" applyBorder="1" applyAlignment="1">
      <alignment horizontal="center"/>
    </xf>
    <xf numFmtId="0" fontId="22" fillId="34" borderId="38" xfId="0" applyFont="1" applyFill="1" applyBorder="1" applyAlignment="1">
      <alignment horizontal="center" vertical="center"/>
    </xf>
    <xf numFmtId="0" fontId="1" fillId="0" borderId="44" xfId="0" applyFont="1" applyFill="1" applyBorder="1" applyAlignment="1">
      <alignment horizontal="center"/>
    </xf>
    <xf numFmtId="0" fontId="0" fillId="0" borderId="34" xfId="0" applyBorder="1" applyAlignment="1">
      <alignment/>
    </xf>
    <xf numFmtId="0" fontId="0" fillId="0" borderId="18" xfId="0" applyBorder="1" applyAlignment="1">
      <alignment/>
    </xf>
    <xf numFmtId="3" fontId="1" fillId="0" borderId="21" xfId="0" applyNumberFormat="1" applyFont="1" applyFill="1" applyBorder="1" applyAlignment="1">
      <alignment horizontal="right" vertical="center"/>
    </xf>
    <xf numFmtId="0" fontId="9" fillId="34" borderId="45" xfId="0" applyFont="1" applyFill="1" applyBorder="1" applyAlignment="1">
      <alignment horizontal="center" vertical="center"/>
    </xf>
    <xf numFmtId="3" fontId="4" fillId="34" borderId="45" xfId="0" applyNumberFormat="1" applyFont="1" applyFill="1" applyBorder="1" applyAlignment="1">
      <alignment horizontal="center" vertical="center"/>
    </xf>
    <xf numFmtId="0" fontId="8" fillId="0" borderId="21" xfId="0" applyFont="1" applyFill="1" applyBorder="1" applyAlignment="1">
      <alignment horizontal="left" vertical="center"/>
    </xf>
    <xf numFmtId="3" fontId="4" fillId="34" borderId="27" xfId="0" applyNumberFormat="1" applyFont="1" applyFill="1" applyBorder="1" applyAlignment="1">
      <alignment horizontal="center" vertical="center"/>
    </xf>
    <xf numFmtId="0" fontId="0" fillId="0" borderId="46" xfId="0" applyBorder="1" applyAlignment="1">
      <alignment wrapText="1"/>
    </xf>
    <xf numFmtId="0" fontId="14" fillId="0" borderId="15" xfId="0" applyFont="1" applyBorder="1" applyAlignment="1">
      <alignment/>
    </xf>
    <xf numFmtId="0" fontId="14" fillId="0" borderId="10" xfId="0" applyFont="1" applyBorder="1" applyAlignment="1">
      <alignment/>
    </xf>
    <xf numFmtId="0" fontId="38" fillId="34" borderId="22" xfId="0" applyFont="1" applyFill="1" applyBorder="1" applyAlignment="1">
      <alignment horizontal="center"/>
    </xf>
    <xf numFmtId="0" fontId="38" fillId="0" borderId="22" xfId="0" applyFont="1" applyFill="1" applyBorder="1" applyAlignment="1">
      <alignment horizontal="center"/>
    </xf>
    <xf numFmtId="0" fontId="39" fillId="0" borderId="22" xfId="0" applyFont="1" applyFill="1" applyBorder="1" applyAlignment="1">
      <alignment horizontal="center"/>
    </xf>
    <xf numFmtId="0" fontId="39" fillId="34" borderId="22" xfId="0" applyFont="1" applyFill="1" applyBorder="1" applyAlignment="1">
      <alignment horizontal="center"/>
    </xf>
    <xf numFmtId="0" fontId="40" fillId="0" borderId="22" xfId="0" applyFont="1" applyFill="1" applyBorder="1" applyAlignment="1">
      <alignment horizontal="center"/>
    </xf>
    <xf numFmtId="0" fontId="41" fillId="0" borderId="22" xfId="0" applyFont="1" applyFill="1" applyBorder="1" applyAlignment="1">
      <alignment horizontal="center"/>
    </xf>
    <xf numFmtId="0" fontId="42" fillId="34" borderId="22" xfId="0" applyFont="1" applyFill="1" applyBorder="1" applyAlignment="1">
      <alignment horizontal="center"/>
    </xf>
    <xf numFmtId="0" fontId="43" fillId="34" borderId="22" xfId="0" applyFont="1" applyFill="1" applyBorder="1" applyAlignment="1">
      <alignment horizontal="center"/>
    </xf>
    <xf numFmtId="0" fontId="42" fillId="0" borderId="22" xfId="0" applyFont="1" applyFill="1" applyBorder="1" applyAlignment="1">
      <alignment horizontal="center"/>
    </xf>
    <xf numFmtId="0" fontId="43" fillId="0" borderId="22" xfId="0" applyFont="1" applyFill="1" applyBorder="1" applyAlignment="1">
      <alignment horizontal="center"/>
    </xf>
    <xf numFmtId="0" fontId="40" fillId="34" borderId="22" xfId="0" applyFont="1" applyFill="1" applyBorder="1" applyAlignment="1">
      <alignment horizontal="center"/>
    </xf>
    <xf numFmtId="0" fontId="44" fillId="0" borderId="22" xfId="0" applyFont="1" applyFill="1" applyBorder="1" applyAlignment="1">
      <alignment horizontal="center"/>
    </xf>
    <xf numFmtId="0" fontId="44" fillId="0" borderId="28" xfId="0" applyFont="1" applyFill="1" applyBorder="1" applyAlignment="1">
      <alignment horizontal="center"/>
    </xf>
    <xf numFmtId="0" fontId="43" fillId="0" borderId="23" xfId="0" applyFont="1" applyFill="1" applyBorder="1" applyAlignment="1">
      <alignment horizontal="center"/>
    </xf>
    <xf numFmtId="0" fontId="42" fillId="0" borderId="23" xfId="0" applyFont="1" applyFill="1" applyBorder="1" applyAlignment="1">
      <alignment horizontal="center"/>
    </xf>
    <xf numFmtId="0" fontId="44" fillId="34" borderId="22" xfId="0" applyFont="1" applyFill="1" applyBorder="1" applyAlignment="1">
      <alignment horizontal="center"/>
    </xf>
    <xf numFmtId="0" fontId="45" fillId="0" borderId="22" xfId="0" applyFont="1" applyBorder="1" applyAlignment="1">
      <alignment/>
    </xf>
    <xf numFmtId="0" fontId="45" fillId="34" borderId="22"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7" fillId="33" borderId="15" xfId="0" applyFont="1" applyFill="1" applyBorder="1" applyAlignment="1">
      <alignment horizontal="left" vertical="center" wrapText="1"/>
    </xf>
    <xf numFmtId="0" fontId="0" fillId="0" borderId="15" xfId="0" applyFill="1" applyBorder="1" applyAlignment="1">
      <alignment/>
    </xf>
    <xf numFmtId="0" fontId="4" fillId="34" borderId="27" xfId="0" applyFont="1" applyFill="1" applyBorder="1" applyAlignment="1">
      <alignment horizontal="center" vertical="center"/>
    </xf>
    <xf numFmtId="0" fontId="0" fillId="0" borderId="47" xfId="0" applyBorder="1" applyAlignment="1">
      <alignment/>
    </xf>
    <xf numFmtId="0" fontId="9" fillId="0" borderId="23" xfId="0" applyFont="1" applyFill="1" applyBorder="1" applyAlignment="1">
      <alignment horizontal="center" vertical="center"/>
    </xf>
    <xf numFmtId="0" fontId="45" fillId="0" borderId="22" xfId="0" applyFont="1" applyFill="1" applyBorder="1" applyAlignment="1">
      <alignment horizontal="center" vertical="center" wrapText="1"/>
    </xf>
    <xf numFmtId="0" fontId="45" fillId="34"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9" fillId="34" borderId="20" xfId="0" applyFont="1" applyFill="1" applyBorder="1" applyAlignment="1">
      <alignment horizontal="center" vertical="center"/>
    </xf>
    <xf numFmtId="0" fontId="45" fillId="0" borderId="17" xfId="0" applyFont="1" applyFill="1" applyBorder="1" applyAlignment="1">
      <alignment horizontal="center" vertical="center" wrapText="1"/>
    </xf>
    <xf numFmtId="9" fontId="4" fillId="34" borderId="20" xfId="0" applyNumberFormat="1" applyFont="1" applyFill="1" applyBorder="1" applyAlignment="1">
      <alignment horizontal="center" vertical="center"/>
    </xf>
    <xf numFmtId="198" fontId="4" fillId="34" borderId="27" xfId="0" applyNumberFormat="1" applyFont="1" applyFill="1" applyBorder="1" applyAlignment="1">
      <alignment horizontal="center" vertical="center"/>
    </xf>
    <xf numFmtId="197" fontId="4" fillId="34" borderId="27" xfId="0" applyNumberFormat="1" applyFont="1" applyFill="1" applyBorder="1" applyAlignment="1">
      <alignment horizontal="center" vertical="center"/>
    </xf>
    <xf numFmtId="9" fontId="4" fillId="34" borderId="27" xfId="0" applyNumberFormat="1" applyFont="1" applyFill="1" applyBorder="1" applyAlignment="1">
      <alignment horizontal="center" vertical="center"/>
    </xf>
    <xf numFmtId="197" fontId="45" fillId="34" borderId="22" xfId="0" applyNumberFormat="1" applyFont="1" applyFill="1" applyBorder="1" applyAlignment="1">
      <alignment horizontal="center" vertical="center" wrapText="1"/>
    </xf>
    <xf numFmtId="197" fontId="45" fillId="0" borderId="22" xfId="0" applyNumberFormat="1" applyFont="1" applyFill="1" applyBorder="1" applyAlignment="1">
      <alignment horizontal="center" vertical="center" wrapText="1"/>
    </xf>
    <xf numFmtId="197" fontId="44" fillId="34" borderId="27" xfId="0" applyNumberFormat="1" applyFont="1" applyFill="1" applyBorder="1" applyAlignment="1">
      <alignment horizontal="center" vertical="center" wrapText="1"/>
    </xf>
    <xf numFmtId="0" fontId="9" fillId="0" borderId="29" xfId="0" applyFont="1" applyFill="1" applyBorder="1" applyAlignment="1">
      <alignment horizontal="center" vertical="center"/>
    </xf>
    <xf numFmtId="0" fontId="45" fillId="0" borderId="29" xfId="0" applyFont="1" applyFill="1" applyBorder="1" applyAlignment="1">
      <alignment horizontal="center" vertical="center" wrapText="1"/>
    </xf>
    <xf numFmtId="0" fontId="8" fillId="34" borderId="22"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9" fontId="45" fillId="34" borderId="22" xfId="0" applyNumberFormat="1" applyFont="1" applyFill="1" applyBorder="1" applyAlignment="1">
      <alignment horizontal="center" vertical="center" wrapText="1"/>
    </xf>
    <xf numFmtId="9" fontId="45" fillId="0" borderId="22"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xf>
    <xf numFmtId="0" fontId="9" fillId="34" borderId="20" xfId="0" applyFont="1" applyFill="1" applyBorder="1" applyAlignment="1">
      <alignment horizontal="center" vertical="center" wrapText="1"/>
    </xf>
    <xf numFmtId="0" fontId="42" fillId="42" borderId="22" xfId="0" applyFont="1" applyFill="1" applyBorder="1" applyAlignment="1">
      <alignment horizontal="center"/>
    </xf>
    <xf numFmtId="0" fontId="43" fillId="42" borderId="22" xfId="0" applyFont="1" applyFill="1" applyBorder="1" applyAlignment="1">
      <alignment horizontal="center"/>
    </xf>
    <xf numFmtId="0" fontId="86" fillId="34" borderId="22" xfId="0" applyFont="1" applyFill="1" applyBorder="1" applyAlignment="1">
      <alignment horizontal="center"/>
    </xf>
    <xf numFmtId="0" fontId="86" fillId="0" borderId="22" xfId="0" applyFont="1" applyFill="1" applyBorder="1" applyAlignment="1">
      <alignment horizontal="center"/>
    </xf>
    <xf numFmtId="0" fontId="87" fillId="0" borderId="22" xfId="0" applyFont="1" applyFill="1" applyBorder="1" applyAlignment="1">
      <alignment horizontal="center"/>
    </xf>
    <xf numFmtId="0" fontId="48" fillId="34" borderId="22" xfId="0" applyFont="1" applyFill="1" applyBorder="1" applyAlignment="1">
      <alignment horizontal="center" vertical="center"/>
    </xf>
    <xf numFmtId="0" fontId="0" fillId="43" borderId="13" xfId="0" applyFill="1" applyBorder="1" applyAlignment="1">
      <alignment/>
    </xf>
    <xf numFmtId="0" fontId="9" fillId="43" borderId="22" xfId="0" applyFont="1" applyFill="1" applyBorder="1" applyAlignment="1">
      <alignment horizontal="left" vertical="center"/>
    </xf>
    <xf numFmtId="0" fontId="0" fillId="43" borderId="34" xfId="0" applyFill="1" applyBorder="1" applyAlignment="1">
      <alignment/>
    </xf>
    <xf numFmtId="0" fontId="0" fillId="43" borderId="10" xfId="0" applyFill="1" applyBorder="1" applyAlignment="1">
      <alignment/>
    </xf>
    <xf numFmtId="0" fontId="9" fillId="43" borderId="22" xfId="0" applyFont="1" applyFill="1" applyBorder="1" applyAlignment="1">
      <alignment horizontal="left" vertical="center" wrapText="1"/>
    </xf>
    <xf numFmtId="198" fontId="4" fillId="34" borderId="22" xfId="0" applyNumberFormat="1" applyFont="1" applyFill="1" applyBorder="1" applyAlignment="1">
      <alignment horizontal="center" vertical="center"/>
    </xf>
    <xf numFmtId="198" fontId="1" fillId="43" borderId="22" xfId="0" applyNumberFormat="1" applyFont="1" applyFill="1" applyBorder="1" applyAlignment="1">
      <alignment horizontal="center" vertical="center"/>
    </xf>
    <xf numFmtId="198" fontId="1" fillId="0" borderId="22" xfId="0" applyNumberFormat="1" applyFont="1" applyBorder="1" applyAlignment="1">
      <alignment horizontal="center" vertical="center"/>
    </xf>
    <xf numFmtId="0" fontId="9" fillId="34" borderId="48" xfId="0" applyFont="1" applyFill="1" applyBorder="1" applyAlignment="1">
      <alignment horizontal="center" vertical="center"/>
    </xf>
    <xf numFmtId="3" fontId="4" fillId="34" borderId="48" xfId="0" applyNumberFormat="1" applyFont="1" applyFill="1" applyBorder="1" applyAlignment="1">
      <alignment horizontal="center" vertical="center"/>
    </xf>
    <xf numFmtId="0" fontId="8" fillId="43" borderId="29" xfId="0" applyFont="1" applyFill="1" applyBorder="1" applyAlignment="1">
      <alignment horizontal="left" vertical="center"/>
    </xf>
    <xf numFmtId="3" fontId="1" fillId="43" borderId="29" xfId="0" applyNumberFormat="1" applyFont="1" applyFill="1" applyBorder="1" applyAlignment="1">
      <alignment horizontal="center" vertical="center"/>
    </xf>
    <xf numFmtId="3" fontId="1" fillId="34" borderId="22"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43" borderId="29"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0" fontId="0" fillId="0" borderId="49" xfId="0" applyBorder="1" applyAlignment="1">
      <alignment/>
    </xf>
    <xf numFmtId="0" fontId="9" fillId="0" borderId="50" xfId="0" applyFont="1" applyFill="1" applyBorder="1" applyAlignment="1">
      <alignment horizontal="center" vertical="center"/>
    </xf>
    <xf numFmtId="3" fontId="1" fillId="0" borderId="50"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3" fontId="1" fillId="0" borderId="50" xfId="0" applyNumberFormat="1" applyFont="1" applyFill="1" applyBorder="1" applyAlignment="1">
      <alignment horizontal="right" vertical="center"/>
    </xf>
    <xf numFmtId="0" fontId="7" fillId="33" borderId="53" xfId="0" applyFont="1" applyFill="1" applyBorder="1" applyAlignment="1">
      <alignment horizontal="left" vertical="center" wrapText="1"/>
    </xf>
    <xf numFmtId="0" fontId="0" fillId="0" borderId="54" xfId="0" applyBorder="1" applyAlignment="1">
      <alignment wrapText="1"/>
    </xf>
    <xf numFmtId="0" fontId="16" fillId="0" borderId="55" xfId="0" applyFont="1" applyFill="1" applyBorder="1" applyAlignment="1">
      <alignment horizontal="left" vertical="center" wrapText="1"/>
    </xf>
    <xf numFmtId="0" fontId="36" fillId="0" borderId="56" xfId="0" applyFont="1" applyBorder="1" applyAlignment="1">
      <alignment wrapText="1"/>
    </xf>
    <xf numFmtId="0" fontId="36" fillId="0" borderId="57" xfId="0" applyFont="1" applyBorder="1" applyAlignment="1">
      <alignment wrapText="1"/>
    </xf>
    <xf numFmtId="0" fontId="14" fillId="0" borderId="58" xfId="45" applyFont="1" applyBorder="1" applyAlignment="1" applyProtection="1">
      <alignment vertical="center" wrapText="1"/>
      <protection/>
    </xf>
    <xf numFmtId="0" fontId="0" fillId="0" borderId="59" xfId="0" applyBorder="1" applyAlignment="1">
      <alignment vertical="center" wrapText="1"/>
    </xf>
    <xf numFmtId="0" fontId="0" fillId="0" borderId="60" xfId="0" applyBorder="1" applyAlignment="1">
      <alignment vertical="center" wrapText="1"/>
    </xf>
    <xf numFmtId="0" fontId="6" fillId="33" borderId="61" xfId="0" applyFont="1" applyFill="1" applyBorder="1" applyAlignment="1">
      <alignment horizontal="left" vertical="center" wrapText="1"/>
    </xf>
    <xf numFmtId="0" fontId="0" fillId="0" borderId="62" xfId="0" applyBorder="1" applyAlignment="1">
      <alignment wrapText="1"/>
    </xf>
    <xf numFmtId="0" fontId="6" fillId="33" borderId="63" xfId="0" applyFont="1" applyFill="1" applyBorder="1" applyAlignment="1">
      <alignment horizontal="left" vertical="center" wrapText="1"/>
    </xf>
    <xf numFmtId="0" fontId="0" fillId="0" borderId="31" xfId="0" applyBorder="1" applyAlignment="1">
      <alignment wrapText="1"/>
    </xf>
    <xf numFmtId="0" fontId="7" fillId="33" borderId="13" xfId="0" applyFont="1" applyFill="1" applyBorder="1" applyAlignment="1">
      <alignment horizontal="left" vertical="center" wrapText="1"/>
    </xf>
    <xf numFmtId="0" fontId="0" fillId="0" borderId="30" xfId="0" applyBorder="1" applyAlignment="1">
      <alignment wrapText="1"/>
    </xf>
    <xf numFmtId="0" fontId="14" fillId="0" borderId="64" xfId="45" applyFont="1" applyBorder="1" applyAlignment="1" applyProtection="1">
      <alignment vertical="center" wrapText="1"/>
      <protection/>
    </xf>
    <xf numFmtId="0" fontId="0" fillId="0" borderId="65" xfId="0" applyBorder="1" applyAlignment="1">
      <alignment vertical="center" wrapText="1"/>
    </xf>
    <xf numFmtId="0" fontId="0" fillId="0" borderId="66" xfId="0" applyBorder="1" applyAlignment="1">
      <alignment vertical="center" wrapText="1"/>
    </xf>
    <xf numFmtId="0" fontId="14" fillId="0" borderId="55" xfId="45" applyFont="1" applyBorder="1" applyAlignment="1" applyProtection="1">
      <alignment vertical="center" wrapText="1"/>
      <protection/>
    </xf>
    <xf numFmtId="0" fontId="0" fillId="0" borderId="56" xfId="0" applyBorder="1" applyAlignment="1">
      <alignment vertical="center" wrapText="1"/>
    </xf>
    <xf numFmtId="0" fontId="0" fillId="0" borderId="67" xfId="0" applyBorder="1" applyAlignment="1">
      <alignment vertical="center" wrapText="1"/>
    </xf>
    <xf numFmtId="0" fontId="12" fillId="0" borderId="61" xfId="0" applyFont="1" applyFill="1" applyBorder="1" applyAlignment="1">
      <alignment horizontal="center" vertical="center" wrapText="1"/>
    </xf>
    <xf numFmtId="0" fontId="0" fillId="0" borderId="24" xfId="0" applyBorder="1" applyAlignment="1">
      <alignment wrapText="1"/>
    </xf>
    <xf numFmtId="0" fontId="51" fillId="0" borderId="58" xfId="0" applyFont="1" applyFill="1" applyBorder="1" applyAlignment="1">
      <alignment horizontal="center" vertical="center" wrapText="1"/>
    </xf>
    <xf numFmtId="0" fontId="52" fillId="0" borderId="59" xfId="0" applyFont="1" applyBorder="1" applyAlignment="1">
      <alignment wrapText="1"/>
    </xf>
    <xf numFmtId="0" fontId="52" fillId="0" borderId="60" xfId="0" applyFont="1" applyBorder="1" applyAlignment="1">
      <alignment wrapText="1"/>
    </xf>
    <xf numFmtId="0" fontId="14" fillId="0" borderId="68" xfId="45" applyFont="1" applyBorder="1" applyAlignment="1" applyProtection="1">
      <alignment vertical="center" wrapText="1"/>
      <protection/>
    </xf>
    <xf numFmtId="0" fontId="0" fillId="0" borderId="69" xfId="0" applyBorder="1" applyAlignment="1">
      <alignment vertical="center" wrapText="1"/>
    </xf>
    <xf numFmtId="0" fontId="0" fillId="0" borderId="70" xfId="0" applyBorder="1" applyAlignment="1">
      <alignment vertical="center" wrapText="1"/>
    </xf>
    <xf numFmtId="0" fontId="16" fillId="0" borderId="68" xfId="0" applyFont="1" applyFill="1" applyBorder="1" applyAlignment="1">
      <alignment horizontal="left" vertical="center" wrapText="1"/>
    </xf>
    <xf numFmtId="0" fontId="36" fillId="0" borderId="69" xfId="0" applyFont="1" applyBorder="1" applyAlignment="1">
      <alignment wrapText="1"/>
    </xf>
    <xf numFmtId="0" fontId="49" fillId="0" borderId="71" xfId="0" applyFont="1" applyFill="1" applyBorder="1" applyAlignment="1">
      <alignment horizontal="center" vertical="center" wrapText="1"/>
    </xf>
    <xf numFmtId="0" fontId="49" fillId="0" borderId="72" xfId="0" applyFont="1" applyFill="1" applyBorder="1" applyAlignment="1">
      <alignment horizontal="center" vertical="center" wrapText="1"/>
    </xf>
    <xf numFmtId="0" fontId="50" fillId="0" borderId="72" xfId="0" applyFont="1" applyBorder="1" applyAlignment="1">
      <alignment wrapText="1"/>
    </xf>
    <xf numFmtId="0" fontId="6" fillId="33" borderId="64" xfId="0" applyFont="1" applyFill="1" applyBorder="1" applyAlignment="1">
      <alignment horizontal="left" vertical="center" wrapText="1"/>
    </xf>
    <xf numFmtId="0" fontId="6" fillId="33" borderId="65" xfId="0" applyFont="1" applyFill="1" applyBorder="1" applyAlignment="1">
      <alignment horizontal="left" vertical="center" wrapText="1"/>
    </xf>
    <xf numFmtId="0" fontId="6" fillId="33" borderId="66" xfId="0" applyFont="1" applyFill="1" applyBorder="1" applyAlignment="1">
      <alignment horizontal="left" vertical="center" wrapText="1"/>
    </xf>
    <xf numFmtId="0" fontId="7" fillId="33" borderId="53" xfId="0" applyFont="1" applyFill="1" applyBorder="1" applyAlignment="1">
      <alignment horizontal="center" vertical="justify" wrapText="1"/>
    </xf>
    <xf numFmtId="0" fontId="0" fillId="0" borderId="54" xfId="0" applyBorder="1" applyAlignment="1">
      <alignment horizontal="center" vertical="justify"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0" fillId="0" borderId="72" xfId="0" applyBorder="1" applyAlignment="1">
      <alignment wrapText="1"/>
    </xf>
    <xf numFmtId="0" fontId="7" fillId="33" borderId="61" xfId="0" applyFont="1" applyFill="1" applyBorder="1" applyAlignment="1">
      <alignment horizontal="left" vertical="center" wrapText="1"/>
    </xf>
    <xf numFmtId="0" fontId="7" fillId="33" borderId="73" xfId="0" applyFont="1" applyFill="1" applyBorder="1" applyAlignment="1">
      <alignment horizontal="left" vertical="center" wrapText="1"/>
    </xf>
    <xf numFmtId="0" fontId="0" fillId="0" borderId="74" xfId="0" applyBorder="1" applyAlignment="1">
      <alignment wrapText="1"/>
    </xf>
    <xf numFmtId="0" fontId="0" fillId="0" borderId="75" xfId="0" applyBorder="1" applyAlignment="1">
      <alignment horizontal="center" vertical="justify" wrapText="1"/>
    </xf>
    <xf numFmtId="0" fontId="23" fillId="0" borderId="61"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27" fillId="33" borderId="79" xfId="0" applyFont="1" applyFill="1" applyBorder="1" applyAlignment="1">
      <alignment horizontal="left" vertical="center" wrapText="1"/>
    </xf>
    <xf numFmtId="0" fontId="0" fillId="0" borderId="80" xfId="0" applyBorder="1" applyAlignment="1">
      <alignment wrapText="1"/>
    </xf>
    <xf numFmtId="0" fontId="0" fillId="0" borderId="81" xfId="0" applyBorder="1" applyAlignment="1">
      <alignment wrapText="1"/>
    </xf>
    <xf numFmtId="0" fontId="7" fillId="33" borderId="82" xfId="0" applyFont="1" applyFill="1" applyBorder="1" applyAlignment="1">
      <alignment horizontal="left" vertical="center" wrapText="1"/>
    </xf>
    <xf numFmtId="0" fontId="0" fillId="0" borderId="83" xfId="0" applyBorder="1" applyAlignment="1">
      <alignment wrapText="1"/>
    </xf>
    <xf numFmtId="0" fontId="0" fillId="0" borderId="84" xfId="0" applyBorder="1" applyAlignment="1">
      <alignment wrapText="1"/>
    </xf>
    <xf numFmtId="0" fontId="0" fillId="0" borderId="69" xfId="0" applyBorder="1" applyAlignment="1">
      <alignment/>
    </xf>
    <xf numFmtId="0" fontId="0" fillId="0" borderId="70" xfId="0" applyBorder="1" applyAlignment="1">
      <alignment/>
    </xf>
    <xf numFmtId="0" fontId="23" fillId="0" borderId="62" xfId="0" applyFont="1" applyFill="1" applyBorder="1" applyAlignment="1">
      <alignment horizontal="center" vertical="center" wrapText="1"/>
    </xf>
    <xf numFmtId="0" fontId="7" fillId="33" borderId="47" xfId="0" applyFont="1" applyFill="1" applyBorder="1" applyAlignment="1">
      <alignment horizontal="left" vertical="center" wrapText="1"/>
    </xf>
    <xf numFmtId="0" fontId="0" fillId="0" borderId="47" xfId="0" applyBorder="1" applyAlignment="1">
      <alignment wrapText="1"/>
    </xf>
    <xf numFmtId="0" fontId="16" fillId="0" borderId="69" xfId="0" applyFont="1" applyFill="1" applyBorder="1" applyAlignment="1">
      <alignment horizontal="left" vertical="center" wrapText="1"/>
    </xf>
    <xf numFmtId="0" fontId="36" fillId="0" borderId="70" xfId="0" applyFont="1" applyBorder="1" applyAlignment="1">
      <alignment wrapText="1"/>
    </xf>
    <xf numFmtId="0" fontId="7" fillId="33" borderId="85"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0" fillId="0" borderId="86" xfId="0" applyBorder="1" applyAlignment="1">
      <alignment wrapText="1"/>
    </xf>
    <xf numFmtId="0" fontId="0" fillId="0" borderId="87" xfId="0" applyBorder="1" applyAlignment="1">
      <alignment wrapText="1"/>
    </xf>
    <xf numFmtId="0" fontId="27" fillId="33" borderId="64" xfId="0" applyFont="1" applyFill="1" applyBorder="1" applyAlignment="1">
      <alignment horizontal="left" vertical="center" wrapText="1"/>
    </xf>
    <xf numFmtId="0" fontId="7" fillId="33" borderId="65"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36" fillId="0" borderId="67" xfId="0" applyFont="1" applyBorder="1" applyAlignment="1">
      <alignment wrapText="1"/>
    </xf>
    <xf numFmtId="0" fontId="7" fillId="33" borderId="58" xfId="0" applyFont="1" applyFill="1" applyBorder="1" applyAlignment="1">
      <alignment horizontal="left" vertical="center" wrapText="1"/>
    </xf>
    <xf numFmtId="0" fontId="7" fillId="33" borderId="59" xfId="0" applyFont="1" applyFill="1" applyBorder="1" applyAlignment="1">
      <alignment horizontal="left" vertical="center" wrapText="1"/>
    </xf>
    <xf numFmtId="0" fontId="0" fillId="0" borderId="59" xfId="0" applyBorder="1" applyAlignment="1">
      <alignment wrapText="1"/>
    </xf>
    <xf numFmtId="0" fontId="0" fillId="0" borderId="60" xfId="0" applyBorder="1" applyAlignment="1">
      <alignment wrapText="1"/>
    </xf>
    <xf numFmtId="0" fontId="7" fillId="33" borderId="46" xfId="0" applyFont="1" applyFill="1" applyBorder="1" applyAlignment="1">
      <alignment horizontal="left" vertical="center" wrapText="1"/>
    </xf>
    <xf numFmtId="0" fontId="0" fillId="0" borderId="46" xfId="0" applyBorder="1" applyAlignment="1">
      <alignment wrapText="1"/>
    </xf>
    <xf numFmtId="0" fontId="16"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0" fillId="0" borderId="65" xfId="0" applyBorder="1" applyAlignment="1">
      <alignment wrapText="1"/>
    </xf>
    <xf numFmtId="0" fontId="0" fillId="0" borderId="66" xfId="0" applyBorder="1" applyAlignment="1">
      <alignment wrapText="1"/>
    </xf>
    <xf numFmtId="0" fontId="0" fillId="0" borderId="88" xfId="0" applyBorder="1" applyAlignment="1">
      <alignment wrapText="1"/>
    </xf>
    <xf numFmtId="0" fontId="7" fillId="33" borderId="61" xfId="0" applyFont="1" applyFill="1" applyBorder="1" applyAlignment="1">
      <alignment horizontal="justify" vertical="center" wrapText="1"/>
    </xf>
    <xf numFmtId="0" fontId="7" fillId="33" borderId="62" xfId="0" applyFont="1" applyFill="1" applyBorder="1" applyAlignment="1">
      <alignment horizontal="justify" vertical="center" wrapText="1"/>
    </xf>
    <xf numFmtId="0" fontId="7" fillId="33" borderId="24" xfId="0" applyFont="1" applyFill="1" applyBorder="1" applyAlignment="1">
      <alignment horizontal="justify" vertical="center" wrapText="1"/>
    </xf>
    <xf numFmtId="0" fontId="6" fillId="33" borderId="89" xfId="0" applyFont="1" applyFill="1" applyBorder="1" applyAlignment="1">
      <alignment horizontal="justify" vertical="center" wrapText="1"/>
    </xf>
    <xf numFmtId="0" fontId="6" fillId="33" borderId="90" xfId="0" applyFont="1" applyFill="1" applyBorder="1" applyAlignment="1">
      <alignment horizontal="justify" vertical="center" wrapText="1"/>
    </xf>
    <xf numFmtId="0" fontId="6" fillId="33" borderId="91" xfId="0" applyFont="1" applyFill="1" applyBorder="1" applyAlignment="1">
      <alignment horizontal="justify" vertical="center" wrapText="1"/>
    </xf>
    <xf numFmtId="0" fontId="7" fillId="33" borderId="64" xfId="0" applyFont="1" applyFill="1" applyBorder="1" applyAlignment="1">
      <alignment horizontal="justify" vertical="center" wrapText="1"/>
    </xf>
    <xf numFmtId="0" fontId="0" fillId="0" borderId="65" xfId="0" applyBorder="1" applyAlignment="1">
      <alignment/>
    </xf>
    <xf numFmtId="0" fontId="6" fillId="33" borderId="58" xfId="0" applyFont="1" applyFill="1" applyBorder="1" applyAlignment="1">
      <alignment horizontal="justify" vertical="center" wrapText="1"/>
    </xf>
    <xf numFmtId="0" fontId="0" fillId="0" borderId="59"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4">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542925</xdr:colOff>
      <xdr:row>17</xdr:row>
      <xdr:rowOff>1038225</xdr:rowOff>
    </xdr:to>
    <xdr:pic>
      <xdr:nvPicPr>
        <xdr:cNvPr id="1" name="Picture 1"/>
        <xdr:cNvPicPr preferRelativeResize="1">
          <a:picLocks noChangeAspect="1"/>
        </xdr:cNvPicPr>
      </xdr:nvPicPr>
      <xdr:blipFill>
        <a:blip r:embed="rId1"/>
        <a:srcRect l="22120" t="19970" r="2619" b="52291"/>
        <a:stretch>
          <a:fillRect/>
        </a:stretch>
      </xdr:blipFill>
      <xdr:spPr>
        <a:xfrm>
          <a:off x="762000" y="5267325"/>
          <a:ext cx="8162925" cy="1038225"/>
        </a:xfrm>
        <a:prstGeom prst="rect">
          <a:avLst/>
        </a:prstGeom>
        <a:noFill/>
        <a:ln w="9525" cmpd="sng">
          <a:noFill/>
        </a:ln>
      </xdr:spPr>
    </xdr:pic>
    <xdr:clientData/>
  </xdr:twoCellAnchor>
  <xdr:twoCellAnchor>
    <xdr:from>
      <xdr:col>1</xdr:col>
      <xdr:colOff>9525</xdr:colOff>
      <xdr:row>17</xdr:row>
      <xdr:rowOff>990600</xdr:rowOff>
    </xdr:from>
    <xdr:to>
      <xdr:col>10</xdr:col>
      <xdr:colOff>561975</xdr:colOff>
      <xdr:row>18</xdr:row>
      <xdr:rowOff>1752600</xdr:rowOff>
    </xdr:to>
    <xdr:pic>
      <xdr:nvPicPr>
        <xdr:cNvPr id="2" name="Picture 2"/>
        <xdr:cNvPicPr preferRelativeResize="1">
          <a:picLocks noChangeAspect="1"/>
        </xdr:cNvPicPr>
      </xdr:nvPicPr>
      <xdr:blipFill>
        <a:blip r:embed="rId2"/>
        <a:srcRect l="22128" t="30566" r="1554" b="20462"/>
        <a:stretch>
          <a:fillRect/>
        </a:stretch>
      </xdr:blipFill>
      <xdr:spPr>
        <a:xfrm>
          <a:off x="771525" y="6257925"/>
          <a:ext cx="8172450" cy="231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289</xdr:row>
      <xdr:rowOff>0</xdr:rowOff>
    </xdr:from>
    <xdr:to>
      <xdr:col>7</xdr:col>
      <xdr:colOff>0</xdr:colOff>
      <xdr:row>289</xdr:row>
      <xdr:rowOff>1257300</xdr:rowOff>
    </xdr:to>
    <xdr:pic>
      <xdr:nvPicPr>
        <xdr:cNvPr id="1" name="Picture 1"/>
        <xdr:cNvPicPr preferRelativeResize="1">
          <a:picLocks noChangeAspect="1"/>
        </xdr:cNvPicPr>
      </xdr:nvPicPr>
      <xdr:blipFill>
        <a:blip r:embed="rId1"/>
        <a:srcRect l="22128" t="73617" r="1554" b="7125"/>
        <a:stretch>
          <a:fillRect/>
        </a:stretch>
      </xdr:blipFill>
      <xdr:spPr>
        <a:xfrm>
          <a:off x="685800" y="48139350"/>
          <a:ext cx="6276975" cy="1257300"/>
        </a:xfrm>
        <a:prstGeom prst="rect">
          <a:avLst/>
        </a:prstGeom>
        <a:noFill/>
        <a:ln w="9525" cmpd="sng">
          <a:noFill/>
        </a:ln>
      </xdr:spPr>
    </xdr:pic>
    <xdr:clientData/>
  </xdr:twoCellAnchor>
  <xdr:twoCellAnchor>
    <xdr:from>
      <xdr:col>1</xdr:col>
      <xdr:colOff>19050</xdr:colOff>
      <xdr:row>289</xdr:row>
      <xdr:rowOff>0</xdr:rowOff>
    </xdr:from>
    <xdr:to>
      <xdr:col>11</xdr:col>
      <xdr:colOff>0</xdr:colOff>
      <xdr:row>289</xdr:row>
      <xdr:rowOff>1257300</xdr:rowOff>
    </xdr:to>
    <xdr:pic>
      <xdr:nvPicPr>
        <xdr:cNvPr id="2" name="Picture 3"/>
        <xdr:cNvPicPr preferRelativeResize="1">
          <a:picLocks noChangeAspect="1"/>
        </xdr:cNvPicPr>
      </xdr:nvPicPr>
      <xdr:blipFill>
        <a:blip r:embed="rId1"/>
        <a:srcRect l="22128" t="73617" r="1554" b="7125"/>
        <a:stretch>
          <a:fillRect/>
        </a:stretch>
      </xdr:blipFill>
      <xdr:spPr>
        <a:xfrm>
          <a:off x="685800" y="48139350"/>
          <a:ext cx="94773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266700</xdr:rowOff>
    </xdr:from>
    <xdr:to>
      <xdr:col>10</xdr:col>
      <xdr:colOff>9525</xdr:colOff>
      <xdr:row>24</xdr:row>
      <xdr:rowOff>1123950</xdr:rowOff>
    </xdr:to>
    <xdr:pic>
      <xdr:nvPicPr>
        <xdr:cNvPr id="1" name="Picture 1"/>
        <xdr:cNvPicPr preferRelativeResize="1">
          <a:picLocks noChangeAspect="1"/>
        </xdr:cNvPicPr>
      </xdr:nvPicPr>
      <xdr:blipFill>
        <a:blip r:embed="rId1"/>
        <a:srcRect l="22128" t="73617" r="1554" b="7125"/>
        <a:stretch>
          <a:fillRect/>
        </a:stretch>
      </xdr:blipFill>
      <xdr:spPr>
        <a:xfrm>
          <a:off x="695325" y="4552950"/>
          <a:ext cx="96107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214</xdr:row>
      <xdr:rowOff>47625</xdr:rowOff>
    </xdr:from>
    <xdr:to>
      <xdr:col>9</xdr:col>
      <xdr:colOff>1143000</xdr:colOff>
      <xdr:row>214</xdr:row>
      <xdr:rowOff>1552575</xdr:rowOff>
    </xdr:to>
    <xdr:pic>
      <xdr:nvPicPr>
        <xdr:cNvPr id="1" name="Picture 1"/>
        <xdr:cNvPicPr preferRelativeResize="1">
          <a:picLocks noChangeAspect="1"/>
        </xdr:cNvPicPr>
      </xdr:nvPicPr>
      <xdr:blipFill>
        <a:blip r:embed="rId1"/>
        <a:srcRect l="22128" t="73617" r="1554" b="7125"/>
        <a:stretch>
          <a:fillRect/>
        </a:stretch>
      </xdr:blipFill>
      <xdr:spPr>
        <a:xfrm>
          <a:off x="714375" y="38547675"/>
          <a:ext cx="10334625" cy="1504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208</xdr:row>
      <xdr:rowOff>47625</xdr:rowOff>
    </xdr:from>
    <xdr:to>
      <xdr:col>33</xdr:col>
      <xdr:colOff>361950</xdr:colOff>
      <xdr:row>208</xdr:row>
      <xdr:rowOff>1543050</xdr:rowOff>
    </xdr:to>
    <xdr:pic>
      <xdr:nvPicPr>
        <xdr:cNvPr id="1" name="Picture 2"/>
        <xdr:cNvPicPr preferRelativeResize="1">
          <a:picLocks noChangeAspect="1"/>
        </xdr:cNvPicPr>
      </xdr:nvPicPr>
      <xdr:blipFill>
        <a:blip r:embed="rId1"/>
        <a:srcRect l="22128" t="73617" r="1554" b="7125"/>
        <a:stretch>
          <a:fillRect/>
        </a:stretch>
      </xdr:blipFill>
      <xdr:spPr>
        <a:xfrm>
          <a:off x="704850" y="37442775"/>
          <a:ext cx="22402800" cy="1495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47625</xdr:rowOff>
    </xdr:from>
    <xdr:to>
      <xdr:col>10</xdr:col>
      <xdr:colOff>1143000</xdr:colOff>
      <xdr:row>27</xdr:row>
      <xdr:rowOff>1295400</xdr:rowOff>
    </xdr:to>
    <xdr:pic>
      <xdr:nvPicPr>
        <xdr:cNvPr id="1" name="Picture 1"/>
        <xdr:cNvPicPr preferRelativeResize="1">
          <a:picLocks noChangeAspect="1"/>
        </xdr:cNvPicPr>
      </xdr:nvPicPr>
      <xdr:blipFill>
        <a:blip r:embed="rId1"/>
        <a:srcRect l="22128" t="73617" r="1554" b="7125"/>
        <a:stretch>
          <a:fillRect/>
        </a:stretch>
      </xdr:blipFill>
      <xdr:spPr>
        <a:xfrm>
          <a:off x="714375" y="5534025"/>
          <a:ext cx="10191750" cy="124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266</xdr:row>
      <xdr:rowOff>0</xdr:rowOff>
    </xdr:from>
    <xdr:to>
      <xdr:col>1</xdr:col>
      <xdr:colOff>0</xdr:colOff>
      <xdr:row>266</xdr:row>
      <xdr:rowOff>1257300</xdr:rowOff>
    </xdr:to>
    <xdr:pic>
      <xdr:nvPicPr>
        <xdr:cNvPr id="1" name="Picture 1"/>
        <xdr:cNvPicPr preferRelativeResize="1">
          <a:picLocks noChangeAspect="1"/>
        </xdr:cNvPicPr>
      </xdr:nvPicPr>
      <xdr:blipFill>
        <a:blip r:embed="rId1"/>
        <a:srcRect l="22128" t="73617" r="1554" b="7125"/>
        <a:stretch>
          <a:fillRect/>
        </a:stretch>
      </xdr:blipFill>
      <xdr:spPr>
        <a:xfrm>
          <a:off x="666750" y="45081825"/>
          <a:ext cx="0" cy="1257300"/>
        </a:xfrm>
        <a:prstGeom prst="rect">
          <a:avLst/>
        </a:prstGeom>
        <a:noFill/>
        <a:ln w="9525" cmpd="sng">
          <a:noFill/>
        </a:ln>
      </xdr:spPr>
    </xdr:pic>
    <xdr:clientData/>
  </xdr:twoCellAnchor>
  <xdr:twoCellAnchor>
    <xdr:from>
      <xdr:col>1</xdr:col>
      <xdr:colOff>0</xdr:colOff>
      <xdr:row>266</xdr:row>
      <xdr:rowOff>0</xdr:rowOff>
    </xdr:from>
    <xdr:to>
      <xdr:col>1</xdr:col>
      <xdr:colOff>0</xdr:colOff>
      <xdr:row>266</xdr:row>
      <xdr:rowOff>1257300</xdr:rowOff>
    </xdr:to>
    <xdr:pic>
      <xdr:nvPicPr>
        <xdr:cNvPr id="2" name="Picture 2"/>
        <xdr:cNvPicPr preferRelativeResize="1">
          <a:picLocks noChangeAspect="1"/>
        </xdr:cNvPicPr>
      </xdr:nvPicPr>
      <xdr:blipFill>
        <a:blip r:embed="rId1"/>
        <a:srcRect l="22128" t="73617" r="1554" b="7125"/>
        <a:stretch>
          <a:fillRect/>
        </a:stretch>
      </xdr:blipFill>
      <xdr:spPr>
        <a:xfrm>
          <a:off x="666750" y="45081825"/>
          <a:ext cx="0"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267</xdr:row>
      <xdr:rowOff>0</xdr:rowOff>
    </xdr:from>
    <xdr:to>
      <xdr:col>1</xdr:col>
      <xdr:colOff>0</xdr:colOff>
      <xdr:row>267</xdr:row>
      <xdr:rowOff>1257300</xdr:rowOff>
    </xdr:to>
    <xdr:pic>
      <xdr:nvPicPr>
        <xdr:cNvPr id="1" name="Picture 1"/>
        <xdr:cNvPicPr preferRelativeResize="1">
          <a:picLocks noChangeAspect="1"/>
        </xdr:cNvPicPr>
      </xdr:nvPicPr>
      <xdr:blipFill>
        <a:blip r:embed="rId1"/>
        <a:srcRect l="22128" t="73617" r="1554" b="7125"/>
        <a:stretch>
          <a:fillRect/>
        </a:stretch>
      </xdr:blipFill>
      <xdr:spPr>
        <a:xfrm>
          <a:off x="666750" y="44729400"/>
          <a:ext cx="0" cy="1257300"/>
        </a:xfrm>
        <a:prstGeom prst="rect">
          <a:avLst/>
        </a:prstGeom>
        <a:noFill/>
        <a:ln w="9525" cmpd="sng">
          <a:noFill/>
        </a:ln>
      </xdr:spPr>
    </xdr:pic>
    <xdr:clientData/>
  </xdr:twoCellAnchor>
  <xdr:twoCellAnchor>
    <xdr:from>
      <xdr:col>1</xdr:col>
      <xdr:colOff>0</xdr:colOff>
      <xdr:row>267</xdr:row>
      <xdr:rowOff>0</xdr:rowOff>
    </xdr:from>
    <xdr:to>
      <xdr:col>1</xdr:col>
      <xdr:colOff>0</xdr:colOff>
      <xdr:row>267</xdr:row>
      <xdr:rowOff>1257300</xdr:rowOff>
    </xdr:to>
    <xdr:pic>
      <xdr:nvPicPr>
        <xdr:cNvPr id="2" name="Picture 2"/>
        <xdr:cNvPicPr preferRelativeResize="1">
          <a:picLocks noChangeAspect="1"/>
        </xdr:cNvPicPr>
      </xdr:nvPicPr>
      <xdr:blipFill>
        <a:blip r:embed="rId1"/>
        <a:srcRect l="22128" t="73617" r="1554" b="7125"/>
        <a:stretch>
          <a:fillRect/>
        </a:stretch>
      </xdr:blipFill>
      <xdr:spPr>
        <a:xfrm>
          <a:off x="666750" y="44729400"/>
          <a:ext cx="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r49-3614/es/contenidos/informacion/red_calida_aire_capv/es_975/indice_calidad_c.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r49-3614/es/contenidos/informacion/red_calida_aire_capv/es_975/indice_calidad_c.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r49-3614/es/contenidos/informacion/red_calida_aire_capv/es_975/indice_calidad_c.htm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ingurumena.ejgv.euskadi.net/r49-3614/es/contenidos/informacion/red_calida_aire_capv/es_975/indice_calidad_c.html"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r49-11293/es/contenidos/inventario/inventarios_gei/es_pub/indice.html" TargetMode="External" /><Relationship Id="rId2" Type="http://schemas.openxmlformats.org/officeDocument/2006/relationships/hyperlink" Target="http://www.ingurumena.ejgv.euskadi.net/r49-3614/es/contenidos/informacion/red_calida_aire_capv/es_975/indice_calidad_c.html" TargetMode="Externa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gurumena.ejgv.euskadi.net/r49-3614/es/contenidos/informacion/red_calida_aire_capv/es_975/indice_calidad_c.html" TargetMode="Externa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gurumena.ejgv.euskadi.net/r49-20775/es/" TargetMode="External" /><Relationship Id="rId2" Type="http://schemas.openxmlformats.org/officeDocument/2006/relationships/hyperlink" Target="http://epp.eurostat.ec.europa.eu/tgm/table.do?tab=table&amp;init=1&amp;language=en&amp;pcode=tsdph380&amp;plugin=1"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h370&amp;plugin=1" TargetMode="External" /><Relationship Id="rId2" Type="http://schemas.openxmlformats.org/officeDocument/2006/relationships/hyperlink" Target="http://www.ingurumena.ejgv.euskadi.net/r49-20775/es/" TargetMode="Externa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41"/>
  </sheetPr>
  <dimension ref="B1:L20"/>
  <sheetViews>
    <sheetView tabSelected="1" zoomScale="75" zoomScaleNormal="75" zoomScalePageLayoutView="0" workbookViewId="0" topLeftCell="A1">
      <selection activeCell="A1" sqref="A1"/>
    </sheetView>
  </sheetViews>
  <sheetFormatPr defaultColWidth="11.421875" defaultRowHeight="12.75"/>
  <cols>
    <col min="1" max="2" width="11.421875" style="1" customWidth="1"/>
    <col min="3" max="12" width="12.8515625" style="1" customWidth="1"/>
    <col min="13" max="16384" width="11.421875" style="1" customWidth="1"/>
  </cols>
  <sheetData>
    <row r="1" spans="2:12" ht="25.5" customHeight="1" thickBot="1">
      <c r="B1" s="2"/>
      <c r="C1" s="2"/>
      <c r="D1" s="2"/>
      <c r="E1" s="2"/>
      <c r="F1" s="2"/>
      <c r="G1" s="2"/>
      <c r="H1" s="2"/>
      <c r="I1" s="2"/>
      <c r="J1" s="2"/>
      <c r="K1" s="2"/>
      <c r="L1" s="2"/>
    </row>
    <row r="2" spans="2:12" ht="15.75" customHeight="1" thickTop="1">
      <c r="B2" s="235"/>
      <c r="C2" s="224"/>
      <c r="D2" s="224"/>
      <c r="E2" s="224"/>
      <c r="F2" s="224"/>
      <c r="G2" s="224"/>
      <c r="H2" s="224"/>
      <c r="I2" s="224"/>
      <c r="J2" s="224"/>
      <c r="K2" s="224"/>
      <c r="L2" s="236"/>
    </row>
    <row r="3" spans="2:12" ht="44.25" customHeight="1">
      <c r="B3" s="237" t="s">
        <v>356</v>
      </c>
      <c r="C3" s="238"/>
      <c r="D3" s="238"/>
      <c r="E3" s="238"/>
      <c r="F3" s="238"/>
      <c r="G3" s="238"/>
      <c r="H3" s="238"/>
      <c r="I3" s="238"/>
      <c r="J3" s="238"/>
      <c r="K3" s="238"/>
      <c r="L3" s="239"/>
    </row>
    <row r="4" spans="2:12" ht="13.5" thickBot="1">
      <c r="B4" s="7"/>
      <c r="C4" s="9"/>
      <c r="D4" s="9"/>
      <c r="E4" s="9"/>
      <c r="F4" s="9"/>
      <c r="G4" s="9"/>
      <c r="H4" s="9"/>
      <c r="I4" s="9"/>
      <c r="J4" s="9"/>
      <c r="K4" s="9"/>
      <c r="L4" s="8"/>
    </row>
    <row r="5" spans="2:12" ht="29.25" customHeight="1" thickBot="1" thickTop="1">
      <c r="B5" s="10"/>
      <c r="C5" s="240" t="s">
        <v>357</v>
      </c>
      <c r="D5" s="241"/>
      <c r="E5" s="241"/>
      <c r="F5" s="241"/>
      <c r="G5" s="241"/>
      <c r="H5" s="241"/>
      <c r="I5" s="241"/>
      <c r="J5" s="241"/>
      <c r="K5" s="241"/>
      <c r="L5" s="242"/>
    </row>
    <row r="6" spans="2:12" ht="7.5" customHeight="1" thickBot="1" thickTop="1">
      <c r="B6" s="140"/>
      <c r="C6" s="92"/>
      <c r="D6" s="93"/>
      <c r="E6" s="93"/>
      <c r="F6" s="93"/>
      <c r="G6" s="93"/>
      <c r="H6" s="93"/>
      <c r="I6" s="93"/>
      <c r="J6" s="93"/>
      <c r="K6" s="93"/>
      <c r="L6" s="93"/>
    </row>
    <row r="7" spans="2:12" ht="29.25" customHeight="1" thickTop="1">
      <c r="B7" s="3"/>
      <c r="C7" s="229" t="s">
        <v>358</v>
      </c>
      <c r="D7" s="230"/>
      <c r="E7" s="230"/>
      <c r="F7" s="230"/>
      <c r="G7" s="230"/>
      <c r="H7" s="230"/>
      <c r="I7" s="230"/>
      <c r="J7" s="230"/>
      <c r="K7" s="230"/>
      <c r="L7" s="231"/>
    </row>
    <row r="8" spans="3:12" ht="29.25" customHeight="1">
      <c r="C8" s="220" t="s">
        <v>359</v>
      </c>
      <c r="D8" s="221"/>
      <c r="E8" s="221"/>
      <c r="F8" s="221"/>
      <c r="G8" s="221"/>
      <c r="H8" s="221"/>
      <c r="I8" s="221"/>
      <c r="J8" s="221"/>
      <c r="K8" s="221"/>
      <c r="L8" s="222"/>
    </row>
    <row r="9" spans="3:12" ht="29.25" customHeight="1">
      <c r="C9" s="220" t="s">
        <v>360</v>
      </c>
      <c r="D9" s="221"/>
      <c r="E9" s="221"/>
      <c r="F9" s="221"/>
      <c r="G9" s="221"/>
      <c r="H9" s="221"/>
      <c r="I9" s="221"/>
      <c r="J9" s="221"/>
      <c r="K9" s="221"/>
      <c r="L9" s="222"/>
    </row>
    <row r="10" spans="3:12" ht="29.25" customHeight="1" thickBot="1">
      <c r="C10" s="220" t="s">
        <v>361</v>
      </c>
      <c r="D10" s="221"/>
      <c r="E10" s="221"/>
      <c r="F10" s="221"/>
      <c r="G10" s="221"/>
      <c r="H10" s="221"/>
      <c r="I10" s="221"/>
      <c r="J10" s="221"/>
      <c r="K10" s="221"/>
      <c r="L10" s="222"/>
    </row>
    <row r="11" spans="2:12" ht="7.5" customHeight="1" thickBot="1" thickTop="1">
      <c r="B11" s="140"/>
      <c r="C11" s="92"/>
      <c r="D11" s="93"/>
      <c r="E11" s="93"/>
      <c r="F11" s="93"/>
      <c r="G11" s="93"/>
      <c r="H11" s="93"/>
      <c r="I11" s="93"/>
      <c r="J11" s="93"/>
      <c r="K11" s="93"/>
      <c r="L11" s="93"/>
    </row>
    <row r="12" spans="2:12" ht="29.25" customHeight="1" thickTop="1">
      <c r="B12" s="140"/>
      <c r="C12" s="229" t="s">
        <v>468</v>
      </c>
      <c r="D12" s="230"/>
      <c r="E12" s="230"/>
      <c r="F12" s="230"/>
      <c r="G12" s="230"/>
      <c r="H12" s="230"/>
      <c r="I12" s="230"/>
      <c r="J12" s="230"/>
      <c r="K12" s="230"/>
      <c r="L12" s="231"/>
    </row>
    <row r="13" spans="2:12" ht="29.25" customHeight="1" thickBot="1">
      <c r="B13" s="139"/>
      <c r="C13" s="232" t="s">
        <v>362</v>
      </c>
      <c r="D13" s="233"/>
      <c r="E13" s="233"/>
      <c r="F13" s="233"/>
      <c r="G13" s="233"/>
      <c r="H13" s="233"/>
      <c r="I13" s="233"/>
      <c r="J13" s="233"/>
      <c r="K13" s="233"/>
      <c r="L13" s="234"/>
    </row>
    <row r="14" spans="2:12" ht="9" customHeight="1" thickBot="1" thickTop="1">
      <c r="B14" s="5"/>
      <c r="C14" s="5"/>
      <c r="D14" s="5"/>
      <c r="E14" s="5"/>
      <c r="F14" s="5"/>
      <c r="G14" s="5"/>
      <c r="H14" s="5"/>
      <c r="I14" s="5"/>
      <c r="J14" s="5"/>
      <c r="K14" s="5"/>
      <c r="L14" s="5"/>
    </row>
    <row r="15" spans="2:12" ht="30" customHeight="1" thickBot="1" thickTop="1">
      <c r="B15" s="223" t="s">
        <v>293</v>
      </c>
      <c r="C15" s="224"/>
      <c r="D15" s="224"/>
      <c r="E15" s="224"/>
      <c r="F15" s="224"/>
      <c r="G15" s="224"/>
      <c r="H15" s="224"/>
      <c r="I15" s="224"/>
      <c r="J15" s="224"/>
      <c r="K15" s="224"/>
      <c r="L15" s="27"/>
    </row>
    <row r="16" spans="2:12" ht="21.75" customHeight="1" thickBot="1" thickTop="1">
      <c r="B16" s="225" t="s">
        <v>294</v>
      </c>
      <c r="C16" s="226"/>
      <c r="D16" s="226"/>
      <c r="E16" s="226"/>
      <c r="F16" s="226"/>
      <c r="G16" s="226"/>
      <c r="H16" s="226"/>
      <c r="I16" s="226"/>
      <c r="J16" s="226"/>
      <c r="K16" s="226"/>
      <c r="L16" s="28"/>
    </row>
    <row r="17" spans="2:12" ht="35.25" customHeight="1" thickBot="1" thickTop="1">
      <c r="B17" s="227" t="s">
        <v>295</v>
      </c>
      <c r="C17" s="228"/>
      <c r="D17" s="228"/>
      <c r="E17" s="228"/>
      <c r="F17" s="228"/>
      <c r="G17" s="228"/>
      <c r="H17" s="228"/>
      <c r="I17" s="228"/>
      <c r="J17" s="228"/>
      <c r="K17" s="228"/>
      <c r="L17" s="28"/>
    </row>
    <row r="18" spans="2:12" ht="122.25" customHeight="1" thickBot="1" thickTop="1">
      <c r="B18" s="100"/>
      <c r="C18" s="101"/>
      <c r="D18" s="101"/>
      <c r="E18" s="101"/>
      <c r="F18" s="101"/>
      <c r="G18" s="101"/>
      <c r="H18" s="101"/>
      <c r="I18" s="101"/>
      <c r="J18" s="101"/>
      <c r="K18" s="101"/>
      <c r="L18" s="28"/>
    </row>
    <row r="19" spans="2:12" ht="141.75" customHeight="1" thickBot="1" thickTop="1">
      <c r="B19" s="215"/>
      <c r="C19" s="216"/>
      <c r="D19" s="216"/>
      <c r="E19" s="216"/>
      <c r="F19" s="216"/>
      <c r="G19" s="216"/>
      <c r="H19" s="216"/>
      <c r="I19" s="216"/>
      <c r="J19" s="216"/>
      <c r="K19" s="216"/>
      <c r="L19" s="28"/>
    </row>
    <row r="20" spans="2:12" ht="14.25" thickBot="1" thickTop="1">
      <c r="B20" s="217" t="s">
        <v>364</v>
      </c>
      <c r="C20" s="218"/>
      <c r="D20" s="218"/>
      <c r="E20" s="218"/>
      <c r="F20" s="218"/>
      <c r="G20" s="218"/>
      <c r="H20" s="218"/>
      <c r="I20" s="218"/>
      <c r="J20" s="218"/>
      <c r="K20" s="219"/>
      <c r="L20" s="29"/>
    </row>
    <row r="21" ht="13.5" thickTop="1"/>
  </sheetData>
  <sheetProtection/>
  <mergeCells count="14">
    <mergeCell ref="B2:L2"/>
    <mergeCell ref="B3:L3"/>
    <mergeCell ref="C5:L5"/>
    <mergeCell ref="C7:L7"/>
    <mergeCell ref="C8:L8"/>
    <mergeCell ref="C9:L9"/>
    <mergeCell ref="B19:K19"/>
    <mergeCell ref="B20:K20"/>
    <mergeCell ref="C10:L10"/>
    <mergeCell ref="B15:K15"/>
    <mergeCell ref="B16:K16"/>
    <mergeCell ref="B17:K17"/>
    <mergeCell ref="C12:L12"/>
    <mergeCell ref="C13:L13"/>
  </mergeCells>
  <hyperlinks>
    <hyperlink ref="C7:L7" location="'2.1'!A1" display="2.1-Índice de Calidad del Aire(ICA). Resumen Anual. 2009. "/>
    <hyperlink ref="C10:L10" location="'2.4'!A1" display="2.4-Calidad del Aire. Resumen diario por comarca. C.A. del País Vasco. 2012."/>
    <hyperlink ref="C5:L5" location="'1.1'!A1" display="1.1-Calidad del aire municipal. Porcentaje de días con calidad del aire &quot;buena&quot; o &quot;admisible&quot; por municipios. Resumen Anual. 2005-2008."/>
    <hyperlink ref="B20" r:id="rId1" display="Departamento de Medio Ambiente, Planificación Territorial, Agricultura y Pesca. Inventario Anual de Gases de Efecto Invernadero."/>
    <hyperlink ref="B20:J20" r:id="rId2" display="Fuente: Departamento de Medio Ambiente, Planificación Territorial, Agricultura y Pesca. Índice de Calidad Ambiental."/>
    <hyperlink ref="C12:L12" location="'3.1'!A1" display="3.1-Índice de población urbana expuesta a la contaminación del aire por Ozono (O3) y por país. 1997-2011."/>
    <hyperlink ref="C13:L13" location="'3.2'!A1" display="3.2-Índice de población urbana expuesta a la contaminación del aire por tipo de material particulado (PM10) y por país. 1997-2011."/>
    <hyperlink ref="C8:L8" location="'2.2'!A1" display="2.2-Calidad del Aire. Resumen Mensual por comarca. C.A. del País Vasco. 2009."/>
    <hyperlink ref="C9:L9" location="'2.3'!A1" display="2.3-Calidad del Aire. Resumen mensual por comarca. C.A. del País Vasco. 2012."/>
  </hyperlinks>
  <printOptions/>
  <pageMargins left="0.75" right="0.75" top="1" bottom="1" header="0" footer="0"/>
  <pageSetup orientation="portrait" paperSize="9" r:id="rId4"/>
  <drawing r:id="rId3"/>
</worksheet>
</file>

<file path=xl/worksheets/sheet2.xml><?xml version="1.0" encoding="utf-8"?>
<worksheet xmlns="http://schemas.openxmlformats.org/spreadsheetml/2006/main" xmlns:r="http://schemas.openxmlformats.org/officeDocument/2006/relationships">
  <sheetPr>
    <tabColor indexed="46"/>
  </sheetPr>
  <dimension ref="A1:L291"/>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1.421875" defaultRowHeight="12.75"/>
  <cols>
    <col min="1" max="1" width="10.00390625" style="1" bestFit="1" customWidth="1"/>
    <col min="2" max="2" width="34.421875" style="1" customWidth="1"/>
    <col min="3" max="11" width="12.00390625" style="1" customWidth="1"/>
    <col min="12" max="16384" width="11.421875" style="1" customWidth="1"/>
  </cols>
  <sheetData>
    <row r="1" ht="13.5" thickBot="1">
      <c r="A1" s="6" t="s">
        <v>0</v>
      </c>
    </row>
    <row r="2" spans="2:11" ht="45" customHeight="1" thickTop="1">
      <c r="B2" s="245" t="s">
        <v>437</v>
      </c>
      <c r="C2" s="246"/>
      <c r="D2" s="246"/>
      <c r="E2" s="246"/>
      <c r="F2" s="247"/>
      <c r="G2" s="247"/>
      <c r="H2" s="247"/>
      <c r="I2" s="247"/>
      <c r="J2" s="247"/>
      <c r="K2" s="247"/>
    </row>
    <row r="3" spans="2:10" ht="12.75">
      <c r="B3" s="2"/>
      <c r="C3" s="2"/>
      <c r="D3" s="2"/>
      <c r="E3" s="2"/>
      <c r="F3" s="2"/>
      <c r="G3" s="2"/>
      <c r="H3" s="2"/>
      <c r="I3" s="2"/>
      <c r="J3" s="2"/>
    </row>
    <row r="4" spans="1:11" ht="38.25" customHeight="1">
      <c r="A4" s="4"/>
      <c r="B4" s="94" t="s">
        <v>436</v>
      </c>
      <c r="C4" s="38">
        <v>2005</v>
      </c>
      <c r="D4" s="38">
        <v>2006</v>
      </c>
      <c r="E4" s="38">
        <v>2007</v>
      </c>
      <c r="F4" s="38">
        <v>2008</v>
      </c>
      <c r="G4" s="38">
        <v>2009</v>
      </c>
      <c r="H4" s="38">
        <v>2010</v>
      </c>
      <c r="I4" s="38">
        <v>2011</v>
      </c>
      <c r="J4" s="38">
        <v>2012</v>
      </c>
      <c r="K4" s="38">
        <v>2013</v>
      </c>
    </row>
    <row r="5" spans="2:11" ht="12.75">
      <c r="B5" s="19" t="s">
        <v>68</v>
      </c>
      <c r="C5" s="7"/>
      <c r="D5" s="7"/>
      <c r="E5" s="7"/>
      <c r="F5" s="7"/>
      <c r="G5" s="7"/>
      <c r="H5" s="7"/>
      <c r="I5" s="7"/>
      <c r="J5" s="7"/>
      <c r="K5" s="7"/>
    </row>
    <row r="6" spans="1:12" ht="7.5" customHeight="1">
      <c r="A6" s="4"/>
      <c r="B6" s="96"/>
      <c r="C6" s="98"/>
      <c r="D6" s="98"/>
      <c r="E6" s="98"/>
      <c r="F6" s="98"/>
      <c r="G6" s="98"/>
      <c r="H6" s="98"/>
      <c r="I6" s="62"/>
      <c r="J6" s="62"/>
      <c r="K6" s="62"/>
      <c r="L6" s="131"/>
    </row>
    <row r="7" spans="1:12" ht="15.75">
      <c r="A7" s="4"/>
      <c r="B7" s="192" t="s">
        <v>417</v>
      </c>
      <c r="C7" s="198">
        <v>99.17808219178083</v>
      </c>
      <c r="D7" s="198">
        <v>96.7123287671233</v>
      </c>
      <c r="E7" s="198">
        <v>99.17808219178083</v>
      </c>
      <c r="F7" s="198">
        <v>99.72677595628416</v>
      </c>
      <c r="G7" s="198">
        <v>98.08219178082192</v>
      </c>
      <c r="H7" s="198">
        <v>99.45205479452055</v>
      </c>
      <c r="I7" s="198">
        <v>99.17808219178083</v>
      </c>
      <c r="J7" s="198">
        <v>98.36065573770492</v>
      </c>
      <c r="K7" s="198">
        <v>98.35616438356163</v>
      </c>
      <c r="L7" s="131"/>
    </row>
    <row r="8" spans="1:12" s="196" customFormat="1" ht="12.75">
      <c r="A8" s="193"/>
      <c r="B8" s="194" t="s">
        <v>89</v>
      </c>
      <c r="C8" s="199">
        <v>99.17808219178083</v>
      </c>
      <c r="D8" s="199">
        <v>96.7123287671233</v>
      </c>
      <c r="E8" s="199">
        <v>99.17808219178083</v>
      </c>
      <c r="F8" s="199">
        <v>99.72677595628416</v>
      </c>
      <c r="G8" s="199">
        <v>98.08219178082192</v>
      </c>
      <c r="H8" s="199">
        <v>99.45205479452055</v>
      </c>
      <c r="I8" s="199">
        <v>99.17808219178083</v>
      </c>
      <c r="J8" s="199">
        <v>98.36065573770492</v>
      </c>
      <c r="K8" s="199">
        <v>98.35616438356163</v>
      </c>
      <c r="L8" s="195"/>
    </row>
    <row r="9" spans="2:12" s="196" customFormat="1" ht="12.75">
      <c r="B9" s="194" t="s">
        <v>418</v>
      </c>
      <c r="C9" s="199">
        <v>99.17808219178083</v>
      </c>
      <c r="D9" s="199">
        <v>96.7123287671233</v>
      </c>
      <c r="E9" s="199">
        <v>99.17808219178083</v>
      </c>
      <c r="F9" s="199">
        <v>99.72677595628416</v>
      </c>
      <c r="G9" s="199">
        <v>98.08219178082192</v>
      </c>
      <c r="H9" s="199">
        <v>99.45205479452055</v>
      </c>
      <c r="I9" s="199">
        <v>99.17808219178083</v>
      </c>
      <c r="J9" s="199">
        <v>98.36065573770492</v>
      </c>
      <c r="K9" s="199">
        <v>98.35616438356163</v>
      </c>
      <c r="L9" s="195"/>
    </row>
    <row r="10" spans="2:12" s="196" customFormat="1" ht="12.75">
      <c r="B10" s="194" t="s">
        <v>96</v>
      </c>
      <c r="C10" s="199">
        <v>99.17808219178083</v>
      </c>
      <c r="D10" s="199">
        <v>96.7123287671233</v>
      </c>
      <c r="E10" s="199">
        <v>99.17808219178083</v>
      </c>
      <c r="F10" s="199">
        <v>99.72677595628416</v>
      </c>
      <c r="G10" s="199">
        <v>98.08219178082192</v>
      </c>
      <c r="H10" s="199">
        <v>99.45205479452055</v>
      </c>
      <c r="I10" s="199">
        <v>99.17808219178083</v>
      </c>
      <c r="J10" s="199">
        <v>98.36065573770492</v>
      </c>
      <c r="K10" s="199">
        <v>98.35616438356163</v>
      </c>
      <c r="L10" s="195"/>
    </row>
    <row r="11" spans="2:12" s="196" customFormat="1" ht="12.75">
      <c r="B11" s="194" t="s">
        <v>123</v>
      </c>
      <c r="C11" s="199">
        <v>99.17808219178083</v>
      </c>
      <c r="D11" s="199">
        <v>96.7123287671233</v>
      </c>
      <c r="E11" s="199">
        <v>99.17808219178083</v>
      </c>
      <c r="F11" s="199">
        <v>99.72677595628416</v>
      </c>
      <c r="G11" s="199">
        <v>98.08219178082192</v>
      </c>
      <c r="H11" s="199">
        <v>99.45205479452055</v>
      </c>
      <c r="I11" s="199">
        <v>99.17808219178083</v>
      </c>
      <c r="J11" s="199">
        <v>98.36065573770492</v>
      </c>
      <c r="K11" s="199">
        <v>98.35616438356163</v>
      </c>
      <c r="L11" s="195"/>
    </row>
    <row r="12" spans="2:12" s="196" customFormat="1" ht="12.75">
      <c r="B12" s="194" t="s">
        <v>127</v>
      </c>
      <c r="C12" s="199">
        <v>99.17808219178083</v>
      </c>
      <c r="D12" s="199">
        <v>96.7123287671233</v>
      </c>
      <c r="E12" s="199">
        <v>99.17808219178083</v>
      </c>
      <c r="F12" s="199">
        <v>99.72677595628416</v>
      </c>
      <c r="G12" s="199">
        <v>98.08219178082192</v>
      </c>
      <c r="H12" s="199">
        <v>99.45205479452055</v>
      </c>
      <c r="I12" s="199">
        <v>99.17808219178083</v>
      </c>
      <c r="J12" s="199">
        <v>98.36065573770492</v>
      </c>
      <c r="K12" s="199">
        <v>98.35616438356163</v>
      </c>
      <c r="L12" s="195"/>
    </row>
    <row r="13" spans="2:12" s="196" customFormat="1" ht="12.75">
      <c r="B13" s="194" t="s">
        <v>134</v>
      </c>
      <c r="C13" s="199">
        <v>99.17808219178083</v>
      </c>
      <c r="D13" s="199">
        <v>96.7123287671233</v>
      </c>
      <c r="E13" s="199">
        <v>99.17808219178083</v>
      </c>
      <c r="F13" s="199">
        <v>99.72677595628416</v>
      </c>
      <c r="G13" s="199">
        <v>98.08219178082192</v>
      </c>
      <c r="H13" s="199">
        <v>99.45205479452055</v>
      </c>
      <c r="I13" s="199">
        <v>99.17808219178083</v>
      </c>
      <c r="J13" s="199">
        <v>98.36065573770492</v>
      </c>
      <c r="K13" s="199">
        <v>98.35616438356163</v>
      </c>
      <c r="L13" s="195"/>
    </row>
    <row r="14" spans="2:12" s="196" customFormat="1" ht="24">
      <c r="B14" s="197" t="s">
        <v>438</v>
      </c>
      <c r="C14" s="199">
        <v>99.17808219178083</v>
      </c>
      <c r="D14" s="199">
        <v>96.7123287671233</v>
      </c>
      <c r="E14" s="199">
        <v>99.17808219178083</v>
      </c>
      <c r="F14" s="199">
        <v>99.72677595628416</v>
      </c>
      <c r="G14" s="199">
        <v>98.08219178082192</v>
      </c>
      <c r="H14" s="199">
        <v>99.45205479452055</v>
      </c>
      <c r="I14" s="199">
        <v>99.17808219178083</v>
      </c>
      <c r="J14" s="199">
        <v>98.36065573770492</v>
      </c>
      <c r="K14" s="199">
        <v>98.35616438356163</v>
      </c>
      <c r="L14" s="195"/>
    </row>
    <row r="15" spans="2:12" s="196" customFormat="1" ht="12.75">
      <c r="B15" s="194" t="s">
        <v>452</v>
      </c>
      <c r="C15" s="199">
        <v>99.17808219178083</v>
      </c>
      <c r="D15" s="199">
        <v>96.7123287671233</v>
      </c>
      <c r="E15" s="199">
        <v>99.17808219178083</v>
      </c>
      <c r="F15" s="199">
        <v>99.72677595628416</v>
      </c>
      <c r="G15" s="199">
        <v>98.08219178082192</v>
      </c>
      <c r="H15" s="199">
        <v>99.45205479452055</v>
      </c>
      <c r="I15" s="199">
        <v>99.17808219178083</v>
      </c>
      <c r="J15" s="199">
        <v>98.36065573770492</v>
      </c>
      <c r="K15" s="199">
        <v>98.35616438356163</v>
      </c>
      <c r="L15" s="195"/>
    </row>
    <row r="16" spans="2:12" s="196" customFormat="1" ht="12.75">
      <c r="B16" s="194" t="s">
        <v>192</v>
      </c>
      <c r="C16" s="199">
        <v>99.17808219178083</v>
      </c>
      <c r="D16" s="199">
        <v>96.7123287671233</v>
      </c>
      <c r="E16" s="199">
        <v>99.17808219178083</v>
      </c>
      <c r="F16" s="199">
        <v>99.72677595628416</v>
      </c>
      <c r="G16" s="199">
        <v>98.08219178082192</v>
      </c>
      <c r="H16" s="199">
        <v>99.45205479452055</v>
      </c>
      <c r="I16" s="199">
        <v>99.17808219178083</v>
      </c>
      <c r="J16" s="199">
        <v>98.36065573770492</v>
      </c>
      <c r="K16" s="199">
        <v>98.35616438356163</v>
      </c>
      <c r="L16" s="195"/>
    </row>
    <row r="17" spans="2:12" s="196" customFormat="1" ht="12.75">
      <c r="B17" s="194" t="s">
        <v>196</v>
      </c>
      <c r="C17" s="199">
        <v>99.17808219178083</v>
      </c>
      <c r="D17" s="199">
        <v>96.7123287671233</v>
      </c>
      <c r="E17" s="199">
        <v>99.17808219178083</v>
      </c>
      <c r="F17" s="199">
        <v>99.72677595628416</v>
      </c>
      <c r="G17" s="199">
        <v>98.08219178082192</v>
      </c>
      <c r="H17" s="199">
        <v>99.45205479452055</v>
      </c>
      <c r="I17" s="199">
        <v>99.17808219178083</v>
      </c>
      <c r="J17" s="199">
        <v>98.36065573770492</v>
      </c>
      <c r="K17" s="199">
        <v>98.35616438356163</v>
      </c>
      <c r="L17" s="195"/>
    </row>
    <row r="18" spans="2:12" s="196" customFormat="1" ht="12.75">
      <c r="B18" s="194" t="s">
        <v>446</v>
      </c>
      <c r="C18" s="199">
        <v>99.17808219178083</v>
      </c>
      <c r="D18" s="199">
        <v>96.7123287671233</v>
      </c>
      <c r="E18" s="199">
        <v>99.17808219178083</v>
      </c>
      <c r="F18" s="199">
        <v>99.72677595628416</v>
      </c>
      <c r="G18" s="199">
        <v>98.08219178082192</v>
      </c>
      <c r="H18" s="199">
        <v>99.45205479452055</v>
      </c>
      <c r="I18" s="199">
        <v>99.17808219178083</v>
      </c>
      <c r="J18" s="199">
        <v>98.36065573770492</v>
      </c>
      <c r="K18" s="199">
        <v>98.35616438356163</v>
      </c>
      <c r="L18" s="195"/>
    </row>
    <row r="19" spans="2:12" s="196" customFormat="1" ht="12.75">
      <c r="B19" s="194" t="s">
        <v>248</v>
      </c>
      <c r="C19" s="199">
        <v>99.17808219178083</v>
      </c>
      <c r="D19" s="199">
        <v>96.7123287671233</v>
      </c>
      <c r="E19" s="199">
        <v>99.17808219178083</v>
      </c>
      <c r="F19" s="199">
        <v>99.72677595628416</v>
      </c>
      <c r="G19" s="199">
        <v>98.08219178082192</v>
      </c>
      <c r="H19" s="199">
        <v>99.45205479452055</v>
      </c>
      <c r="I19" s="199">
        <v>99.17808219178083</v>
      </c>
      <c r="J19" s="199">
        <v>98.36065573770492</v>
      </c>
      <c r="K19" s="199">
        <v>98.35616438356163</v>
      </c>
      <c r="L19" s="195"/>
    </row>
    <row r="20" spans="2:12" s="196" customFormat="1" ht="12.75">
      <c r="B20" s="194" t="s">
        <v>451</v>
      </c>
      <c r="C20" s="199">
        <v>99.17808219178083</v>
      </c>
      <c r="D20" s="199">
        <v>96.7123287671233</v>
      </c>
      <c r="E20" s="199">
        <v>99.17808219178083</v>
      </c>
      <c r="F20" s="199">
        <v>99.72677595628416</v>
      </c>
      <c r="G20" s="199">
        <v>98.08219178082192</v>
      </c>
      <c r="H20" s="199">
        <v>99.45205479452055</v>
      </c>
      <c r="I20" s="199">
        <v>99.17808219178083</v>
      </c>
      <c r="J20" s="199">
        <v>98.36065573770492</v>
      </c>
      <c r="K20" s="199">
        <v>98.35616438356163</v>
      </c>
      <c r="L20" s="195"/>
    </row>
    <row r="21" spans="2:12" s="196" customFormat="1" ht="12.75">
      <c r="B21" s="194" t="s">
        <v>251</v>
      </c>
      <c r="C21" s="199">
        <v>99.17808219178083</v>
      </c>
      <c r="D21" s="199">
        <v>96.7123287671233</v>
      </c>
      <c r="E21" s="199">
        <v>99.17808219178083</v>
      </c>
      <c r="F21" s="199">
        <v>99.72677595628416</v>
      </c>
      <c r="G21" s="199">
        <v>98.08219178082192</v>
      </c>
      <c r="H21" s="199">
        <v>99.45205479452055</v>
      </c>
      <c r="I21" s="199">
        <v>99.17808219178083</v>
      </c>
      <c r="J21" s="199">
        <v>98.36065573770492</v>
      </c>
      <c r="K21" s="199">
        <v>98.35616438356163</v>
      </c>
      <c r="L21" s="195"/>
    </row>
    <row r="22" spans="2:12" s="196" customFormat="1" ht="12.75">
      <c r="B22" s="194" t="s">
        <v>454</v>
      </c>
      <c r="C22" s="199">
        <v>99.17808219178083</v>
      </c>
      <c r="D22" s="199">
        <v>96.7123287671233</v>
      </c>
      <c r="E22" s="199">
        <v>99.17808219178083</v>
      </c>
      <c r="F22" s="199">
        <v>99.72677595628416</v>
      </c>
      <c r="G22" s="199">
        <v>98.08219178082192</v>
      </c>
      <c r="H22" s="199">
        <v>99.45205479452055</v>
      </c>
      <c r="I22" s="199">
        <v>99.17808219178083</v>
      </c>
      <c r="J22" s="199">
        <v>98.36065573770492</v>
      </c>
      <c r="K22" s="199">
        <v>98.35616438356163</v>
      </c>
      <c r="L22" s="195"/>
    </row>
    <row r="23" spans="2:12" s="196" customFormat="1" ht="12.75">
      <c r="B23" s="194" t="s">
        <v>456</v>
      </c>
      <c r="C23" s="199">
        <v>99.17808219178083</v>
      </c>
      <c r="D23" s="199">
        <v>96.7123287671233</v>
      </c>
      <c r="E23" s="199">
        <v>99.17808219178083</v>
      </c>
      <c r="F23" s="199">
        <v>99.72677595628416</v>
      </c>
      <c r="G23" s="199">
        <v>98.08219178082192</v>
      </c>
      <c r="H23" s="199">
        <v>99.45205479452055</v>
      </c>
      <c r="I23" s="199">
        <v>99.17808219178083</v>
      </c>
      <c r="J23" s="199">
        <v>98.36065573770492</v>
      </c>
      <c r="K23" s="199">
        <v>98.35616438356163</v>
      </c>
      <c r="L23" s="195"/>
    </row>
    <row r="24" spans="2:12" s="196" customFormat="1" ht="12.75">
      <c r="B24" s="194" t="s">
        <v>277</v>
      </c>
      <c r="C24" s="199">
        <v>99.17808219178083</v>
      </c>
      <c r="D24" s="199">
        <v>96.7123287671233</v>
      </c>
      <c r="E24" s="199">
        <v>99.17808219178083</v>
      </c>
      <c r="F24" s="199">
        <v>99.72677595628416</v>
      </c>
      <c r="G24" s="199">
        <v>98.08219178082192</v>
      </c>
      <c r="H24" s="199">
        <v>99.45205479452055</v>
      </c>
      <c r="I24" s="199">
        <v>99.17808219178083</v>
      </c>
      <c r="J24" s="199">
        <v>98.36065573770492</v>
      </c>
      <c r="K24" s="199">
        <v>98.35616438356163</v>
      </c>
      <c r="L24" s="195"/>
    </row>
    <row r="25" spans="2:12" ht="12.75">
      <c r="B25" s="97"/>
      <c r="C25" s="200"/>
      <c r="D25" s="200"/>
      <c r="E25" s="200"/>
      <c r="F25" s="200"/>
      <c r="G25" s="200"/>
      <c r="H25" s="200"/>
      <c r="I25" s="200"/>
      <c r="J25" s="200"/>
      <c r="K25" s="200"/>
      <c r="L25" s="131"/>
    </row>
    <row r="26" spans="2:12" ht="15.75">
      <c r="B26" s="192" t="s">
        <v>9</v>
      </c>
      <c r="C26" s="198">
        <v>95.61643835616438</v>
      </c>
      <c r="D26" s="198">
        <v>95.06849315068493</v>
      </c>
      <c r="E26" s="198">
        <v>95.8904109589041</v>
      </c>
      <c r="F26" s="198">
        <v>98.63387978142076</v>
      </c>
      <c r="G26" s="198">
        <v>99.72602739726028</v>
      </c>
      <c r="H26" s="198">
        <v>100</v>
      </c>
      <c r="I26" s="198">
        <v>99.45205479452055</v>
      </c>
      <c r="J26" s="198">
        <v>100</v>
      </c>
      <c r="K26" s="198">
        <v>100</v>
      </c>
      <c r="L26" s="131"/>
    </row>
    <row r="27" spans="2:12" ht="12.75">
      <c r="B27" s="97" t="s">
        <v>77</v>
      </c>
      <c r="C27" s="200">
        <v>95.61643835616438</v>
      </c>
      <c r="D27" s="200">
        <v>95.06849315068493</v>
      </c>
      <c r="E27" s="200">
        <v>95.8904109589041</v>
      </c>
      <c r="F27" s="200">
        <v>98.63387978142076</v>
      </c>
      <c r="G27" s="200">
        <v>99.72602739726028</v>
      </c>
      <c r="H27" s="200">
        <v>100</v>
      </c>
      <c r="I27" s="200">
        <v>99.45205479452055</v>
      </c>
      <c r="J27" s="200">
        <v>100</v>
      </c>
      <c r="K27" s="200">
        <v>100</v>
      </c>
      <c r="L27" s="131"/>
    </row>
    <row r="28" spans="2:12" ht="12.75">
      <c r="B28" s="194" t="s">
        <v>440</v>
      </c>
      <c r="C28" s="199">
        <v>95.61643835616438</v>
      </c>
      <c r="D28" s="199">
        <v>95.06849315068493</v>
      </c>
      <c r="E28" s="199">
        <v>95.8904109589041</v>
      </c>
      <c r="F28" s="199">
        <v>98.63387978142076</v>
      </c>
      <c r="G28" s="199">
        <v>99.72602739726028</v>
      </c>
      <c r="H28" s="199">
        <v>100</v>
      </c>
      <c r="I28" s="199">
        <v>99.45205479452055</v>
      </c>
      <c r="J28" s="199">
        <v>100</v>
      </c>
      <c r="K28" s="199">
        <v>100</v>
      </c>
      <c r="L28" s="131"/>
    </row>
    <row r="29" spans="2:12" ht="12.75">
      <c r="B29" s="194" t="s">
        <v>103</v>
      </c>
      <c r="C29" s="199">
        <v>95.61643835616438</v>
      </c>
      <c r="D29" s="199">
        <v>95.06849315068493</v>
      </c>
      <c r="E29" s="199">
        <v>95.8904109589041</v>
      </c>
      <c r="F29" s="199">
        <v>98.63387978142076</v>
      </c>
      <c r="G29" s="199">
        <v>99.72602739726028</v>
      </c>
      <c r="H29" s="199">
        <v>100</v>
      </c>
      <c r="I29" s="199">
        <v>99.45205479452055</v>
      </c>
      <c r="J29" s="199">
        <v>100</v>
      </c>
      <c r="K29" s="199">
        <v>100</v>
      </c>
      <c r="L29" s="131"/>
    </row>
    <row r="30" spans="2:12" ht="12.75">
      <c r="B30" s="194" t="s">
        <v>116</v>
      </c>
      <c r="C30" s="199">
        <v>95.61643835616438</v>
      </c>
      <c r="D30" s="199">
        <v>95.06849315068493</v>
      </c>
      <c r="E30" s="199">
        <v>95.8904109589041</v>
      </c>
      <c r="F30" s="199">
        <v>98.63387978142076</v>
      </c>
      <c r="G30" s="199">
        <v>99.72602739726028</v>
      </c>
      <c r="H30" s="199">
        <v>100</v>
      </c>
      <c r="I30" s="199">
        <v>99.45205479452055</v>
      </c>
      <c r="J30" s="199">
        <v>100</v>
      </c>
      <c r="K30" s="199">
        <v>100</v>
      </c>
      <c r="L30" s="131"/>
    </row>
    <row r="31" spans="2:12" ht="12.75">
      <c r="B31" s="194" t="s">
        <v>191</v>
      </c>
      <c r="C31" s="199">
        <v>95.61643835616438</v>
      </c>
      <c r="D31" s="199">
        <v>95.06849315068493</v>
      </c>
      <c r="E31" s="199">
        <v>95.8904109589041</v>
      </c>
      <c r="F31" s="199">
        <v>98.63387978142076</v>
      </c>
      <c r="G31" s="199">
        <v>99.72602739726028</v>
      </c>
      <c r="H31" s="199">
        <v>100</v>
      </c>
      <c r="I31" s="199">
        <v>99.45205479452055</v>
      </c>
      <c r="J31" s="199">
        <v>100</v>
      </c>
      <c r="K31" s="199">
        <v>100</v>
      </c>
      <c r="L31" s="131"/>
    </row>
    <row r="32" spans="2:12" ht="12.75">
      <c r="B32" s="194" t="s">
        <v>142</v>
      </c>
      <c r="C32" s="199">
        <v>95.61643835616438</v>
      </c>
      <c r="D32" s="199">
        <v>95.06849315068493</v>
      </c>
      <c r="E32" s="199">
        <v>95.8904109589041</v>
      </c>
      <c r="F32" s="199">
        <v>98.63387978142076</v>
      </c>
      <c r="G32" s="199">
        <v>99.72602739726028</v>
      </c>
      <c r="H32" s="199">
        <v>100</v>
      </c>
      <c r="I32" s="199">
        <v>99.45205479452055</v>
      </c>
      <c r="J32" s="199">
        <v>100</v>
      </c>
      <c r="K32" s="199">
        <v>100</v>
      </c>
      <c r="L32" s="131"/>
    </row>
    <row r="33" spans="2:12" ht="12.75">
      <c r="B33" s="194" t="s">
        <v>439</v>
      </c>
      <c r="C33" s="199">
        <v>95.61643835616438</v>
      </c>
      <c r="D33" s="199">
        <v>95.06849315068493</v>
      </c>
      <c r="E33" s="199">
        <v>95.8904109589041</v>
      </c>
      <c r="F33" s="199">
        <v>98.63387978142076</v>
      </c>
      <c r="G33" s="199">
        <v>99.72602739726028</v>
      </c>
      <c r="H33" s="199">
        <v>100</v>
      </c>
      <c r="I33" s="199">
        <v>99.45205479452055</v>
      </c>
      <c r="J33" s="199">
        <v>100</v>
      </c>
      <c r="K33" s="199">
        <v>100</v>
      </c>
      <c r="L33" s="131"/>
    </row>
    <row r="34" spans="2:12" ht="12.75">
      <c r="B34" s="194" t="s">
        <v>271</v>
      </c>
      <c r="C34" s="199">
        <v>95.61643835616438</v>
      </c>
      <c r="D34" s="199">
        <v>95.06849315068493</v>
      </c>
      <c r="E34" s="199">
        <v>95.8904109589041</v>
      </c>
      <c r="F34" s="199">
        <v>98.63387978142076</v>
      </c>
      <c r="G34" s="199">
        <v>99.72602739726028</v>
      </c>
      <c r="H34" s="199">
        <v>100</v>
      </c>
      <c r="I34" s="199">
        <v>99.45205479452055</v>
      </c>
      <c r="J34" s="199">
        <v>100</v>
      </c>
      <c r="K34" s="199">
        <v>100</v>
      </c>
      <c r="L34" s="131"/>
    </row>
    <row r="35" spans="2:12" ht="12.75">
      <c r="B35" s="194" t="s">
        <v>181</v>
      </c>
      <c r="C35" s="199">
        <v>95.61643835616438</v>
      </c>
      <c r="D35" s="199">
        <v>95.06849315068493</v>
      </c>
      <c r="E35" s="199">
        <v>95.8904109589041</v>
      </c>
      <c r="F35" s="199">
        <v>98.63387978142076</v>
      </c>
      <c r="G35" s="199">
        <v>99.72602739726028</v>
      </c>
      <c r="H35" s="199">
        <v>100</v>
      </c>
      <c r="I35" s="199">
        <v>99.45205479452055</v>
      </c>
      <c r="J35" s="199">
        <v>100</v>
      </c>
      <c r="K35" s="199">
        <v>100</v>
      </c>
      <c r="L35" s="131"/>
    </row>
    <row r="36" spans="2:12" ht="12.75">
      <c r="B36" s="194" t="s">
        <v>183</v>
      </c>
      <c r="C36" s="199">
        <v>95.61643835616438</v>
      </c>
      <c r="D36" s="199">
        <v>95.06849315068493</v>
      </c>
      <c r="E36" s="199">
        <v>95.8904109589041</v>
      </c>
      <c r="F36" s="199">
        <v>98.63387978142076</v>
      </c>
      <c r="G36" s="199">
        <v>99.72602739726028</v>
      </c>
      <c r="H36" s="199">
        <v>100</v>
      </c>
      <c r="I36" s="199">
        <v>99.45205479452055</v>
      </c>
      <c r="J36" s="199">
        <v>100</v>
      </c>
      <c r="K36" s="199">
        <v>100</v>
      </c>
      <c r="L36" s="131"/>
    </row>
    <row r="37" spans="2:12" ht="12.75">
      <c r="B37" s="194" t="s">
        <v>206</v>
      </c>
      <c r="C37" s="199">
        <v>95.61643835616438</v>
      </c>
      <c r="D37" s="199">
        <v>95.06849315068493</v>
      </c>
      <c r="E37" s="199">
        <v>95.8904109589041</v>
      </c>
      <c r="F37" s="199">
        <v>98.63387978142076</v>
      </c>
      <c r="G37" s="199">
        <v>99.72602739726028</v>
      </c>
      <c r="H37" s="199">
        <v>100</v>
      </c>
      <c r="I37" s="199">
        <v>99.45205479452055</v>
      </c>
      <c r="J37" s="199">
        <v>100</v>
      </c>
      <c r="K37" s="199">
        <v>100</v>
      </c>
      <c r="L37" s="131"/>
    </row>
    <row r="38" spans="2:12" ht="12.75">
      <c r="B38" s="194" t="s">
        <v>441</v>
      </c>
      <c r="C38" s="199">
        <v>95.61643835616438</v>
      </c>
      <c r="D38" s="199">
        <v>95.06849315068493</v>
      </c>
      <c r="E38" s="199">
        <v>95.8904109589041</v>
      </c>
      <c r="F38" s="199">
        <v>98.63387978142076</v>
      </c>
      <c r="G38" s="199">
        <v>99.72602739726028</v>
      </c>
      <c r="H38" s="199">
        <v>100</v>
      </c>
      <c r="I38" s="199">
        <v>99.45205479452055</v>
      </c>
      <c r="J38" s="199">
        <v>100</v>
      </c>
      <c r="K38" s="199">
        <v>100</v>
      </c>
      <c r="L38" s="131"/>
    </row>
    <row r="39" spans="2:12" ht="12.75">
      <c r="B39" s="194" t="s">
        <v>252</v>
      </c>
      <c r="C39" s="199">
        <v>95.61643835616438</v>
      </c>
      <c r="D39" s="199">
        <v>95.06849315068493</v>
      </c>
      <c r="E39" s="199">
        <v>95.8904109589041</v>
      </c>
      <c r="F39" s="199">
        <v>98.63387978142076</v>
      </c>
      <c r="G39" s="199">
        <v>99.72602739726028</v>
      </c>
      <c r="H39" s="199">
        <v>100</v>
      </c>
      <c r="I39" s="199">
        <v>99.45205479452055</v>
      </c>
      <c r="J39" s="199">
        <v>100</v>
      </c>
      <c r="K39" s="199">
        <v>100</v>
      </c>
      <c r="L39" s="131"/>
    </row>
    <row r="40" spans="2:12" ht="12.75">
      <c r="B40" s="194" t="s">
        <v>419</v>
      </c>
      <c r="C40" s="199">
        <v>95.61643835616438</v>
      </c>
      <c r="D40" s="199">
        <v>95.06849315068493</v>
      </c>
      <c r="E40" s="199">
        <v>95.8904109589041</v>
      </c>
      <c r="F40" s="199">
        <v>98.63387978142076</v>
      </c>
      <c r="G40" s="199">
        <v>99.72602739726028</v>
      </c>
      <c r="H40" s="199">
        <v>100</v>
      </c>
      <c r="I40" s="199">
        <v>99.45205479452055</v>
      </c>
      <c r="J40" s="199">
        <v>100</v>
      </c>
      <c r="K40" s="199">
        <v>100</v>
      </c>
      <c r="L40" s="131"/>
    </row>
    <row r="41" spans="2:12" ht="12.75">
      <c r="B41" s="194" t="s">
        <v>442</v>
      </c>
      <c r="C41" s="199">
        <v>95.61643835616438</v>
      </c>
      <c r="D41" s="199">
        <v>95.06849315068493</v>
      </c>
      <c r="E41" s="199">
        <v>95.8904109589041</v>
      </c>
      <c r="F41" s="199">
        <v>98.63387978142076</v>
      </c>
      <c r="G41" s="199">
        <v>99.72602739726028</v>
      </c>
      <c r="H41" s="199">
        <v>100</v>
      </c>
      <c r="I41" s="199">
        <v>99.45205479452055</v>
      </c>
      <c r="J41" s="199">
        <v>100</v>
      </c>
      <c r="K41" s="199">
        <v>100</v>
      </c>
      <c r="L41" s="131"/>
    </row>
    <row r="42" spans="2:12" ht="12.75">
      <c r="B42" s="194" t="s">
        <v>443</v>
      </c>
      <c r="C42" s="199">
        <v>95.61643835616438</v>
      </c>
      <c r="D42" s="199">
        <v>95.06849315068493</v>
      </c>
      <c r="E42" s="199">
        <v>95.8904109589041</v>
      </c>
      <c r="F42" s="199">
        <v>98.63387978142076</v>
      </c>
      <c r="G42" s="199">
        <v>99.72602739726028</v>
      </c>
      <c r="H42" s="199">
        <v>100</v>
      </c>
      <c r="I42" s="199">
        <v>99.45205479452055</v>
      </c>
      <c r="J42" s="199">
        <v>100</v>
      </c>
      <c r="K42" s="199">
        <v>100</v>
      </c>
      <c r="L42" s="131"/>
    </row>
    <row r="43" spans="2:12" ht="12.75">
      <c r="B43" s="194" t="s">
        <v>265</v>
      </c>
      <c r="C43" s="199">
        <v>95.61643835616438</v>
      </c>
      <c r="D43" s="199">
        <v>95.06849315068493</v>
      </c>
      <c r="E43" s="199">
        <v>95.8904109589041</v>
      </c>
      <c r="F43" s="199">
        <v>98.63387978142076</v>
      </c>
      <c r="G43" s="199">
        <v>99.72602739726028</v>
      </c>
      <c r="H43" s="199">
        <v>100</v>
      </c>
      <c r="I43" s="199">
        <v>99.45205479452055</v>
      </c>
      <c r="J43" s="199">
        <v>100</v>
      </c>
      <c r="K43" s="199">
        <v>100</v>
      </c>
      <c r="L43" s="131"/>
    </row>
    <row r="44" spans="2:12" ht="12.75">
      <c r="B44" s="194" t="s">
        <v>275</v>
      </c>
      <c r="C44" s="199">
        <v>95.61643835616438</v>
      </c>
      <c r="D44" s="199">
        <v>95.06849315068493</v>
      </c>
      <c r="E44" s="199">
        <v>95.8904109589041</v>
      </c>
      <c r="F44" s="199">
        <v>98.63387978142076</v>
      </c>
      <c r="G44" s="199">
        <v>99.72602739726028</v>
      </c>
      <c r="H44" s="199">
        <v>100</v>
      </c>
      <c r="I44" s="199">
        <v>99.45205479452055</v>
      </c>
      <c r="J44" s="199">
        <v>100</v>
      </c>
      <c r="K44" s="199">
        <v>100</v>
      </c>
      <c r="L44" s="131"/>
    </row>
    <row r="45" spans="2:12" ht="12.75">
      <c r="B45" s="194" t="s">
        <v>287</v>
      </c>
      <c r="C45" s="199">
        <v>95.61643835616438</v>
      </c>
      <c r="D45" s="199">
        <v>95.06849315068493</v>
      </c>
      <c r="E45" s="199">
        <v>95.8904109589041</v>
      </c>
      <c r="F45" s="199">
        <v>98.63387978142076</v>
      </c>
      <c r="G45" s="199">
        <v>99.72602739726028</v>
      </c>
      <c r="H45" s="199">
        <v>100</v>
      </c>
      <c r="I45" s="199">
        <v>99.45205479452055</v>
      </c>
      <c r="J45" s="199">
        <v>100</v>
      </c>
      <c r="K45" s="199">
        <v>100</v>
      </c>
      <c r="L45" s="131"/>
    </row>
    <row r="46" spans="2:12" ht="12.75">
      <c r="B46" s="194" t="s">
        <v>290</v>
      </c>
      <c r="C46" s="199">
        <v>95.61643835616438</v>
      </c>
      <c r="D46" s="199">
        <v>95.06849315068493</v>
      </c>
      <c r="E46" s="199">
        <v>95.8904109589041</v>
      </c>
      <c r="F46" s="199">
        <v>98.63387978142076</v>
      </c>
      <c r="G46" s="199">
        <v>99.72602739726028</v>
      </c>
      <c r="H46" s="199">
        <v>100</v>
      </c>
      <c r="I46" s="199">
        <v>99.45205479452055</v>
      </c>
      <c r="J46" s="199">
        <v>100</v>
      </c>
      <c r="K46" s="199">
        <v>100</v>
      </c>
      <c r="L46" s="131"/>
    </row>
    <row r="47" spans="2:12" ht="12.75">
      <c r="B47" s="194"/>
      <c r="C47" s="199"/>
      <c r="D47" s="199"/>
      <c r="E47" s="199"/>
      <c r="F47" s="199"/>
      <c r="G47" s="199"/>
      <c r="H47" s="199"/>
      <c r="I47" s="199"/>
      <c r="J47" s="199"/>
      <c r="K47" s="199"/>
      <c r="L47" s="131"/>
    </row>
    <row r="48" spans="2:12" ht="15.75">
      <c r="B48" s="192" t="s">
        <v>10</v>
      </c>
      <c r="C48" s="198">
        <v>96.69421487603306</v>
      </c>
      <c r="D48" s="198">
        <v>98.89807162534436</v>
      </c>
      <c r="E48" s="198">
        <v>98.89196675900277</v>
      </c>
      <c r="F48" s="198">
        <v>99.4535519125683</v>
      </c>
      <c r="G48" s="198">
        <v>99.72527472527473</v>
      </c>
      <c r="H48" s="198">
        <v>100</v>
      </c>
      <c r="I48" s="198">
        <v>99.72602739726028</v>
      </c>
      <c r="J48" s="198">
        <v>98.63387978142076</v>
      </c>
      <c r="K48" s="198">
        <v>100</v>
      </c>
      <c r="L48" s="131"/>
    </row>
    <row r="49" spans="2:12" ht="12.75">
      <c r="B49" s="194" t="s">
        <v>113</v>
      </c>
      <c r="C49" s="199">
        <v>96.69421487603306</v>
      </c>
      <c r="D49" s="199">
        <v>98.89807162534436</v>
      </c>
      <c r="E49" s="199">
        <v>98.89196675900277</v>
      </c>
      <c r="F49" s="199">
        <v>99.4535519125683</v>
      </c>
      <c r="G49" s="199">
        <v>99.72527472527473</v>
      </c>
      <c r="H49" s="199">
        <v>100</v>
      </c>
      <c r="I49" s="199">
        <v>99.72602739726028</v>
      </c>
      <c r="J49" s="199">
        <v>98.63387978142076</v>
      </c>
      <c r="K49" s="199">
        <v>100</v>
      </c>
      <c r="L49" s="195"/>
    </row>
    <row r="50" spans="2:12" ht="12.75">
      <c r="B50" s="194" t="s">
        <v>190</v>
      </c>
      <c r="C50" s="199">
        <v>96.69421487603306</v>
      </c>
      <c r="D50" s="199">
        <v>98.89807162534436</v>
      </c>
      <c r="E50" s="199">
        <v>98.89196675900277</v>
      </c>
      <c r="F50" s="199">
        <v>99.4535519125683</v>
      </c>
      <c r="G50" s="199">
        <v>99.72527472527473</v>
      </c>
      <c r="H50" s="199">
        <v>100</v>
      </c>
      <c r="I50" s="199">
        <v>99.72602739726028</v>
      </c>
      <c r="J50" s="199">
        <v>98.63387978142076</v>
      </c>
      <c r="K50" s="199">
        <v>100</v>
      </c>
      <c r="L50" s="195"/>
    </row>
    <row r="51" spans="2:12" ht="12.75">
      <c r="B51" s="194" t="s">
        <v>143</v>
      </c>
      <c r="C51" s="199">
        <v>96.69421487603306</v>
      </c>
      <c r="D51" s="199">
        <v>98.89807162534436</v>
      </c>
      <c r="E51" s="199">
        <v>98.89196675900277</v>
      </c>
      <c r="F51" s="199">
        <v>99.4535519125683</v>
      </c>
      <c r="G51" s="199">
        <v>99.72527472527473</v>
      </c>
      <c r="H51" s="199">
        <v>100</v>
      </c>
      <c r="I51" s="199">
        <v>99.72602739726028</v>
      </c>
      <c r="J51" s="199">
        <v>98.63387978142076</v>
      </c>
      <c r="K51" s="199">
        <v>100</v>
      </c>
      <c r="L51" s="195"/>
    </row>
    <row r="52" spans="2:12" ht="12.75">
      <c r="B52" s="194" t="s">
        <v>148</v>
      </c>
      <c r="C52" s="199">
        <v>96.69421487603306</v>
      </c>
      <c r="D52" s="199">
        <v>98.89807162534436</v>
      </c>
      <c r="E52" s="199">
        <v>98.89196675900277</v>
      </c>
      <c r="F52" s="199">
        <v>99.4535519125683</v>
      </c>
      <c r="G52" s="199">
        <v>99.72527472527473</v>
      </c>
      <c r="H52" s="199">
        <v>100</v>
      </c>
      <c r="I52" s="199">
        <v>99.72602739726028</v>
      </c>
      <c r="J52" s="199">
        <v>98.63387978142076</v>
      </c>
      <c r="K52" s="199">
        <v>100</v>
      </c>
      <c r="L52" s="195"/>
    </row>
    <row r="53" spans="2:12" ht="12.75">
      <c r="B53" s="194" t="s">
        <v>193</v>
      </c>
      <c r="C53" s="199">
        <v>96.69421487603306</v>
      </c>
      <c r="D53" s="199">
        <v>98.89807162534436</v>
      </c>
      <c r="E53" s="199">
        <v>98.89196675900277</v>
      </c>
      <c r="F53" s="199">
        <v>99.4535519125683</v>
      </c>
      <c r="G53" s="199">
        <v>99.72527472527473</v>
      </c>
      <c r="H53" s="199">
        <v>100</v>
      </c>
      <c r="I53" s="199">
        <v>99.72602739726028</v>
      </c>
      <c r="J53" s="199">
        <v>98.63387978142076</v>
      </c>
      <c r="K53" s="199">
        <v>100</v>
      </c>
      <c r="L53" s="195"/>
    </row>
    <row r="54" spans="2:12" ht="12.75">
      <c r="B54" s="194" t="s">
        <v>194</v>
      </c>
      <c r="C54" s="199">
        <v>96.69421487603306</v>
      </c>
      <c r="D54" s="199">
        <v>98.89807162534436</v>
      </c>
      <c r="E54" s="199">
        <v>98.89196675900277</v>
      </c>
      <c r="F54" s="199">
        <v>99.4535519125683</v>
      </c>
      <c r="G54" s="199">
        <v>99.72527472527473</v>
      </c>
      <c r="H54" s="199">
        <v>100</v>
      </c>
      <c r="I54" s="199">
        <v>99.72602739726028</v>
      </c>
      <c r="J54" s="199">
        <v>98.63387978142076</v>
      </c>
      <c r="K54" s="199">
        <v>100</v>
      </c>
      <c r="L54" s="195"/>
    </row>
    <row r="55" spans="2:12" ht="12.75">
      <c r="B55" s="194" t="s">
        <v>197</v>
      </c>
      <c r="C55" s="199">
        <v>96.69421487603306</v>
      </c>
      <c r="D55" s="199">
        <v>98.89807162534436</v>
      </c>
      <c r="E55" s="199">
        <v>98.89196675900277</v>
      </c>
      <c r="F55" s="199">
        <v>99.4535519125683</v>
      </c>
      <c r="G55" s="199">
        <v>99.72527472527473</v>
      </c>
      <c r="H55" s="199">
        <v>100</v>
      </c>
      <c r="I55" s="199">
        <v>99.72602739726028</v>
      </c>
      <c r="J55" s="199">
        <v>98.63387978142076</v>
      </c>
      <c r="K55" s="199">
        <v>100</v>
      </c>
      <c r="L55" s="195"/>
    </row>
    <row r="56" spans="2:12" ht="12.75">
      <c r="B56" s="194" t="s">
        <v>212</v>
      </c>
      <c r="C56" s="199">
        <v>96.69421487603306</v>
      </c>
      <c r="D56" s="199">
        <v>98.89807162534436</v>
      </c>
      <c r="E56" s="199">
        <v>98.89196675900277</v>
      </c>
      <c r="F56" s="199">
        <v>99.4535519125683</v>
      </c>
      <c r="G56" s="199">
        <v>99.72527472527473</v>
      </c>
      <c r="H56" s="199">
        <v>100</v>
      </c>
      <c r="I56" s="199">
        <v>99.72602739726028</v>
      </c>
      <c r="J56" s="199">
        <v>98.63387978142076</v>
      </c>
      <c r="K56" s="199">
        <v>100</v>
      </c>
      <c r="L56" s="195"/>
    </row>
    <row r="57" spans="2:12" ht="12.75">
      <c r="B57" s="194" t="s">
        <v>453</v>
      </c>
      <c r="C57" s="199">
        <v>96.69421487603306</v>
      </c>
      <c r="D57" s="199">
        <v>98.89807162534436</v>
      </c>
      <c r="E57" s="199">
        <v>98.89196675900277</v>
      </c>
      <c r="F57" s="199">
        <v>99.4535519125683</v>
      </c>
      <c r="G57" s="199">
        <v>99.72527472527473</v>
      </c>
      <c r="H57" s="199">
        <v>100</v>
      </c>
      <c r="I57" s="199">
        <v>99.72602739726028</v>
      </c>
      <c r="J57" s="199">
        <v>98.63387978142076</v>
      </c>
      <c r="K57" s="199">
        <v>100</v>
      </c>
      <c r="L57" s="195"/>
    </row>
    <row r="58" spans="2:12" ht="12.75">
      <c r="B58" s="194" t="s">
        <v>234</v>
      </c>
      <c r="C58" s="199">
        <v>96.69421487603306</v>
      </c>
      <c r="D58" s="199">
        <v>98.89807162534436</v>
      </c>
      <c r="E58" s="199">
        <v>98.89196675900277</v>
      </c>
      <c r="F58" s="199">
        <v>99.4535519125683</v>
      </c>
      <c r="G58" s="199">
        <v>99.72527472527473</v>
      </c>
      <c r="H58" s="199">
        <v>100</v>
      </c>
      <c r="I58" s="199">
        <v>99.72602739726028</v>
      </c>
      <c r="J58" s="199">
        <v>98.63387978142076</v>
      </c>
      <c r="K58" s="199">
        <v>100</v>
      </c>
      <c r="L58" s="195"/>
    </row>
    <row r="59" spans="2:12" ht="12.75">
      <c r="B59" s="194" t="s">
        <v>246</v>
      </c>
      <c r="C59" s="199">
        <v>96.69421487603306</v>
      </c>
      <c r="D59" s="199">
        <v>98.89807162534436</v>
      </c>
      <c r="E59" s="199">
        <v>98.89196675900277</v>
      </c>
      <c r="F59" s="199">
        <v>99.4535519125683</v>
      </c>
      <c r="G59" s="199">
        <v>99.72527472527473</v>
      </c>
      <c r="H59" s="199">
        <v>100</v>
      </c>
      <c r="I59" s="199">
        <v>99.72602739726028</v>
      </c>
      <c r="J59" s="199">
        <v>98.63387978142076</v>
      </c>
      <c r="K59" s="199">
        <v>100</v>
      </c>
      <c r="L59" s="195"/>
    </row>
    <row r="60" spans="2:12" ht="12.75">
      <c r="B60" s="194" t="s">
        <v>253</v>
      </c>
      <c r="C60" s="199">
        <v>96.69421487603306</v>
      </c>
      <c r="D60" s="199">
        <v>98.89807162534436</v>
      </c>
      <c r="E60" s="199">
        <v>98.89196675900277</v>
      </c>
      <c r="F60" s="199">
        <v>99.4535519125683</v>
      </c>
      <c r="G60" s="199">
        <v>99.72527472527473</v>
      </c>
      <c r="H60" s="199">
        <v>100</v>
      </c>
      <c r="I60" s="199">
        <v>99.72602739726028</v>
      </c>
      <c r="J60" s="199">
        <v>98.63387978142076</v>
      </c>
      <c r="K60" s="199">
        <v>100</v>
      </c>
      <c r="L60" s="195"/>
    </row>
    <row r="61" spans="2:12" ht="12.75">
      <c r="B61" s="194" t="s">
        <v>270</v>
      </c>
      <c r="C61" s="199">
        <v>96.69421487603306</v>
      </c>
      <c r="D61" s="199">
        <v>98.89807162534436</v>
      </c>
      <c r="E61" s="199">
        <v>98.89196675900277</v>
      </c>
      <c r="F61" s="199">
        <v>99.4535519125683</v>
      </c>
      <c r="G61" s="199">
        <v>99.72527472527473</v>
      </c>
      <c r="H61" s="199">
        <v>100</v>
      </c>
      <c r="I61" s="199">
        <v>99.72602739726028</v>
      </c>
      <c r="J61" s="199">
        <v>98.63387978142076</v>
      </c>
      <c r="K61" s="199">
        <v>100</v>
      </c>
      <c r="L61" s="195"/>
    </row>
    <row r="62" spans="2:12" ht="12.75">
      <c r="B62" s="194" t="s">
        <v>272</v>
      </c>
      <c r="C62" s="199">
        <v>96.69421487603306</v>
      </c>
      <c r="D62" s="199">
        <v>98.89807162534436</v>
      </c>
      <c r="E62" s="199">
        <v>98.89196675900277</v>
      </c>
      <c r="F62" s="199">
        <v>99.4535519125683</v>
      </c>
      <c r="G62" s="199">
        <v>99.72527472527473</v>
      </c>
      <c r="H62" s="199">
        <v>100</v>
      </c>
      <c r="I62" s="199">
        <v>99.72602739726028</v>
      </c>
      <c r="J62" s="199">
        <v>98.63387978142076</v>
      </c>
      <c r="K62" s="199">
        <v>100</v>
      </c>
      <c r="L62" s="195"/>
    </row>
    <row r="63" spans="2:12" ht="12.75">
      <c r="B63" s="194"/>
      <c r="C63" s="199"/>
      <c r="D63" s="199"/>
      <c r="E63" s="199"/>
      <c r="F63" s="199"/>
      <c r="G63" s="199"/>
      <c r="H63" s="199"/>
      <c r="I63" s="199"/>
      <c r="J63" s="199"/>
      <c r="K63" s="199"/>
      <c r="L63" s="195"/>
    </row>
    <row r="64" spans="2:12" ht="15.75">
      <c r="B64" s="192" t="s">
        <v>11</v>
      </c>
      <c r="C64" s="198">
        <v>98.08219178082192</v>
      </c>
      <c r="D64" s="198">
        <v>98.9041095890411</v>
      </c>
      <c r="E64" s="198">
        <v>98.35616438356163</v>
      </c>
      <c r="F64" s="198">
        <v>98.90710382513662</v>
      </c>
      <c r="G64" s="198">
        <v>98.9041095890411</v>
      </c>
      <c r="H64" s="198">
        <v>100</v>
      </c>
      <c r="I64" s="198">
        <v>99.17808219178083</v>
      </c>
      <c r="J64" s="198">
        <v>99.42196531791907</v>
      </c>
      <c r="K64" s="198">
        <v>100</v>
      </c>
      <c r="L64" s="131"/>
    </row>
    <row r="65" spans="2:12" ht="12.75">
      <c r="B65" s="194" t="s">
        <v>72</v>
      </c>
      <c r="C65" s="199">
        <v>98.08219178082192</v>
      </c>
      <c r="D65" s="199">
        <v>98.9041095890411</v>
      </c>
      <c r="E65" s="199">
        <v>98.35616438356163</v>
      </c>
      <c r="F65" s="199">
        <v>98.90710382513662</v>
      </c>
      <c r="G65" s="199">
        <v>98.9041095890411</v>
      </c>
      <c r="H65" s="199">
        <v>100</v>
      </c>
      <c r="I65" s="199">
        <v>99.17808219178083</v>
      </c>
      <c r="J65" s="199">
        <v>99.42196531791907</v>
      </c>
      <c r="K65" s="199">
        <v>100</v>
      </c>
      <c r="L65" s="131"/>
    </row>
    <row r="66" spans="2:12" ht="12.75">
      <c r="B66" s="194" t="s">
        <v>73</v>
      </c>
      <c r="C66" s="199">
        <v>98.08219178082192</v>
      </c>
      <c r="D66" s="199">
        <v>98.9041095890411</v>
      </c>
      <c r="E66" s="199">
        <v>98.35616438356163</v>
      </c>
      <c r="F66" s="199">
        <v>98.90710382513662</v>
      </c>
      <c r="G66" s="199">
        <v>98.9041095890411</v>
      </c>
      <c r="H66" s="199">
        <v>100</v>
      </c>
      <c r="I66" s="199">
        <v>99.17808219178083</v>
      </c>
      <c r="J66" s="199">
        <v>99.42196531791907</v>
      </c>
      <c r="K66" s="199">
        <v>100</v>
      </c>
      <c r="L66" s="131"/>
    </row>
    <row r="67" spans="2:12" ht="12.75">
      <c r="B67" s="194" t="s">
        <v>74</v>
      </c>
      <c r="C67" s="199">
        <v>98.08219178082192</v>
      </c>
      <c r="D67" s="199">
        <v>98.9041095890411</v>
      </c>
      <c r="E67" s="199">
        <v>98.35616438356163</v>
      </c>
      <c r="F67" s="199">
        <v>98.90710382513662</v>
      </c>
      <c r="G67" s="199">
        <v>98.9041095890411</v>
      </c>
      <c r="H67" s="199">
        <v>100</v>
      </c>
      <c r="I67" s="199">
        <v>99.17808219178083</v>
      </c>
      <c r="J67" s="199">
        <v>99.42196531791907</v>
      </c>
      <c r="K67" s="199">
        <v>100</v>
      </c>
      <c r="L67" s="131"/>
    </row>
    <row r="68" spans="2:12" ht="12.75">
      <c r="B68" s="194" t="s">
        <v>84</v>
      </c>
      <c r="C68" s="199">
        <v>98.08219178082192</v>
      </c>
      <c r="D68" s="199">
        <v>98.9041095890411</v>
      </c>
      <c r="E68" s="199">
        <v>98.35616438356163</v>
      </c>
      <c r="F68" s="199">
        <v>98.90710382513662</v>
      </c>
      <c r="G68" s="199">
        <v>98.9041095890411</v>
      </c>
      <c r="H68" s="199">
        <v>100</v>
      </c>
      <c r="I68" s="199">
        <v>99.17808219178083</v>
      </c>
      <c r="J68" s="199">
        <v>99.42196531791907</v>
      </c>
      <c r="K68" s="199">
        <v>100</v>
      </c>
      <c r="L68" s="131"/>
    </row>
    <row r="69" spans="2:12" ht="12.75">
      <c r="B69" s="194" t="s">
        <v>98</v>
      </c>
      <c r="C69" s="199">
        <v>98.08219178082192</v>
      </c>
      <c r="D69" s="199">
        <v>98.9041095890411</v>
      </c>
      <c r="E69" s="199">
        <v>98.35616438356163</v>
      </c>
      <c r="F69" s="199">
        <v>98.90710382513662</v>
      </c>
      <c r="G69" s="199">
        <v>98.9041095890411</v>
      </c>
      <c r="H69" s="199">
        <v>100</v>
      </c>
      <c r="I69" s="199">
        <v>99.17808219178083</v>
      </c>
      <c r="J69" s="199">
        <v>99.42196531791907</v>
      </c>
      <c r="K69" s="199">
        <v>100</v>
      </c>
      <c r="L69" s="131"/>
    </row>
    <row r="70" spans="2:12" ht="12.75">
      <c r="B70" s="194" t="s">
        <v>99</v>
      </c>
      <c r="C70" s="199">
        <v>98.08219178082192</v>
      </c>
      <c r="D70" s="199">
        <v>98.9041095890411</v>
      </c>
      <c r="E70" s="199">
        <v>98.35616438356163</v>
      </c>
      <c r="F70" s="199">
        <v>98.90710382513662</v>
      </c>
      <c r="G70" s="199">
        <v>98.9041095890411</v>
      </c>
      <c r="H70" s="199">
        <v>100</v>
      </c>
      <c r="I70" s="199">
        <v>99.17808219178083</v>
      </c>
      <c r="J70" s="199">
        <v>99.42196531791907</v>
      </c>
      <c r="K70" s="199">
        <v>100</v>
      </c>
      <c r="L70" s="131"/>
    </row>
    <row r="71" spans="2:12" ht="12.75">
      <c r="B71" s="194" t="s">
        <v>108</v>
      </c>
      <c r="C71" s="199">
        <v>98.08219178082192</v>
      </c>
      <c r="D71" s="199">
        <v>98.9041095890411</v>
      </c>
      <c r="E71" s="199">
        <v>98.35616438356163</v>
      </c>
      <c r="F71" s="199">
        <v>98.90710382513662</v>
      </c>
      <c r="G71" s="199">
        <v>98.9041095890411</v>
      </c>
      <c r="H71" s="199">
        <v>100</v>
      </c>
      <c r="I71" s="199">
        <v>99.17808219178083</v>
      </c>
      <c r="J71" s="199">
        <v>99.42196531791907</v>
      </c>
      <c r="K71" s="199">
        <v>100</v>
      </c>
      <c r="L71" s="131"/>
    </row>
    <row r="72" spans="2:12" ht="12.75">
      <c r="B72" s="194" t="s">
        <v>447</v>
      </c>
      <c r="C72" s="199">
        <v>98.08219178082192</v>
      </c>
      <c r="D72" s="199">
        <v>98.9041095890411</v>
      </c>
      <c r="E72" s="199">
        <v>98.35616438356163</v>
      </c>
      <c r="F72" s="199">
        <v>98.90710382513662</v>
      </c>
      <c r="G72" s="199">
        <v>98.9041095890411</v>
      </c>
      <c r="H72" s="199">
        <v>100</v>
      </c>
      <c r="I72" s="199">
        <v>99.17808219178083</v>
      </c>
      <c r="J72" s="199">
        <v>99.42196531791907</v>
      </c>
      <c r="K72" s="199">
        <v>100</v>
      </c>
      <c r="L72" s="131"/>
    </row>
    <row r="73" spans="2:12" ht="12.75">
      <c r="B73" s="194" t="s">
        <v>111</v>
      </c>
      <c r="C73" s="199">
        <v>98.08219178082192</v>
      </c>
      <c r="D73" s="199">
        <v>98.9041095890411</v>
      </c>
      <c r="E73" s="199">
        <v>98.35616438356163</v>
      </c>
      <c r="F73" s="199">
        <v>98.90710382513662</v>
      </c>
      <c r="G73" s="199">
        <v>98.9041095890411</v>
      </c>
      <c r="H73" s="199">
        <v>100</v>
      </c>
      <c r="I73" s="199">
        <v>99.17808219178083</v>
      </c>
      <c r="J73" s="199">
        <v>99.42196531791907</v>
      </c>
      <c r="K73" s="199">
        <v>100</v>
      </c>
      <c r="L73" s="131"/>
    </row>
    <row r="74" spans="2:12" ht="12.75">
      <c r="B74" s="194" t="s">
        <v>115</v>
      </c>
      <c r="C74" s="199">
        <v>98.08219178082192</v>
      </c>
      <c r="D74" s="199">
        <v>98.9041095890411</v>
      </c>
      <c r="E74" s="199">
        <v>98.35616438356163</v>
      </c>
      <c r="F74" s="199">
        <v>98.90710382513662</v>
      </c>
      <c r="G74" s="199">
        <v>98.9041095890411</v>
      </c>
      <c r="H74" s="199">
        <v>100</v>
      </c>
      <c r="I74" s="199">
        <v>99.17808219178083</v>
      </c>
      <c r="J74" s="199">
        <v>99.42196531791907</v>
      </c>
      <c r="K74" s="199">
        <v>100</v>
      </c>
      <c r="L74" s="131"/>
    </row>
    <row r="75" spans="2:12" ht="12.75">
      <c r="B75" s="194" t="s">
        <v>126</v>
      </c>
      <c r="C75" s="199">
        <v>98.08219178082192</v>
      </c>
      <c r="D75" s="199">
        <v>98.9041095890411</v>
      </c>
      <c r="E75" s="199">
        <v>98.35616438356163</v>
      </c>
      <c r="F75" s="199">
        <v>98.90710382513662</v>
      </c>
      <c r="G75" s="199">
        <v>98.9041095890411</v>
      </c>
      <c r="H75" s="199">
        <v>100</v>
      </c>
      <c r="I75" s="199">
        <v>99.17808219178083</v>
      </c>
      <c r="J75" s="199">
        <v>99.42196531791907</v>
      </c>
      <c r="K75" s="199">
        <v>100</v>
      </c>
      <c r="L75" s="131"/>
    </row>
    <row r="76" spans="2:12" ht="12.75">
      <c r="B76" s="194" t="s">
        <v>128</v>
      </c>
      <c r="C76" s="199">
        <v>98.08219178082192</v>
      </c>
      <c r="D76" s="199">
        <v>98.9041095890411</v>
      </c>
      <c r="E76" s="199">
        <v>98.35616438356163</v>
      </c>
      <c r="F76" s="199">
        <v>98.90710382513662</v>
      </c>
      <c r="G76" s="199">
        <v>98.9041095890411</v>
      </c>
      <c r="H76" s="199">
        <v>100</v>
      </c>
      <c r="I76" s="199">
        <v>99.17808219178083</v>
      </c>
      <c r="J76" s="199">
        <v>99.42196531791907</v>
      </c>
      <c r="K76" s="199">
        <v>100</v>
      </c>
      <c r="L76" s="131"/>
    </row>
    <row r="77" spans="2:12" ht="12.75">
      <c r="B77" s="194" t="s">
        <v>133</v>
      </c>
      <c r="C77" s="199">
        <v>98.08219178082192</v>
      </c>
      <c r="D77" s="199">
        <v>98.9041095890411</v>
      </c>
      <c r="E77" s="199">
        <v>98.35616438356163</v>
      </c>
      <c r="F77" s="199">
        <v>98.90710382513662</v>
      </c>
      <c r="G77" s="199">
        <v>98.9041095890411</v>
      </c>
      <c r="H77" s="199">
        <v>100</v>
      </c>
      <c r="I77" s="199">
        <v>99.17808219178083</v>
      </c>
      <c r="J77" s="199">
        <v>99.42196531791907</v>
      </c>
      <c r="K77" s="199">
        <v>100</v>
      </c>
      <c r="L77" s="131"/>
    </row>
    <row r="78" spans="2:12" ht="12.75">
      <c r="B78" s="194" t="s">
        <v>135</v>
      </c>
      <c r="C78" s="199">
        <v>98.08219178082192</v>
      </c>
      <c r="D78" s="199">
        <v>98.9041095890411</v>
      </c>
      <c r="E78" s="199">
        <v>98.35616438356163</v>
      </c>
      <c r="F78" s="199">
        <v>98.90710382513662</v>
      </c>
      <c r="G78" s="199">
        <v>98.9041095890411</v>
      </c>
      <c r="H78" s="199">
        <v>100</v>
      </c>
      <c r="I78" s="199">
        <v>99.17808219178083</v>
      </c>
      <c r="J78" s="199">
        <v>99.42196531791907</v>
      </c>
      <c r="K78" s="199">
        <v>100</v>
      </c>
      <c r="L78" s="131"/>
    </row>
    <row r="79" spans="2:12" ht="12.75">
      <c r="B79" s="194" t="s">
        <v>139</v>
      </c>
      <c r="C79" s="199">
        <v>98.08219178082192</v>
      </c>
      <c r="D79" s="199">
        <v>98.9041095890411</v>
      </c>
      <c r="E79" s="199">
        <v>98.35616438356163</v>
      </c>
      <c r="F79" s="199">
        <v>98.90710382513662</v>
      </c>
      <c r="G79" s="199">
        <v>98.9041095890411</v>
      </c>
      <c r="H79" s="199">
        <v>100</v>
      </c>
      <c r="I79" s="199">
        <v>99.17808219178083</v>
      </c>
      <c r="J79" s="199">
        <v>99.42196531791907</v>
      </c>
      <c r="K79" s="199">
        <v>100</v>
      </c>
      <c r="L79" s="131"/>
    </row>
    <row r="80" spans="2:12" ht="12.75">
      <c r="B80" s="194" t="s">
        <v>141</v>
      </c>
      <c r="C80" s="199">
        <v>98.08219178082192</v>
      </c>
      <c r="D80" s="199">
        <v>98.9041095890411</v>
      </c>
      <c r="E80" s="199">
        <v>98.35616438356163</v>
      </c>
      <c r="F80" s="199">
        <v>98.90710382513662</v>
      </c>
      <c r="G80" s="199">
        <v>98.9041095890411</v>
      </c>
      <c r="H80" s="199">
        <v>100</v>
      </c>
      <c r="I80" s="199">
        <v>99.17808219178083</v>
      </c>
      <c r="J80" s="199">
        <v>99.42196531791907</v>
      </c>
      <c r="K80" s="199">
        <v>100</v>
      </c>
      <c r="L80" s="131"/>
    </row>
    <row r="81" spans="2:12" ht="12.75">
      <c r="B81" s="194" t="s">
        <v>146</v>
      </c>
      <c r="C81" s="199">
        <v>98.08219178082192</v>
      </c>
      <c r="D81" s="199">
        <v>98.9041095890411</v>
      </c>
      <c r="E81" s="199">
        <v>98.35616438356163</v>
      </c>
      <c r="F81" s="199">
        <v>98.90710382513662</v>
      </c>
      <c r="G81" s="199">
        <v>98.9041095890411</v>
      </c>
      <c r="H81" s="199">
        <v>100</v>
      </c>
      <c r="I81" s="199">
        <v>99.17808219178083</v>
      </c>
      <c r="J81" s="199">
        <v>99.42196531791907</v>
      </c>
      <c r="K81" s="199">
        <v>100</v>
      </c>
      <c r="L81" s="131"/>
    </row>
    <row r="82" spans="2:12" ht="12.75">
      <c r="B82" s="194" t="s">
        <v>150</v>
      </c>
      <c r="C82" s="199">
        <v>98.08219178082192</v>
      </c>
      <c r="D82" s="199">
        <v>98.9041095890411</v>
      </c>
      <c r="E82" s="199">
        <v>98.35616438356163</v>
      </c>
      <c r="F82" s="199">
        <v>98.90710382513662</v>
      </c>
      <c r="G82" s="199">
        <v>98.9041095890411</v>
      </c>
      <c r="H82" s="199">
        <v>100</v>
      </c>
      <c r="I82" s="199">
        <v>99.17808219178083</v>
      </c>
      <c r="J82" s="199">
        <v>99.42196531791907</v>
      </c>
      <c r="K82" s="199">
        <v>100</v>
      </c>
      <c r="L82" s="131"/>
    </row>
    <row r="83" spans="2:12" ht="12.75">
      <c r="B83" s="194" t="s">
        <v>154</v>
      </c>
      <c r="C83" s="199">
        <v>98.08219178082192</v>
      </c>
      <c r="D83" s="199">
        <v>98.9041095890411</v>
      </c>
      <c r="E83" s="199">
        <v>98.35616438356163</v>
      </c>
      <c r="F83" s="199">
        <v>98.90710382513662</v>
      </c>
      <c r="G83" s="199">
        <v>98.9041095890411</v>
      </c>
      <c r="H83" s="199">
        <v>100</v>
      </c>
      <c r="I83" s="199">
        <v>99.17808219178083</v>
      </c>
      <c r="J83" s="199">
        <v>99.42196531791907</v>
      </c>
      <c r="K83" s="199">
        <v>100</v>
      </c>
      <c r="L83" s="131"/>
    </row>
    <row r="84" spans="2:12" ht="12.75">
      <c r="B84" s="194" t="s">
        <v>157</v>
      </c>
      <c r="C84" s="199">
        <v>98.08219178082192</v>
      </c>
      <c r="D84" s="199">
        <v>98.9041095890411</v>
      </c>
      <c r="E84" s="199">
        <v>98.35616438356163</v>
      </c>
      <c r="F84" s="199">
        <v>98.90710382513662</v>
      </c>
      <c r="G84" s="199">
        <v>98.9041095890411</v>
      </c>
      <c r="H84" s="199">
        <v>100</v>
      </c>
      <c r="I84" s="199">
        <v>99.17808219178083</v>
      </c>
      <c r="J84" s="199">
        <v>99.42196531791907</v>
      </c>
      <c r="K84" s="199">
        <v>100</v>
      </c>
      <c r="L84" s="131"/>
    </row>
    <row r="85" spans="2:12" ht="12.75">
      <c r="B85" s="194" t="s">
        <v>159</v>
      </c>
      <c r="C85" s="199">
        <v>98.08219178082192</v>
      </c>
      <c r="D85" s="199">
        <v>98.9041095890411</v>
      </c>
      <c r="E85" s="199">
        <v>98.35616438356163</v>
      </c>
      <c r="F85" s="199">
        <v>98.90710382513662</v>
      </c>
      <c r="G85" s="199">
        <v>98.9041095890411</v>
      </c>
      <c r="H85" s="199">
        <v>100</v>
      </c>
      <c r="I85" s="199">
        <v>99.17808219178083</v>
      </c>
      <c r="J85" s="199">
        <v>99.42196531791907</v>
      </c>
      <c r="K85" s="199">
        <v>100</v>
      </c>
      <c r="L85" s="131"/>
    </row>
    <row r="86" spans="2:12" ht="12.75">
      <c r="B86" s="194" t="s">
        <v>420</v>
      </c>
      <c r="C86" s="199">
        <v>98.08219178082192</v>
      </c>
      <c r="D86" s="199">
        <v>98.9041095890411</v>
      </c>
      <c r="E86" s="199">
        <v>98.35616438356163</v>
      </c>
      <c r="F86" s="199">
        <v>98.90710382513662</v>
      </c>
      <c r="G86" s="199">
        <v>98.9041095890411</v>
      </c>
      <c r="H86" s="199">
        <v>100</v>
      </c>
      <c r="I86" s="199">
        <v>99.17808219178083</v>
      </c>
      <c r="J86" s="199">
        <v>99.42196531791907</v>
      </c>
      <c r="K86" s="199">
        <v>100</v>
      </c>
      <c r="L86" s="131"/>
    </row>
    <row r="87" spans="2:12" ht="12.75">
      <c r="B87" s="194" t="s">
        <v>164</v>
      </c>
      <c r="C87" s="199">
        <v>98.08219178082192</v>
      </c>
      <c r="D87" s="199">
        <v>98.9041095890411</v>
      </c>
      <c r="E87" s="199">
        <v>98.35616438356163</v>
      </c>
      <c r="F87" s="199">
        <v>98.90710382513662</v>
      </c>
      <c r="G87" s="199">
        <v>98.9041095890411</v>
      </c>
      <c r="H87" s="199">
        <v>100</v>
      </c>
      <c r="I87" s="199">
        <v>99.17808219178083</v>
      </c>
      <c r="J87" s="199">
        <v>99.42196531791907</v>
      </c>
      <c r="K87" s="199">
        <v>100</v>
      </c>
      <c r="L87" s="131"/>
    </row>
    <row r="88" spans="2:12" ht="12.75">
      <c r="B88" s="194" t="s">
        <v>166</v>
      </c>
      <c r="C88" s="199">
        <v>98.08219178082192</v>
      </c>
      <c r="D88" s="199">
        <v>98.9041095890411</v>
      </c>
      <c r="E88" s="199">
        <v>98.35616438356163</v>
      </c>
      <c r="F88" s="199">
        <v>98.90710382513662</v>
      </c>
      <c r="G88" s="199">
        <v>98.9041095890411</v>
      </c>
      <c r="H88" s="199">
        <v>100</v>
      </c>
      <c r="I88" s="199">
        <v>99.17808219178083</v>
      </c>
      <c r="J88" s="199">
        <v>99.42196531791907</v>
      </c>
      <c r="K88" s="199">
        <v>100</v>
      </c>
      <c r="L88" s="131"/>
    </row>
    <row r="89" spans="2:12" ht="12.75">
      <c r="B89" s="194" t="s">
        <v>168</v>
      </c>
      <c r="C89" s="199">
        <v>98.08219178082192</v>
      </c>
      <c r="D89" s="199">
        <v>98.9041095890411</v>
      </c>
      <c r="E89" s="199">
        <v>98.35616438356163</v>
      </c>
      <c r="F89" s="199">
        <v>98.90710382513662</v>
      </c>
      <c r="G89" s="199">
        <v>98.9041095890411</v>
      </c>
      <c r="H89" s="199">
        <v>100</v>
      </c>
      <c r="I89" s="199">
        <v>99.17808219178083</v>
      </c>
      <c r="J89" s="199">
        <v>99.42196531791907</v>
      </c>
      <c r="K89" s="199">
        <v>100</v>
      </c>
      <c r="L89" s="131"/>
    </row>
    <row r="90" spans="2:12" ht="12.75">
      <c r="B90" s="194" t="s">
        <v>169</v>
      </c>
      <c r="C90" s="199">
        <v>98.08219178082192</v>
      </c>
      <c r="D90" s="199">
        <v>98.9041095890411</v>
      </c>
      <c r="E90" s="199">
        <v>98.35616438356163</v>
      </c>
      <c r="F90" s="199">
        <v>98.90710382513662</v>
      </c>
      <c r="G90" s="199">
        <v>98.9041095890411</v>
      </c>
      <c r="H90" s="199">
        <v>100</v>
      </c>
      <c r="I90" s="199">
        <v>99.17808219178083</v>
      </c>
      <c r="J90" s="199">
        <v>99.42196531791907</v>
      </c>
      <c r="K90" s="199">
        <v>100</v>
      </c>
      <c r="L90" s="131"/>
    </row>
    <row r="91" spans="2:12" ht="12.75">
      <c r="B91" s="194" t="s">
        <v>170</v>
      </c>
      <c r="C91" s="199">
        <v>98.08219178082192</v>
      </c>
      <c r="D91" s="199">
        <v>98.9041095890411</v>
      </c>
      <c r="E91" s="199">
        <v>98.35616438356163</v>
      </c>
      <c r="F91" s="199">
        <v>98.90710382513662</v>
      </c>
      <c r="G91" s="199">
        <v>98.9041095890411</v>
      </c>
      <c r="H91" s="199">
        <v>100</v>
      </c>
      <c r="I91" s="199">
        <v>99.17808219178083</v>
      </c>
      <c r="J91" s="199">
        <v>99.42196531791907</v>
      </c>
      <c r="K91" s="199">
        <v>100</v>
      </c>
      <c r="L91" s="131"/>
    </row>
    <row r="92" spans="2:12" ht="12.75">
      <c r="B92" s="194" t="s">
        <v>421</v>
      </c>
      <c r="C92" s="199">
        <v>98.08219178082192</v>
      </c>
      <c r="D92" s="199">
        <v>98.9041095890411</v>
      </c>
      <c r="E92" s="199">
        <v>98.35616438356163</v>
      </c>
      <c r="F92" s="199">
        <v>98.90710382513662</v>
      </c>
      <c r="G92" s="199">
        <v>98.9041095890411</v>
      </c>
      <c r="H92" s="199">
        <v>100</v>
      </c>
      <c r="I92" s="199">
        <v>99.17808219178083</v>
      </c>
      <c r="J92" s="199">
        <v>99.42196531791907</v>
      </c>
      <c r="K92" s="199">
        <v>100</v>
      </c>
      <c r="L92" s="131"/>
    </row>
    <row r="93" spans="2:12" ht="12.75">
      <c r="B93" s="194" t="s">
        <v>184</v>
      </c>
      <c r="C93" s="199">
        <v>98.08219178082192</v>
      </c>
      <c r="D93" s="199">
        <v>98.9041095890411</v>
      </c>
      <c r="E93" s="199">
        <v>98.35616438356163</v>
      </c>
      <c r="F93" s="199">
        <v>98.90710382513662</v>
      </c>
      <c r="G93" s="199">
        <v>98.9041095890411</v>
      </c>
      <c r="H93" s="199">
        <v>100</v>
      </c>
      <c r="I93" s="199">
        <v>99.17808219178083</v>
      </c>
      <c r="J93" s="199">
        <v>99.42196531791907</v>
      </c>
      <c r="K93" s="199">
        <v>100</v>
      </c>
      <c r="L93" s="131"/>
    </row>
    <row r="94" spans="2:12" ht="12.75">
      <c r="B94" s="194" t="s">
        <v>189</v>
      </c>
      <c r="C94" s="199">
        <v>98.08219178082192</v>
      </c>
      <c r="D94" s="199">
        <v>98.9041095890411</v>
      </c>
      <c r="E94" s="199">
        <v>98.35616438356163</v>
      </c>
      <c r="F94" s="199">
        <v>98.90710382513662</v>
      </c>
      <c r="G94" s="199">
        <v>98.9041095890411</v>
      </c>
      <c r="H94" s="199">
        <v>100</v>
      </c>
      <c r="I94" s="199">
        <v>99.17808219178083</v>
      </c>
      <c r="J94" s="199">
        <v>99.42196531791907</v>
      </c>
      <c r="K94" s="199">
        <v>100</v>
      </c>
      <c r="L94" s="131"/>
    </row>
    <row r="95" spans="2:12" ht="12.75">
      <c r="B95" s="194" t="s">
        <v>201</v>
      </c>
      <c r="C95" s="199">
        <v>98.08219178082192</v>
      </c>
      <c r="D95" s="199">
        <v>98.9041095890411</v>
      </c>
      <c r="E95" s="199">
        <v>98.35616438356163</v>
      </c>
      <c r="F95" s="199">
        <v>98.90710382513662</v>
      </c>
      <c r="G95" s="199">
        <v>98.9041095890411</v>
      </c>
      <c r="H95" s="199">
        <v>100</v>
      </c>
      <c r="I95" s="199">
        <v>99.17808219178083</v>
      </c>
      <c r="J95" s="199">
        <v>99.42196531791907</v>
      </c>
      <c r="K95" s="199">
        <v>100</v>
      </c>
      <c r="L95" s="131"/>
    </row>
    <row r="96" spans="2:12" ht="12.75">
      <c r="B96" s="194" t="s">
        <v>209</v>
      </c>
      <c r="C96" s="199">
        <v>98.08219178082192</v>
      </c>
      <c r="D96" s="199">
        <v>98.9041095890411</v>
      </c>
      <c r="E96" s="199">
        <v>98.35616438356163</v>
      </c>
      <c r="F96" s="199">
        <v>98.90710382513662</v>
      </c>
      <c r="G96" s="199">
        <v>98.9041095890411</v>
      </c>
      <c r="H96" s="199">
        <v>100</v>
      </c>
      <c r="I96" s="199">
        <v>99.17808219178083</v>
      </c>
      <c r="J96" s="199">
        <v>99.42196531791907</v>
      </c>
      <c r="K96" s="199">
        <v>100</v>
      </c>
      <c r="L96" s="131"/>
    </row>
    <row r="97" spans="2:12" ht="12.75">
      <c r="B97" s="194" t="s">
        <v>211</v>
      </c>
      <c r="C97" s="199">
        <v>98.08219178082192</v>
      </c>
      <c r="D97" s="199">
        <v>98.9041095890411</v>
      </c>
      <c r="E97" s="199">
        <v>98.35616438356163</v>
      </c>
      <c r="F97" s="199">
        <v>98.90710382513662</v>
      </c>
      <c r="G97" s="199">
        <v>98.9041095890411</v>
      </c>
      <c r="H97" s="199">
        <v>100</v>
      </c>
      <c r="I97" s="199">
        <v>99.17808219178083</v>
      </c>
      <c r="J97" s="199">
        <v>99.42196531791907</v>
      </c>
      <c r="K97" s="199">
        <v>100</v>
      </c>
      <c r="L97" s="131"/>
    </row>
    <row r="98" spans="2:12" ht="12.75">
      <c r="B98" s="194" t="s">
        <v>219</v>
      </c>
      <c r="C98" s="199">
        <v>98.08219178082192</v>
      </c>
      <c r="D98" s="199">
        <v>98.9041095890411</v>
      </c>
      <c r="E98" s="199">
        <v>98.35616438356163</v>
      </c>
      <c r="F98" s="199">
        <v>98.90710382513662</v>
      </c>
      <c r="G98" s="199">
        <v>98.9041095890411</v>
      </c>
      <c r="H98" s="199">
        <v>100</v>
      </c>
      <c r="I98" s="199">
        <v>99.17808219178083</v>
      </c>
      <c r="J98" s="199">
        <v>99.42196531791907</v>
      </c>
      <c r="K98" s="199">
        <v>100</v>
      </c>
      <c r="L98" s="131"/>
    </row>
    <row r="99" spans="2:12" ht="12.75">
      <c r="B99" s="194" t="s">
        <v>220</v>
      </c>
      <c r="C99" s="199">
        <v>98.08219178082192</v>
      </c>
      <c r="D99" s="199">
        <v>98.9041095890411</v>
      </c>
      <c r="E99" s="199">
        <v>98.35616438356163</v>
      </c>
      <c r="F99" s="199">
        <v>98.90710382513662</v>
      </c>
      <c r="G99" s="199">
        <v>98.9041095890411</v>
      </c>
      <c r="H99" s="199">
        <v>100</v>
      </c>
      <c r="I99" s="199">
        <v>99.17808219178083</v>
      </c>
      <c r="J99" s="199">
        <v>99.42196531791907</v>
      </c>
      <c r="K99" s="199">
        <v>100</v>
      </c>
      <c r="L99" s="131"/>
    </row>
    <row r="100" spans="2:12" ht="12.75">
      <c r="B100" s="194" t="s">
        <v>221</v>
      </c>
      <c r="C100" s="199">
        <v>98.08219178082192</v>
      </c>
      <c r="D100" s="199">
        <v>98.9041095890411</v>
      </c>
      <c r="E100" s="199">
        <v>98.35616438356163</v>
      </c>
      <c r="F100" s="199">
        <v>98.90710382513662</v>
      </c>
      <c r="G100" s="199">
        <v>98.9041095890411</v>
      </c>
      <c r="H100" s="199">
        <v>100</v>
      </c>
      <c r="I100" s="199">
        <v>99.17808219178083</v>
      </c>
      <c r="J100" s="199">
        <v>99.42196531791907</v>
      </c>
      <c r="K100" s="199">
        <v>100</v>
      </c>
      <c r="L100" s="131"/>
    </row>
    <row r="101" spans="2:12" ht="12.75">
      <c r="B101" s="194" t="s">
        <v>222</v>
      </c>
      <c r="C101" s="199">
        <v>98.08219178082192</v>
      </c>
      <c r="D101" s="199">
        <v>98.9041095890411</v>
      </c>
      <c r="E101" s="199">
        <v>98.35616438356163</v>
      </c>
      <c r="F101" s="199">
        <v>98.90710382513662</v>
      </c>
      <c r="G101" s="199">
        <v>98.9041095890411</v>
      </c>
      <c r="H101" s="199">
        <v>100</v>
      </c>
      <c r="I101" s="199">
        <v>99.17808219178083</v>
      </c>
      <c r="J101" s="199">
        <v>99.42196531791907</v>
      </c>
      <c r="K101" s="199">
        <v>100</v>
      </c>
      <c r="L101" s="131"/>
    </row>
    <row r="102" spans="2:12" ht="12.75">
      <c r="B102" s="194" t="s">
        <v>223</v>
      </c>
      <c r="C102" s="199">
        <v>98.08219178082192</v>
      </c>
      <c r="D102" s="199">
        <v>98.9041095890411</v>
      </c>
      <c r="E102" s="199">
        <v>98.35616438356163</v>
      </c>
      <c r="F102" s="199">
        <v>98.90710382513662</v>
      </c>
      <c r="G102" s="199">
        <v>98.9041095890411</v>
      </c>
      <c r="H102" s="199">
        <v>100</v>
      </c>
      <c r="I102" s="199">
        <v>99.17808219178083</v>
      </c>
      <c r="J102" s="199">
        <v>99.42196531791907</v>
      </c>
      <c r="K102" s="199">
        <v>100</v>
      </c>
      <c r="L102" s="131"/>
    </row>
    <row r="103" spans="2:12" ht="12.75">
      <c r="B103" s="194" t="s">
        <v>224</v>
      </c>
      <c r="C103" s="199">
        <v>98.08219178082192</v>
      </c>
      <c r="D103" s="199">
        <v>98.9041095890411</v>
      </c>
      <c r="E103" s="199">
        <v>98.35616438356163</v>
      </c>
      <c r="F103" s="199">
        <v>98.90710382513662</v>
      </c>
      <c r="G103" s="199">
        <v>98.9041095890411</v>
      </c>
      <c r="H103" s="199">
        <v>100</v>
      </c>
      <c r="I103" s="199">
        <v>99.17808219178083</v>
      </c>
      <c r="J103" s="199">
        <v>99.42196531791907</v>
      </c>
      <c r="K103" s="199">
        <v>100</v>
      </c>
      <c r="L103" s="131"/>
    </row>
    <row r="104" spans="2:12" ht="12.75">
      <c r="B104" s="194" t="s">
        <v>225</v>
      </c>
      <c r="C104" s="199">
        <v>98.08219178082192</v>
      </c>
      <c r="D104" s="199">
        <v>98.9041095890411</v>
      </c>
      <c r="E104" s="199">
        <v>98.35616438356163</v>
      </c>
      <c r="F104" s="199">
        <v>98.90710382513662</v>
      </c>
      <c r="G104" s="199">
        <v>98.9041095890411</v>
      </c>
      <c r="H104" s="199">
        <v>100</v>
      </c>
      <c r="I104" s="199">
        <v>99.17808219178083</v>
      </c>
      <c r="J104" s="199">
        <v>99.42196531791907</v>
      </c>
      <c r="K104" s="199">
        <v>100</v>
      </c>
      <c r="L104" s="131"/>
    </row>
    <row r="105" spans="2:12" ht="12.75">
      <c r="B105" s="194" t="s">
        <v>226</v>
      </c>
      <c r="C105" s="199">
        <v>98.08219178082192</v>
      </c>
      <c r="D105" s="199">
        <v>98.9041095890411</v>
      </c>
      <c r="E105" s="199">
        <v>98.35616438356163</v>
      </c>
      <c r="F105" s="199">
        <v>98.90710382513662</v>
      </c>
      <c r="G105" s="199">
        <v>98.9041095890411</v>
      </c>
      <c r="H105" s="199">
        <v>100</v>
      </c>
      <c r="I105" s="199">
        <v>99.17808219178083</v>
      </c>
      <c r="J105" s="199">
        <v>99.42196531791907</v>
      </c>
      <c r="K105" s="199">
        <v>100</v>
      </c>
      <c r="L105" s="131"/>
    </row>
    <row r="106" spans="2:12" ht="12.75">
      <c r="B106" s="194" t="s">
        <v>227</v>
      </c>
      <c r="C106" s="199">
        <v>98.08219178082192</v>
      </c>
      <c r="D106" s="199">
        <v>98.9041095890411</v>
      </c>
      <c r="E106" s="199">
        <v>98.35616438356163</v>
      </c>
      <c r="F106" s="199">
        <v>98.90710382513662</v>
      </c>
      <c r="G106" s="199">
        <v>98.9041095890411</v>
      </c>
      <c r="H106" s="199">
        <v>100</v>
      </c>
      <c r="I106" s="199">
        <v>99.17808219178083</v>
      </c>
      <c r="J106" s="199">
        <v>99.42196531791907</v>
      </c>
      <c r="K106" s="199">
        <v>100</v>
      </c>
      <c r="L106" s="131"/>
    </row>
    <row r="107" spans="2:12" ht="12.75">
      <c r="B107" s="194" t="s">
        <v>422</v>
      </c>
      <c r="C107" s="199">
        <v>98.08219178082192</v>
      </c>
      <c r="D107" s="199">
        <v>98.9041095890411</v>
      </c>
      <c r="E107" s="199">
        <v>98.35616438356163</v>
      </c>
      <c r="F107" s="199">
        <v>98.90710382513662</v>
      </c>
      <c r="G107" s="199">
        <v>98.9041095890411</v>
      </c>
      <c r="H107" s="199">
        <v>100</v>
      </c>
      <c r="I107" s="199">
        <v>99.17808219178083</v>
      </c>
      <c r="J107" s="199">
        <v>99.42196531791907</v>
      </c>
      <c r="K107" s="199">
        <v>100</v>
      </c>
      <c r="L107" s="131"/>
    </row>
    <row r="108" spans="2:12" ht="12.75">
      <c r="B108" s="194" t="s">
        <v>228</v>
      </c>
      <c r="C108" s="199">
        <v>98.08219178082192</v>
      </c>
      <c r="D108" s="199">
        <v>98.9041095890411</v>
      </c>
      <c r="E108" s="199">
        <v>98.35616438356163</v>
      </c>
      <c r="F108" s="199">
        <v>98.90710382513662</v>
      </c>
      <c r="G108" s="199">
        <v>98.9041095890411</v>
      </c>
      <c r="H108" s="199">
        <v>100</v>
      </c>
      <c r="I108" s="199">
        <v>99.17808219178083</v>
      </c>
      <c r="J108" s="199">
        <v>99.42196531791907</v>
      </c>
      <c r="K108" s="199">
        <v>100</v>
      </c>
      <c r="L108" s="131"/>
    </row>
    <row r="109" spans="2:12" ht="12.75">
      <c r="B109" s="194" t="s">
        <v>231</v>
      </c>
      <c r="C109" s="199">
        <v>98.08219178082192</v>
      </c>
      <c r="D109" s="199">
        <v>98.9041095890411</v>
      </c>
      <c r="E109" s="199">
        <v>98.35616438356163</v>
      </c>
      <c r="F109" s="199">
        <v>98.90710382513662</v>
      </c>
      <c r="G109" s="199">
        <v>98.9041095890411</v>
      </c>
      <c r="H109" s="199">
        <v>100</v>
      </c>
      <c r="I109" s="199">
        <v>99.17808219178083</v>
      </c>
      <c r="J109" s="199">
        <v>99.42196531791907</v>
      </c>
      <c r="K109" s="199">
        <v>100</v>
      </c>
      <c r="L109" s="131"/>
    </row>
    <row r="110" spans="2:12" ht="12.75">
      <c r="B110" s="194" t="s">
        <v>232</v>
      </c>
      <c r="C110" s="199">
        <v>98.08219178082192</v>
      </c>
      <c r="D110" s="199">
        <v>98.9041095890411</v>
      </c>
      <c r="E110" s="199">
        <v>98.35616438356163</v>
      </c>
      <c r="F110" s="199">
        <v>98.90710382513662</v>
      </c>
      <c r="G110" s="199">
        <v>98.9041095890411</v>
      </c>
      <c r="H110" s="199">
        <v>100</v>
      </c>
      <c r="I110" s="199">
        <v>99.17808219178083</v>
      </c>
      <c r="J110" s="199">
        <v>99.42196531791907</v>
      </c>
      <c r="K110" s="199">
        <v>100</v>
      </c>
      <c r="L110" s="131"/>
    </row>
    <row r="111" spans="2:12" ht="12.75">
      <c r="B111" s="194" t="s">
        <v>233</v>
      </c>
      <c r="C111" s="199">
        <v>98.08219178082192</v>
      </c>
      <c r="D111" s="199">
        <v>98.9041095890411</v>
      </c>
      <c r="E111" s="199">
        <v>98.35616438356163</v>
      </c>
      <c r="F111" s="199">
        <v>98.90710382513662</v>
      </c>
      <c r="G111" s="199">
        <v>98.9041095890411</v>
      </c>
      <c r="H111" s="199">
        <v>100</v>
      </c>
      <c r="I111" s="199">
        <v>99.17808219178083</v>
      </c>
      <c r="J111" s="199">
        <v>99.42196531791907</v>
      </c>
      <c r="K111" s="199">
        <v>100</v>
      </c>
      <c r="L111" s="131"/>
    </row>
    <row r="112" spans="2:12" ht="12.75">
      <c r="B112" s="194" t="s">
        <v>238</v>
      </c>
      <c r="C112" s="199">
        <v>98.08219178082192</v>
      </c>
      <c r="D112" s="199">
        <v>98.9041095890411</v>
      </c>
      <c r="E112" s="199">
        <v>98.35616438356163</v>
      </c>
      <c r="F112" s="199">
        <v>98.90710382513662</v>
      </c>
      <c r="G112" s="199">
        <v>98.9041095890411</v>
      </c>
      <c r="H112" s="199">
        <v>100</v>
      </c>
      <c r="I112" s="199">
        <v>99.17808219178083</v>
      </c>
      <c r="J112" s="199">
        <v>99.42196531791907</v>
      </c>
      <c r="K112" s="199">
        <v>100</v>
      </c>
      <c r="L112" s="131"/>
    </row>
    <row r="113" spans="2:12" ht="12.75">
      <c r="B113" s="194" t="s">
        <v>243</v>
      </c>
      <c r="C113" s="199">
        <v>98.08219178082192</v>
      </c>
      <c r="D113" s="199">
        <v>98.9041095890411</v>
      </c>
      <c r="E113" s="199">
        <v>98.35616438356163</v>
      </c>
      <c r="F113" s="199">
        <v>98.90710382513662</v>
      </c>
      <c r="G113" s="199">
        <v>98.9041095890411</v>
      </c>
      <c r="H113" s="199">
        <v>100</v>
      </c>
      <c r="I113" s="199">
        <v>99.17808219178083</v>
      </c>
      <c r="J113" s="199">
        <v>99.42196531791907</v>
      </c>
      <c r="K113" s="199">
        <v>100</v>
      </c>
      <c r="L113" s="131"/>
    </row>
    <row r="114" spans="2:12" ht="12.75">
      <c r="B114" s="194" t="s">
        <v>249</v>
      </c>
      <c r="C114" s="199">
        <v>98.08219178082192</v>
      </c>
      <c r="D114" s="199">
        <v>98.9041095890411</v>
      </c>
      <c r="E114" s="199">
        <v>98.35616438356163</v>
      </c>
      <c r="F114" s="199">
        <v>98.90710382513662</v>
      </c>
      <c r="G114" s="199">
        <v>98.9041095890411</v>
      </c>
      <c r="H114" s="199">
        <v>100</v>
      </c>
      <c r="I114" s="199">
        <v>99.17808219178083</v>
      </c>
      <c r="J114" s="199">
        <v>99.42196531791907</v>
      </c>
      <c r="K114" s="199">
        <v>100</v>
      </c>
      <c r="L114" s="131"/>
    </row>
    <row r="115" spans="2:12" ht="12.75">
      <c r="B115" s="194" t="s">
        <v>258</v>
      </c>
      <c r="C115" s="199">
        <v>98.08219178082192</v>
      </c>
      <c r="D115" s="199">
        <v>98.9041095890411</v>
      </c>
      <c r="E115" s="199">
        <v>98.35616438356163</v>
      </c>
      <c r="F115" s="199">
        <v>98.90710382513662</v>
      </c>
      <c r="G115" s="199">
        <v>98.9041095890411</v>
      </c>
      <c r="H115" s="199">
        <v>100</v>
      </c>
      <c r="I115" s="199">
        <v>99.17808219178083</v>
      </c>
      <c r="J115" s="199">
        <v>99.42196531791907</v>
      </c>
      <c r="K115" s="199">
        <v>100</v>
      </c>
      <c r="L115" s="131"/>
    </row>
    <row r="116" spans="2:12" ht="12.75">
      <c r="B116" s="194" t="s">
        <v>261</v>
      </c>
      <c r="C116" s="199">
        <v>98.08219178082192</v>
      </c>
      <c r="D116" s="199">
        <v>98.9041095890411</v>
      </c>
      <c r="E116" s="199">
        <v>98.35616438356163</v>
      </c>
      <c r="F116" s="199">
        <v>98.90710382513662</v>
      </c>
      <c r="G116" s="199">
        <v>98.9041095890411</v>
      </c>
      <c r="H116" s="199">
        <v>100</v>
      </c>
      <c r="I116" s="199">
        <v>99.17808219178083</v>
      </c>
      <c r="J116" s="199">
        <v>99.42196531791907</v>
      </c>
      <c r="K116" s="199">
        <v>100</v>
      </c>
      <c r="L116" s="131"/>
    </row>
    <row r="117" spans="2:12" ht="12.75">
      <c r="B117" s="194" t="s">
        <v>264</v>
      </c>
      <c r="C117" s="199">
        <v>98.08219178082192</v>
      </c>
      <c r="D117" s="199">
        <v>98.9041095890411</v>
      </c>
      <c r="E117" s="199">
        <v>98.35616438356163</v>
      </c>
      <c r="F117" s="199">
        <v>98.90710382513662</v>
      </c>
      <c r="G117" s="199">
        <v>98.9041095890411</v>
      </c>
      <c r="H117" s="199">
        <v>100</v>
      </c>
      <c r="I117" s="199">
        <v>99.17808219178083</v>
      </c>
      <c r="J117" s="199">
        <v>99.42196531791907</v>
      </c>
      <c r="K117" s="199">
        <v>100</v>
      </c>
      <c r="L117" s="131"/>
    </row>
    <row r="118" spans="2:12" ht="12.75">
      <c r="B118" s="194" t="s">
        <v>280</v>
      </c>
      <c r="C118" s="199">
        <v>98.08219178082192</v>
      </c>
      <c r="D118" s="199">
        <v>98.9041095890411</v>
      </c>
      <c r="E118" s="199">
        <v>98.35616438356163</v>
      </c>
      <c r="F118" s="199">
        <v>98.90710382513662</v>
      </c>
      <c r="G118" s="199">
        <v>98.9041095890411</v>
      </c>
      <c r="H118" s="199">
        <v>100</v>
      </c>
      <c r="I118" s="199">
        <v>99.17808219178083</v>
      </c>
      <c r="J118" s="199">
        <v>99.42196531791907</v>
      </c>
      <c r="K118" s="199">
        <v>100</v>
      </c>
      <c r="L118" s="131"/>
    </row>
    <row r="119" spans="2:12" ht="12.75">
      <c r="B119" s="194" t="s">
        <v>285</v>
      </c>
      <c r="C119" s="199">
        <v>98.08219178082192</v>
      </c>
      <c r="D119" s="199">
        <v>98.9041095890411</v>
      </c>
      <c r="E119" s="199">
        <v>98.35616438356163</v>
      </c>
      <c r="F119" s="199">
        <v>98.90710382513662</v>
      </c>
      <c r="G119" s="199">
        <v>98.9041095890411</v>
      </c>
      <c r="H119" s="199">
        <v>100</v>
      </c>
      <c r="I119" s="199">
        <v>99.17808219178083</v>
      </c>
      <c r="J119" s="199">
        <v>99.42196531791907</v>
      </c>
      <c r="K119" s="199">
        <v>100</v>
      </c>
      <c r="L119" s="131"/>
    </row>
    <row r="120" spans="2:12" ht="12.75">
      <c r="B120" s="194" t="s">
        <v>291</v>
      </c>
      <c r="C120" s="199">
        <v>98.08219178082192</v>
      </c>
      <c r="D120" s="199">
        <v>98.9041095890411</v>
      </c>
      <c r="E120" s="199">
        <v>98.35616438356163</v>
      </c>
      <c r="F120" s="199">
        <v>98.90710382513662</v>
      </c>
      <c r="G120" s="199">
        <v>98.9041095890411</v>
      </c>
      <c r="H120" s="199">
        <v>100</v>
      </c>
      <c r="I120" s="199">
        <v>99.17808219178083</v>
      </c>
      <c r="J120" s="199">
        <v>99.42196531791907</v>
      </c>
      <c r="K120" s="199">
        <v>100</v>
      </c>
      <c r="L120" s="131"/>
    </row>
    <row r="121" spans="2:12" ht="12.75">
      <c r="B121" s="194" t="s">
        <v>172</v>
      </c>
      <c r="C121" s="199">
        <v>98.08219178082192</v>
      </c>
      <c r="D121" s="199">
        <v>98.9041095890411</v>
      </c>
      <c r="E121" s="199">
        <v>98.35616438356163</v>
      </c>
      <c r="F121" s="199">
        <v>98.90710382513662</v>
      </c>
      <c r="G121" s="199">
        <v>98.9041095890411</v>
      </c>
      <c r="H121" s="199">
        <v>100</v>
      </c>
      <c r="I121" s="199">
        <v>99.17808219178083</v>
      </c>
      <c r="J121" s="199">
        <v>99.42196531791907</v>
      </c>
      <c r="K121" s="199">
        <v>100</v>
      </c>
      <c r="L121" s="131"/>
    </row>
    <row r="122" spans="2:12" ht="12.75">
      <c r="B122" s="194" t="s">
        <v>288</v>
      </c>
      <c r="C122" s="199">
        <v>98.08219178082192</v>
      </c>
      <c r="D122" s="199">
        <v>98.9041095890411</v>
      </c>
      <c r="E122" s="199">
        <v>98.35616438356163</v>
      </c>
      <c r="F122" s="199">
        <v>98.90710382513662</v>
      </c>
      <c r="G122" s="199">
        <v>98.9041095890411</v>
      </c>
      <c r="H122" s="199">
        <v>100</v>
      </c>
      <c r="I122" s="199">
        <v>99.17808219178083</v>
      </c>
      <c r="J122" s="199">
        <v>99.42196531791907</v>
      </c>
      <c r="K122" s="199">
        <v>100</v>
      </c>
      <c r="L122" s="131"/>
    </row>
    <row r="123" spans="2:12" ht="12.75">
      <c r="B123" s="194"/>
      <c r="C123" s="199"/>
      <c r="D123" s="199"/>
      <c r="E123" s="199"/>
      <c r="F123" s="199"/>
      <c r="G123" s="199"/>
      <c r="H123" s="199"/>
      <c r="I123" s="199"/>
      <c r="J123" s="199"/>
      <c r="K123" s="199"/>
      <c r="L123" s="131"/>
    </row>
    <row r="124" spans="2:12" ht="15.75">
      <c r="B124" s="192" t="s">
        <v>12</v>
      </c>
      <c r="C124" s="198">
        <v>96.16438356164385</v>
      </c>
      <c r="D124" s="198">
        <v>98.35616438356163</v>
      </c>
      <c r="E124" s="198">
        <v>98.08219178082192</v>
      </c>
      <c r="F124" s="198">
        <v>98.63387978142076</v>
      </c>
      <c r="G124" s="198">
        <v>99.72602739726028</v>
      </c>
      <c r="H124" s="198">
        <v>100</v>
      </c>
      <c r="I124" s="198">
        <v>99.72602739726028</v>
      </c>
      <c r="J124" s="198">
        <v>100</v>
      </c>
      <c r="K124" s="198">
        <v>100</v>
      </c>
      <c r="L124" s="131"/>
    </row>
    <row r="125" spans="2:12" ht="12.75">
      <c r="B125" s="194" t="s">
        <v>86</v>
      </c>
      <c r="C125" s="199">
        <v>96.16438356164385</v>
      </c>
      <c r="D125" s="199">
        <v>98.35616438356163</v>
      </c>
      <c r="E125" s="199">
        <v>98.08219178082192</v>
      </c>
      <c r="F125" s="199">
        <v>98.63387978142076</v>
      </c>
      <c r="G125" s="199">
        <v>99.72602739726028</v>
      </c>
      <c r="H125" s="199">
        <v>100</v>
      </c>
      <c r="I125" s="199">
        <v>99.72602739726028</v>
      </c>
      <c r="J125" s="199">
        <v>100</v>
      </c>
      <c r="K125" s="199">
        <v>100</v>
      </c>
      <c r="L125" s="131"/>
    </row>
    <row r="126" spans="2:12" ht="12.75">
      <c r="B126" s="194" t="s">
        <v>105</v>
      </c>
      <c r="C126" s="199">
        <v>96.16438356164385</v>
      </c>
      <c r="D126" s="199">
        <v>98.35616438356163</v>
      </c>
      <c r="E126" s="199">
        <v>98.08219178082192</v>
      </c>
      <c r="F126" s="199">
        <v>98.63387978142076</v>
      </c>
      <c r="G126" s="199">
        <v>99.72602739726028</v>
      </c>
      <c r="H126" s="199">
        <v>100</v>
      </c>
      <c r="I126" s="199">
        <v>99.72602739726028</v>
      </c>
      <c r="J126" s="199">
        <v>100</v>
      </c>
      <c r="K126" s="199">
        <v>100</v>
      </c>
      <c r="L126" s="131"/>
    </row>
    <row r="127" spans="2:12" ht="12.75">
      <c r="B127" s="194" t="s">
        <v>455</v>
      </c>
      <c r="C127" s="199">
        <v>96.16438356164385</v>
      </c>
      <c r="D127" s="199">
        <v>98.35616438356163</v>
      </c>
      <c r="E127" s="199">
        <v>98.08219178082192</v>
      </c>
      <c r="F127" s="199">
        <v>98.63387978142076</v>
      </c>
      <c r="G127" s="199">
        <v>99.72602739726028</v>
      </c>
      <c r="H127" s="199">
        <v>100</v>
      </c>
      <c r="I127" s="199">
        <v>99.72602739726028</v>
      </c>
      <c r="J127" s="199">
        <v>100</v>
      </c>
      <c r="K127" s="199">
        <v>100</v>
      </c>
      <c r="L127" s="131"/>
    </row>
    <row r="128" spans="2:12" ht="12.75">
      <c r="B128" s="194" t="s">
        <v>174</v>
      </c>
      <c r="C128" s="199">
        <v>96.16438356164385</v>
      </c>
      <c r="D128" s="199">
        <v>98.35616438356163</v>
      </c>
      <c r="E128" s="199">
        <v>98.08219178082192</v>
      </c>
      <c r="F128" s="199">
        <v>98.63387978142076</v>
      </c>
      <c r="G128" s="199">
        <v>99.72602739726028</v>
      </c>
      <c r="H128" s="199">
        <v>100</v>
      </c>
      <c r="I128" s="199">
        <v>99.72602739726028</v>
      </c>
      <c r="J128" s="199">
        <v>100</v>
      </c>
      <c r="K128" s="199">
        <v>100</v>
      </c>
      <c r="L128" s="131"/>
    </row>
    <row r="129" spans="2:12" ht="12.75">
      <c r="B129" s="194" t="s">
        <v>176</v>
      </c>
      <c r="C129" s="199">
        <v>96.16438356164385</v>
      </c>
      <c r="D129" s="199">
        <v>98.35616438356163</v>
      </c>
      <c r="E129" s="199">
        <v>98.08219178082192</v>
      </c>
      <c r="F129" s="199">
        <v>98.63387978142076</v>
      </c>
      <c r="G129" s="199">
        <v>99.72602739726028</v>
      </c>
      <c r="H129" s="199">
        <v>100</v>
      </c>
      <c r="I129" s="199">
        <v>99.72602739726028</v>
      </c>
      <c r="J129" s="199">
        <v>100</v>
      </c>
      <c r="K129" s="199">
        <v>100</v>
      </c>
      <c r="L129" s="131"/>
    </row>
    <row r="130" spans="2:12" ht="12.75">
      <c r="B130" s="194" t="s">
        <v>180</v>
      </c>
      <c r="C130" s="199">
        <v>96.16438356164385</v>
      </c>
      <c r="D130" s="199">
        <v>98.35616438356163</v>
      </c>
      <c r="E130" s="199">
        <v>98.08219178082192</v>
      </c>
      <c r="F130" s="199">
        <v>98.63387978142076</v>
      </c>
      <c r="G130" s="199">
        <v>99.72602739726028</v>
      </c>
      <c r="H130" s="199">
        <v>100</v>
      </c>
      <c r="I130" s="199">
        <v>99.72602739726028</v>
      </c>
      <c r="J130" s="199">
        <v>100</v>
      </c>
      <c r="K130" s="199">
        <v>100</v>
      </c>
      <c r="L130" s="131"/>
    </row>
    <row r="131" spans="2:12" ht="12.75">
      <c r="B131" s="194" t="s">
        <v>200</v>
      </c>
      <c r="C131" s="199">
        <v>96.16438356164385</v>
      </c>
      <c r="D131" s="199">
        <v>98.35616438356163</v>
      </c>
      <c r="E131" s="199">
        <v>98.08219178082192</v>
      </c>
      <c r="F131" s="199">
        <v>98.63387978142076</v>
      </c>
      <c r="G131" s="199">
        <v>99.72602739726028</v>
      </c>
      <c r="H131" s="199">
        <v>100</v>
      </c>
      <c r="I131" s="199">
        <v>99.72602739726028</v>
      </c>
      <c r="J131" s="199">
        <v>100</v>
      </c>
      <c r="K131" s="199">
        <v>100</v>
      </c>
      <c r="L131" s="131"/>
    </row>
    <row r="132" spans="2:12" ht="12.75">
      <c r="B132" s="194" t="s">
        <v>214</v>
      </c>
      <c r="C132" s="199">
        <v>96.16438356164385</v>
      </c>
      <c r="D132" s="199">
        <v>98.35616438356163</v>
      </c>
      <c r="E132" s="199">
        <v>98.08219178082192</v>
      </c>
      <c r="F132" s="199">
        <v>98.63387978142076</v>
      </c>
      <c r="G132" s="199">
        <v>99.72602739726028</v>
      </c>
      <c r="H132" s="199">
        <v>100</v>
      </c>
      <c r="I132" s="199">
        <v>99.72602739726028</v>
      </c>
      <c r="J132" s="199">
        <v>100</v>
      </c>
      <c r="K132" s="199">
        <v>100</v>
      </c>
      <c r="L132" s="131"/>
    </row>
    <row r="133" spans="2:12" ht="12.75">
      <c r="B133" s="194" t="s">
        <v>235</v>
      </c>
      <c r="C133" s="199">
        <v>96.16438356164385</v>
      </c>
      <c r="D133" s="199">
        <v>98.35616438356163</v>
      </c>
      <c r="E133" s="199">
        <v>98.08219178082192</v>
      </c>
      <c r="F133" s="199">
        <v>98.63387978142076</v>
      </c>
      <c r="G133" s="199">
        <v>99.72602739726028</v>
      </c>
      <c r="H133" s="199">
        <v>100</v>
      </c>
      <c r="I133" s="199">
        <v>99.72602739726028</v>
      </c>
      <c r="J133" s="199">
        <v>100</v>
      </c>
      <c r="K133" s="199">
        <v>100</v>
      </c>
      <c r="L133" s="131"/>
    </row>
    <row r="134" spans="2:12" ht="12.75">
      <c r="B134" s="194" t="s">
        <v>247</v>
      </c>
      <c r="C134" s="199">
        <v>96.16438356164385</v>
      </c>
      <c r="D134" s="199">
        <v>98.35616438356163</v>
      </c>
      <c r="E134" s="199">
        <v>98.08219178082192</v>
      </c>
      <c r="F134" s="199">
        <v>98.63387978142076</v>
      </c>
      <c r="G134" s="199">
        <v>99.72602739726028</v>
      </c>
      <c r="H134" s="199">
        <v>100</v>
      </c>
      <c r="I134" s="199">
        <v>99.72602739726028</v>
      </c>
      <c r="J134" s="199">
        <v>100</v>
      </c>
      <c r="K134" s="199">
        <v>100</v>
      </c>
      <c r="L134" s="131"/>
    </row>
    <row r="135" spans="2:12" ht="12.75">
      <c r="B135" s="194" t="s">
        <v>152</v>
      </c>
      <c r="C135" s="199">
        <v>96.16438356164385</v>
      </c>
      <c r="D135" s="199">
        <v>98.35616438356163</v>
      </c>
      <c r="E135" s="199">
        <v>98.08219178082192</v>
      </c>
      <c r="F135" s="199">
        <v>98.63387978142076</v>
      </c>
      <c r="G135" s="199">
        <v>99.72602739726028</v>
      </c>
      <c r="H135" s="199">
        <v>100</v>
      </c>
      <c r="I135" s="199">
        <v>99.72602739726028</v>
      </c>
      <c r="J135" s="199">
        <v>100</v>
      </c>
      <c r="K135" s="199">
        <v>100</v>
      </c>
      <c r="L135" s="131"/>
    </row>
    <row r="136" spans="2:12" ht="12.75">
      <c r="B136" s="194" t="s">
        <v>266</v>
      </c>
      <c r="C136" s="199">
        <v>96.16438356164385</v>
      </c>
      <c r="D136" s="199">
        <v>98.35616438356163</v>
      </c>
      <c r="E136" s="199">
        <v>98.08219178082192</v>
      </c>
      <c r="F136" s="199">
        <v>98.63387978142076</v>
      </c>
      <c r="G136" s="199">
        <v>99.72602739726028</v>
      </c>
      <c r="H136" s="199">
        <v>100</v>
      </c>
      <c r="I136" s="199">
        <v>99.72602739726028</v>
      </c>
      <c r="J136" s="199">
        <v>100</v>
      </c>
      <c r="K136" s="199">
        <v>100</v>
      </c>
      <c r="L136" s="131"/>
    </row>
    <row r="137" spans="2:12" ht="12.75">
      <c r="B137" s="194" t="s">
        <v>268</v>
      </c>
      <c r="C137" s="199">
        <v>96.16438356164385</v>
      </c>
      <c r="D137" s="199">
        <v>98.35616438356163</v>
      </c>
      <c r="E137" s="199">
        <v>98.08219178082192</v>
      </c>
      <c r="F137" s="199">
        <v>98.63387978142076</v>
      </c>
      <c r="G137" s="199">
        <v>99.72602739726028</v>
      </c>
      <c r="H137" s="199">
        <v>100</v>
      </c>
      <c r="I137" s="199">
        <v>99.72602739726028</v>
      </c>
      <c r="J137" s="199">
        <v>100</v>
      </c>
      <c r="K137" s="199">
        <v>100</v>
      </c>
      <c r="L137" s="131"/>
    </row>
    <row r="138" spans="2:12" ht="12.75">
      <c r="B138" s="194"/>
      <c r="C138" s="199"/>
      <c r="D138" s="199"/>
      <c r="E138" s="199"/>
      <c r="F138" s="199"/>
      <c r="G138" s="199"/>
      <c r="H138" s="199"/>
      <c r="I138" s="199"/>
      <c r="J138" s="199"/>
      <c r="K138" s="199"/>
      <c r="L138" s="131"/>
    </row>
    <row r="139" spans="2:12" ht="15.75">
      <c r="B139" s="192" t="s">
        <v>13</v>
      </c>
      <c r="C139" s="198">
        <v>88.73626373626374</v>
      </c>
      <c r="D139" s="198">
        <v>86.3013698630137</v>
      </c>
      <c r="E139" s="198">
        <v>86.84931506849315</v>
      </c>
      <c r="F139" s="198">
        <v>95.62841530054644</v>
      </c>
      <c r="G139" s="198">
        <v>96.7123287671233</v>
      </c>
      <c r="H139" s="198">
        <v>99.17808219178083</v>
      </c>
      <c r="I139" s="198">
        <v>96.98630136986301</v>
      </c>
      <c r="J139" s="198">
        <v>99.18032786885246</v>
      </c>
      <c r="K139" s="198">
        <v>99.17808219178083</v>
      </c>
      <c r="L139" s="131"/>
    </row>
    <row r="140" spans="2:12" ht="12.75">
      <c r="B140" s="194" t="s">
        <v>70</v>
      </c>
      <c r="C140" s="199">
        <v>88.73626373626374</v>
      </c>
      <c r="D140" s="199">
        <v>86.3013698630137</v>
      </c>
      <c r="E140" s="199">
        <v>86.84931506849315</v>
      </c>
      <c r="F140" s="199">
        <v>95.62841530054644</v>
      </c>
      <c r="G140" s="199">
        <v>96.7123287671233</v>
      </c>
      <c r="H140" s="199">
        <v>99.17808219178083</v>
      </c>
      <c r="I140" s="199">
        <v>96.98630136986301</v>
      </c>
      <c r="J140" s="199">
        <v>99.18032786885246</v>
      </c>
      <c r="K140" s="199">
        <v>99.17808219178083</v>
      </c>
      <c r="L140" s="131"/>
    </row>
    <row r="141" spans="2:12" ht="12.75">
      <c r="B141" s="194" t="s">
        <v>71</v>
      </c>
      <c r="C141" s="199">
        <v>88.73626373626374</v>
      </c>
      <c r="D141" s="199">
        <v>86.3013698630137</v>
      </c>
      <c r="E141" s="199">
        <v>86.84931506849315</v>
      </c>
      <c r="F141" s="199">
        <v>95.62841530054644</v>
      </c>
      <c r="G141" s="199">
        <v>96.7123287671233</v>
      </c>
      <c r="H141" s="199">
        <v>99.17808219178083</v>
      </c>
      <c r="I141" s="199">
        <v>96.98630136986301</v>
      </c>
      <c r="J141" s="199">
        <v>99.18032786885246</v>
      </c>
      <c r="K141" s="199">
        <v>99.17808219178083</v>
      </c>
      <c r="L141" s="131"/>
    </row>
    <row r="142" spans="2:12" ht="12.75">
      <c r="B142" s="194" t="s">
        <v>75</v>
      </c>
      <c r="C142" s="199">
        <v>88.73626373626374</v>
      </c>
      <c r="D142" s="199">
        <v>86.3013698630137</v>
      </c>
      <c r="E142" s="199">
        <v>86.84931506849315</v>
      </c>
      <c r="F142" s="199">
        <v>95.62841530054644</v>
      </c>
      <c r="G142" s="199">
        <v>96.7123287671233</v>
      </c>
      <c r="H142" s="199">
        <v>99.17808219178083</v>
      </c>
      <c r="I142" s="199">
        <v>96.98630136986301</v>
      </c>
      <c r="J142" s="199">
        <v>99.18032786885246</v>
      </c>
      <c r="K142" s="199">
        <v>99.17808219178083</v>
      </c>
      <c r="L142" s="131"/>
    </row>
    <row r="143" spans="2:12" ht="12.75">
      <c r="B143" s="194" t="s">
        <v>76</v>
      </c>
      <c r="C143" s="199">
        <v>88.73626373626374</v>
      </c>
      <c r="D143" s="199">
        <v>86.3013698630137</v>
      </c>
      <c r="E143" s="199">
        <v>86.84931506849315</v>
      </c>
      <c r="F143" s="199">
        <v>95.62841530054644</v>
      </c>
      <c r="G143" s="199">
        <v>96.7123287671233</v>
      </c>
      <c r="H143" s="199">
        <v>99.17808219178083</v>
      </c>
      <c r="I143" s="199">
        <v>96.98630136986301</v>
      </c>
      <c r="J143" s="199">
        <v>99.18032786885246</v>
      </c>
      <c r="K143" s="199">
        <v>99.17808219178083</v>
      </c>
      <c r="L143" s="131"/>
    </row>
    <row r="144" spans="2:12" ht="12.75">
      <c r="B144" s="194" t="s">
        <v>78</v>
      </c>
      <c r="C144" s="199">
        <v>88.73626373626374</v>
      </c>
      <c r="D144" s="199">
        <v>86.3013698630137</v>
      </c>
      <c r="E144" s="199">
        <v>86.84931506849315</v>
      </c>
      <c r="F144" s="199">
        <v>95.62841530054644</v>
      </c>
      <c r="G144" s="199">
        <v>96.7123287671233</v>
      </c>
      <c r="H144" s="199">
        <v>99.17808219178083</v>
      </c>
      <c r="I144" s="199">
        <v>96.98630136986301</v>
      </c>
      <c r="J144" s="199">
        <v>99.18032786885246</v>
      </c>
      <c r="K144" s="199">
        <v>99.17808219178083</v>
      </c>
      <c r="L144" s="131"/>
    </row>
    <row r="145" spans="2:12" ht="12.75">
      <c r="B145" s="194" t="s">
        <v>80</v>
      </c>
      <c r="C145" s="199">
        <v>88.73626373626374</v>
      </c>
      <c r="D145" s="199">
        <v>86.3013698630137</v>
      </c>
      <c r="E145" s="199">
        <v>86.84931506849315</v>
      </c>
      <c r="F145" s="199">
        <v>95.62841530054644</v>
      </c>
      <c r="G145" s="199">
        <v>96.7123287671233</v>
      </c>
      <c r="H145" s="199">
        <v>99.17808219178083</v>
      </c>
      <c r="I145" s="199">
        <v>96.98630136986301</v>
      </c>
      <c r="J145" s="199">
        <v>99.18032786885246</v>
      </c>
      <c r="K145" s="199">
        <v>99.17808219178083</v>
      </c>
      <c r="L145" s="131"/>
    </row>
    <row r="146" spans="2:12" ht="12.75">
      <c r="B146" s="194" t="s">
        <v>81</v>
      </c>
      <c r="C146" s="199">
        <v>88.73626373626374</v>
      </c>
      <c r="D146" s="199">
        <v>86.3013698630137</v>
      </c>
      <c r="E146" s="199">
        <v>86.84931506849315</v>
      </c>
      <c r="F146" s="199">
        <v>95.62841530054644</v>
      </c>
      <c r="G146" s="199">
        <v>96.7123287671233</v>
      </c>
      <c r="H146" s="199">
        <v>99.17808219178083</v>
      </c>
      <c r="I146" s="199">
        <v>96.98630136986301</v>
      </c>
      <c r="J146" s="199">
        <v>99.18032786885246</v>
      </c>
      <c r="K146" s="199">
        <v>99.17808219178083</v>
      </c>
      <c r="L146" s="131"/>
    </row>
    <row r="147" spans="2:12" ht="12.75">
      <c r="B147" s="194" t="s">
        <v>87</v>
      </c>
      <c r="C147" s="199">
        <v>88.73626373626374</v>
      </c>
      <c r="D147" s="199">
        <v>86.3013698630137</v>
      </c>
      <c r="E147" s="199">
        <v>86.84931506849315</v>
      </c>
      <c r="F147" s="199">
        <v>95.62841530054644</v>
      </c>
      <c r="G147" s="199">
        <v>96.7123287671233</v>
      </c>
      <c r="H147" s="199">
        <v>99.17808219178083</v>
      </c>
      <c r="I147" s="199">
        <v>96.98630136986301</v>
      </c>
      <c r="J147" s="199">
        <v>99.18032786885246</v>
      </c>
      <c r="K147" s="199">
        <v>99.17808219178083</v>
      </c>
      <c r="L147" s="131"/>
    </row>
    <row r="148" spans="2:12" ht="12.75">
      <c r="B148" s="194" t="s">
        <v>91</v>
      </c>
      <c r="C148" s="199">
        <v>88.73626373626374</v>
      </c>
      <c r="D148" s="199">
        <v>86.3013698630137</v>
      </c>
      <c r="E148" s="199">
        <v>86.84931506849315</v>
      </c>
      <c r="F148" s="199">
        <v>95.62841530054644</v>
      </c>
      <c r="G148" s="199">
        <v>96.7123287671233</v>
      </c>
      <c r="H148" s="199">
        <v>99.17808219178083</v>
      </c>
      <c r="I148" s="199">
        <v>96.98630136986301</v>
      </c>
      <c r="J148" s="199">
        <v>99.18032786885246</v>
      </c>
      <c r="K148" s="199">
        <v>99.17808219178083</v>
      </c>
      <c r="L148" s="131"/>
    </row>
    <row r="149" spans="2:12" ht="12.75">
      <c r="B149" s="194" t="s">
        <v>104</v>
      </c>
      <c r="C149" s="199">
        <v>88.73626373626374</v>
      </c>
      <c r="D149" s="199">
        <v>86.3013698630137</v>
      </c>
      <c r="E149" s="199">
        <v>86.84931506849315</v>
      </c>
      <c r="F149" s="199">
        <v>95.62841530054644</v>
      </c>
      <c r="G149" s="199">
        <v>96.7123287671233</v>
      </c>
      <c r="H149" s="199">
        <v>99.17808219178083</v>
      </c>
      <c r="I149" s="199">
        <v>96.98630136986301</v>
      </c>
      <c r="J149" s="199">
        <v>99.18032786885246</v>
      </c>
      <c r="K149" s="199">
        <v>99.17808219178083</v>
      </c>
      <c r="L149" s="131"/>
    </row>
    <row r="150" spans="2:12" ht="12.75">
      <c r="B150" s="194" t="s">
        <v>106</v>
      </c>
      <c r="C150" s="199">
        <v>88.73626373626374</v>
      </c>
      <c r="D150" s="199">
        <v>86.3013698630137</v>
      </c>
      <c r="E150" s="199">
        <v>86.84931506849315</v>
      </c>
      <c r="F150" s="199">
        <v>95.62841530054644</v>
      </c>
      <c r="G150" s="199">
        <v>96.7123287671233</v>
      </c>
      <c r="H150" s="199">
        <v>99.17808219178083</v>
      </c>
      <c r="I150" s="199">
        <v>96.98630136986301</v>
      </c>
      <c r="J150" s="199">
        <v>99.18032786885246</v>
      </c>
      <c r="K150" s="199">
        <v>99.17808219178083</v>
      </c>
      <c r="L150" s="131"/>
    </row>
    <row r="151" spans="2:12" ht="12.75">
      <c r="B151" s="194" t="s">
        <v>423</v>
      </c>
      <c r="C151" s="199">
        <v>88.73626373626374</v>
      </c>
      <c r="D151" s="199">
        <v>86.3013698630137</v>
      </c>
      <c r="E151" s="199">
        <v>86.84931506849315</v>
      </c>
      <c r="F151" s="199">
        <v>95.62841530054644</v>
      </c>
      <c r="G151" s="199">
        <v>96.7123287671233</v>
      </c>
      <c r="H151" s="199">
        <v>99.17808219178083</v>
      </c>
      <c r="I151" s="199">
        <v>96.98630136986301</v>
      </c>
      <c r="J151" s="199">
        <v>99.18032786885246</v>
      </c>
      <c r="K151" s="199">
        <v>99.17808219178083</v>
      </c>
      <c r="L151" s="131"/>
    </row>
    <row r="152" spans="2:12" ht="12.75">
      <c r="B152" s="194" t="s">
        <v>118</v>
      </c>
      <c r="C152" s="199">
        <v>88.73626373626374</v>
      </c>
      <c r="D152" s="199">
        <v>86.3013698630137</v>
      </c>
      <c r="E152" s="199">
        <v>86.84931506849315</v>
      </c>
      <c r="F152" s="199">
        <v>95.62841530054644</v>
      </c>
      <c r="G152" s="199">
        <v>96.7123287671233</v>
      </c>
      <c r="H152" s="199">
        <v>99.17808219178083</v>
      </c>
      <c r="I152" s="199">
        <v>96.98630136986301</v>
      </c>
      <c r="J152" s="199">
        <v>99.18032786885246</v>
      </c>
      <c r="K152" s="199">
        <v>99.17808219178083</v>
      </c>
      <c r="L152" s="131"/>
    </row>
    <row r="153" spans="2:12" ht="12.75">
      <c r="B153" s="194" t="s">
        <v>121</v>
      </c>
      <c r="C153" s="199">
        <v>88.73626373626374</v>
      </c>
      <c r="D153" s="199">
        <v>86.3013698630137</v>
      </c>
      <c r="E153" s="199">
        <v>86.84931506849315</v>
      </c>
      <c r="F153" s="199">
        <v>95.62841530054644</v>
      </c>
      <c r="G153" s="199">
        <v>96.7123287671233</v>
      </c>
      <c r="H153" s="199">
        <v>99.17808219178083</v>
      </c>
      <c r="I153" s="199">
        <v>96.98630136986301</v>
      </c>
      <c r="J153" s="199">
        <v>99.18032786885246</v>
      </c>
      <c r="K153" s="199">
        <v>99.17808219178083</v>
      </c>
      <c r="L153" s="131"/>
    </row>
    <row r="154" spans="2:12" ht="12.75">
      <c r="B154" s="194" t="s">
        <v>124</v>
      </c>
      <c r="C154" s="199">
        <v>88.73626373626374</v>
      </c>
      <c r="D154" s="199">
        <v>86.3013698630137</v>
      </c>
      <c r="E154" s="199">
        <v>86.84931506849315</v>
      </c>
      <c r="F154" s="199">
        <v>95.62841530054644</v>
      </c>
      <c r="G154" s="199">
        <v>96.7123287671233</v>
      </c>
      <c r="H154" s="199">
        <v>99.17808219178083</v>
      </c>
      <c r="I154" s="199">
        <v>96.98630136986301</v>
      </c>
      <c r="J154" s="199">
        <v>99.18032786885246</v>
      </c>
      <c r="K154" s="199">
        <v>99.17808219178083</v>
      </c>
      <c r="L154" s="131"/>
    </row>
    <row r="155" spans="2:12" ht="12.75">
      <c r="B155" s="194" t="s">
        <v>130</v>
      </c>
      <c r="C155" s="199">
        <v>88.73626373626374</v>
      </c>
      <c r="D155" s="199">
        <v>86.3013698630137</v>
      </c>
      <c r="E155" s="199">
        <v>86.84931506849315</v>
      </c>
      <c r="F155" s="199">
        <v>95.62841530054644</v>
      </c>
      <c r="G155" s="199">
        <v>96.7123287671233</v>
      </c>
      <c r="H155" s="199">
        <v>99.17808219178083</v>
      </c>
      <c r="I155" s="199">
        <v>96.98630136986301</v>
      </c>
      <c r="J155" s="199">
        <v>99.18032786885246</v>
      </c>
      <c r="K155" s="199">
        <v>99.17808219178083</v>
      </c>
      <c r="L155" s="131"/>
    </row>
    <row r="156" spans="2:12" ht="12.75">
      <c r="B156" s="194" t="s">
        <v>131</v>
      </c>
      <c r="C156" s="199">
        <v>88.73626373626374</v>
      </c>
      <c r="D156" s="199">
        <v>86.3013698630137</v>
      </c>
      <c r="E156" s="199">
        <v>86.84931506849315</v>
      </c>
      <c r="F156" s="199">
        <v>95.62841530054644</v>
      </c>
      <c r="G156" s="199">
        <v>96.7123287671233</v>
      </c>
      <c r="H156" s="199">
        <v>99.17808219178083</v>
      </c>
      <c r="I156" s="199">
        <v>96.98630136986301</v>
      </c>
      <c r="J156" s="199">
        <v>99.18032786885246</v>
      </c>
      <c r="K156" s="199">
        <v>99.17808219178083</v>
      </c>
      <c r="L156" s="131"/>
    </row>
    <row r="157" spans="2:12" ht="12.75">
      <c r="B157" s="194" t="s">
        <v>144</v>
      </c>
      <c r="C157" s="199">
        <v>88.73626373626374</v>
      </c>
      <c r="D157" s="199">
        <v>86.3013698630137</v>
      </c>
      <c r="E157" s="199">
        <v>86.84931506849315</v>
      </c>
      <c r="F157" s="199">
        <v>95.62841530054644</v>
      </c>
      <c r="G157" s="199">
        <v>96.7123287671233</v>
      </c>
      <c r="H157" s="199">
        <v>99.17808219178083</v>
      </c>
      <c r="I157" s="199">
        <v>96.98630136986301</v>
      </c>
      <c r="J157" s="199">
        <v>99.18032786885246</v>
      </c>
      <c r="K157" s="199">
        <v>99.17808219178083</v>
      </c>
      <c r="L157" s="131"/>
    </row>
    <row r="158" spans="2:12" ht="12.75">
      <c r="B158" s="194" t="s">
        <v>444</v>
      </c>
      <c r="C158" s="199">
        <v>88.73626373626374</v>
      </c>
      <c r="D158" s="199">
        <v>86.3013698630137</v>
      </c>
      <c r="E158" s="199">
        <v>86.84931506849315</v>
      </c>
      <c r="F158" s="199">
        <v>95.62841530054644</v>
      </c>
      <c r="G158" s="199">
        <v>96.7123287671233</v>
      </c>
      <c r="H158" s="199">
        <v>99.17808219178083</v>
      </c>
      <c r="I158" s="199">
        <v>96.98630136986301</v>
      </c>
      <c r="J158" s="199">
        <v>99.18032786885246</v>
      </c>
      <c r="K158" s="199">
        <v>99.17808219178083</v>
      </c>
      <c r="L158" s="131"/>
    </row>
    <row r="159" spans="2:12" ht="12.75">
      <c r="B159" s="194" t="s">
        <v>158</v>
      </c>
      <c r="C159" s="199">
        <v>88.73626373626374</v>
      </c>
      <c r="D159" s="199">
        <v>86.3013698630137</v>
      </c>
      <c r="E159" s="199">
        <v>86.84931506849315</v>
      </c>
      <c r="F159" s="199">
        <v>95.62841530054644</v>
      </c>
      <c r="G159" s="199">
        <v>96.7123287671233</v>
      </c>
      <c r="H159" s="199">
        <v>99.17808219178083</v>
      </c>
      <c r="I159" s="199">
        <v>96.98630136986301</v>
      </c>
      <c r="J159" s="199">
        <v>99.18032786885246</v>
      </c>
      <c r="K159" s="199">
        <v>99.17808219178083</v>
      </c>
      <c r="L159" s="131"/>
    </row>
    <row r="160" spans="2:12" ht="12.75">
      <c r="B160" s="194" t="s">
        <v>160</v>
      </c>
      <c r="C160" s="199">
        <v>88.73626373626374</v>
      </c>
      <c r="D160" s="199">
        <v>86.3013698630137</v>
      </c>
      <c r="E160" s="199">
        <v>86.84931506849315</v>
      </c>
      <c r="F160" s="199">
        <v>95.62841530054644</v>
      </c>
      <c r="G160" s="199">
        <v>96.7123287671233</v>
      </c>
      <c r="H160" s="199">
        <v>99.17808219178083</v>
      </c>
      <c r="I160" s="199">
        <v>96.98630136986301</v>
      </c>
      <c r="J160" s="199">
        <v>99.18032786885246</v>
      </c>
      <c r="K160" s="199">
        <v>99.17808219178083</v>
      </c>
      <c r="L160" s="131"/>
    </row>
    <row r="161" spans="2:12" ht="12.75">
      <c r="B161" s="194" t="s">
        <v>175</v>
      </c>
      <c r="C161" s="199">
        <v>88.73626373626374</v>
      </c>
      <c r="D161" s="199">
        <v>86.3013698630137</v>
      </c>
      <c r="E161" s="199">
        <v>86.84931506849315</v>
      </c>
      <c r="F161" s="199">
        <v>95.62841530054644</v>
      </c>
      <c r="G161" s="199">
        <v>96.7123287671233</v>
      </c>
      <c r="H161" s="199">
        <v>99.17808219178083</v>
      </c>
      <c r="I161" s="199">
        <v>96.98630136986301</v>
      </c>
      <c r="J161" s="199">
        <v>99.18032786885246</v>
      </c>
      <c r="K161" s="199">
        <v>99.17808219178083</v>
      </c>
      <c r="L161" s="131"/>
    </row>
    <row r="162" spans="2:12" ht="12.75">
      <c r="B162" s="194" t="s">
        <v>424</v>
      </c>
      <c r="C162" s="199">
        <v>88.73626373626374</v>
      </c>
      <c r="D162" s="199">
        <v>86.3013698630137</v>
      </c>
      <c r="E162" s="199">
        <v>86.84931506849315</v>
      </c>
      <c r="F162" s="199">
        <v>95.62841530054644</v>
      </c>
      <c r="G162" s="199">
        <v>96.7123287671233</v>
      </c>
      <c r="H162" s="199">
        <v>99.17808219178083</v>
      </c>
      <c r="I162" s="199">
        <v>96.98630136986301</v>
      </c>
      <c r="J162" s="199">
        <v>99.18032786885246</v>
      </c>
      <c r="K162" s="199">
        <v>99.17808219178083</v>
      </c>
      <c r="L162" s="131"/>
    </row>
    <row r="163" spans="2:12" ht="12.75">
      <c r="B163" s="194" t="s">
        <v>177</v>
      </c>
      <c r="C163" s="199">
        <v>88.73626373626374</v>
      </c>
      <c r="D163" s="199">
        <v>86.3013698630137</v>
      </c>
      <c r="E163" s="199">
        <v>86.84931506849315</v>
      </c>
      <c r="F163" s="199">
        <v>95.62841530054644</v>
      </c>
      <c r="G163" s="199">
        <v>96.7123287671233</v>
      </c>
      <c r="H163" s="199">
        <v>99.17808219178083</v>
      </c>
      <c r="I163" s="199">
        <v>96.98630136986301</v>
      </c>
      <c r="J163" s="199">
        <v>99.18032786885246</v>
      </c>
      <c r="K163" s="199">
        <v>99.17808219178083</v>
      </c>
      <c r="L163" s="131"/>
    </row>
    <row r="164" spans="2:12" ht="12.75">
      <c r="B164" s="194" t="s">
        <v>425</v>
      </c>
      <c r="C164" s="199">
        <v>88.73626373626374</v>
      </c>
      <c r="D164" s="199">
        <v>86.3013698630137</v>
      </c>
      <c r="E164" s="199">
        <v>86.84931506849315</v>
      </c>
      <c r="F164" s="199">
        <v>95.62841530054644</v>
      </c>
      <c r="G164" s="199">
        <v>96.7123287671233</v>
      </c>
      <c r="H164" s="199">
        <v>99.17808219178083</v>
      </c>
      <c r="I164" s="199">
        <v>96.98630136986301</v>
      </c>
      <c r="J164" s="199">
        <v>99.18032786885246</v>
      </c>
      <c r="K164" s="199">
        <v>99.17808219178083</v>
      </c>
      <c r="L164" s="131"/>
    </row>
    <row r="165" spans="2:12" ht="12.75">
      <c r="B165" s="194" t="s">
        <v>182</v>
      </c>
      <c r="C165" s="199">
        <v>88.73626373626374</v>
      </c>
      <c r="D165" s="199">
        <v>86.3013698630137</v>
      </c>
      <c r="E165" s="199">
        <v>86.84931506849315</v>
      </c>
      <c r="F165" s="199">
        <v>95.62841530054644</v>
      </c>
      <c r="G165" s="199">
        <v>96.7123287671233</v>
      </c>
      <c r="H165" s="199">
        <v>99.17808219178083</v>
      </c>
      <c r="I165" s="199">
        <v>96.98630136986301</v>
      </c>
      <c r="J165" s="199">
        <v>99.18032786885246</v>
      </c>
      <c r="K165" s="199">
        <v>99.17808219178083</v>
      </c>
      <c r="L165" s="131"/>
    </row>
    <row r="166" spans="2:12" ht="12.75">
      <c r="B166" s="194" t="s">
        <v>185</v>
      </c>
      <c r="C166" s="199">
        <v>88.73626373626374</v>
      </c>
      <c r="D166" s="199">
        <v>86.3013698630137</v>
      </c>
      <c r="E166" s="199">
        <v>86.84931506849315</v>
      </c>
      <c r="F166" s="199">
        <v>95.62841530054644</v>
      </c>
      <c r="G166" s="199">
        <v>96.7123287671233</v>
      </c>
      <c r="H166" s="199">
        <v>99.17808219178083</v>
      </c>
      <c r="I166" s="199">
        <v>96.98630136986301</v>
      </c>
      <c r="J166" s="199">
        <v>99.18032786885246</v>
      </c>
      <c r="K166" s="199">
        <v>99.17808219178083</v>
      </c>
      <c r="L166" s="131"/>
    </row>
    <row r="167" spans="2:12" ht="12.75">
      <c r="B167" s="194" t="s">
        <v>199</v>
      </c>
      <c r="C167" s="199">
        <v>88.73626373626374</v>
      </c>
      <c r="D167" s="199">
        <v>86.3013698630137</v>
      </c>
      <c r="E167" s="199">
        <v>86.84931506849315</v>
      </c>
      <c r="F167" s="199">
        <v>95.62841530054644</v>
      </c>
      <c r="G167" s="199">
        <v>96.7123287671233</v>
      </c>
      <c r="H167" s="199">
        <v>99.17808219178083</v>
      </c>
      <c r="I167" s="199">
        <v>96.98630136986301</v>
      </c>
      <c r="J167" s="199">
        <v>99.18032786885246</v>
      </c>
      <c r="K167" s="199">
        <v>99.17808219178083</v>
      </c>
      <c r="L167" s="131"/>
    </row>
    <row r="168" spans="2:12" ht="12.75">
      <c r="B168" s="194" t="s">
        <v>202</v>
      </c>
      <c r="C168" s="199">
        <v>88.73626373626374</v>
      </c>
      <c r="D168" s="199">
        <v>86.3013698630137</v>
      </c>
      <c r="E168" s="199">
        <v>86.84931506849315</v>
      </c>
      <c r="F168" s="199">
        <v>95.62841530054644</v>
      </c>
      <c r="G168" s="199">
        <v>96.7123287671233</v>
      </c>
      <c r="H168" s="199">
        <v>99.17808219178083</v>
      </c>
      <c r="I168" s="199">
        <v>96.98630136986301</v>
      </c>
      <c r="J168" s="199">
        <v>99.18032786885246</v>
      </c>
      <c r="K168" s="199">
        <v>99.17808219178083</v>
      </c>
      <c r="L168" s="131"/>
    </row>
    <row r="169" spans="2:12" ht="12.75">
      <c r="B169" s="194" t="s">
        <v>203</v>
      </c>
      <c r="C169" s="199">
        <v>88.73626373626374</v>
      </c>
      <c r="D169" s="199">
        <v>86.3013698630137</v>
      </c>
      <c r="E169" s="199">
        <v>86.84931506849315</v>
      </c>
      <c r="F169" s="199">
        <v>95.62841530054644</v>
      </c>
      <c r="G169" s="199">
        <v>96.7123287671233</v>
      </c>
      <c r="H169" s="199">
        <v>99.17808219178083</v>
      </c>
      <c r="I169" s="199">
        <v>96.98630136986301</v>
      </c>
      <c r="J169" s="199">
        <v>99.18032786885246</v>
      </c>
      <c r="K169" s="199">
        <v>99.17808219178083</v>
      </c>
      <c r="L169" s="131"/>
    </row>
    <row r="170" spans="2:12" ht="12.75">
      <c r="B170" s="194" t="s">
        <v>204</v>
      </c>
      <c r="C170" s="199">
        <v>88.73626373626374</v>
      </c>
      <c r="D170" s="199">
        <v>86.3013698630137</v>
      </c>
      <c r="E170" s="199">
        <v>86.84931506849315</v>
      </c>
      <c r="F170" s="199">
        <v>95.62841530054644</v>
      </c>
      <c r="G170" s="199">
        <v>96.7123287671233</v>
      </c>
      <c r="H170" s="199">
        <v>99.17808219178083</v>
      </c>
      <c r="I170" s="199">
        <v>96.98630136986301</v>
      </c>
      <c r="J170" s="199">
        <v>99.18032786885246</v>
      </c>
      <c r="K170" s="199">
        <v>99.17808219178083</v>
      </c>
      <c r="L170" s="131"/>
    </row>
    <row r="171" spans="2:12" ht="12.75">
      <c r="B171" s="194" t="s">
        <v>205</v>
      </c>
      <c r="C171" s="199">
        <v>88.73626373626374</v>
      </c>
      <c r="D171" s="199">
        <v>86.3013698630137</v>
      </c>
      <c r="E171" s="199">
        <v>86.84931506849315</v>
      </c>
      <c r="F171" s="199">
        <v>95.62841530054644</v>
      </c>
      <c r="G171" s="199">
        <v>96.7123287671233</v>
      </c>
      <c r="H171" s="199">
        <v>99.17808219178083</v>
      </c>
      <c r="I171" s="199">
        <v>96.98630136986301</v>
      </c>
      <c r="J171" s="199">
        <v>99.18032786885246</v>
      </c>
      <c r="K171" s="199">
        <v>99.17808219178083</v>
      </c>
      <c r="L171" s="131"/>
    </row>
    <row r="172" spans="2:12" ht="12.75">
      <c r="B172" s="194" t="s">
        <v>215</v>
      </c>
      <c r="C172" s="199">
        <v>88.73626373626374</v>
      </c>
      <c r="D172" s="199">
        <v>86.3013698630137</v>
      </c>
      <c r="E172" s="199">
        <v>86.84931506849315</v>
      </c>
      <c r="F172" s="199">
        <v>95.62841530054644</v>
      </c>
      <c r="G172" s="199">
        <v>96.7123287671233</v>
      </c>
      <c r="H172" s="199">
        <v>99.17808219178083</v>
      </c>
      <c r="I172" s="199">
        <v>96.98630136986301</v>
      </c>
      <c r="J172" s="199">
        <v>99.18032786885246</v>
      </c>
      <c r="K172" s="199">
        <v>99.17808219178083</v>
      </c>
      <c r="L172" s="131"/>
    </row>
    <row r="173" spans="2:12" ht="12.75">
      <c r="B173" s="194" t="s">
        <v>230</v>
      </c>
      <c r="C173" s="199">
        <v>88.73626373626374</v>
      </c>
      <c r="D173" s="199">
        <v>86.3013698630137</v>
      </c>
      <c r="E173" s="199">
        <v>86.84931506849315</v>
      </c>
      <c r="F173" s="199">
        <v>95.62841530054644</v>
      </c>
      <c r="G173" s="199">
        <v>96.7123287671233</v>
      </c>
      <c r="H173" s="199">
        <v>99.17808219178083</v>
      </c>
      <c r="I173" s="199">
        <v>96.98630136986301</v>
      </c>
      <c r="J173" s="199">
        <v>99.18032786885246</v>
      </c>
      <c r="K173" s="199">
        <v>99.17808219178083</v>
      </c>
      <c r="L173" s="131"/>
    </row>
    <row r="174" spans="2:12" ht="12.75">
      <c r="B174" s="194" t="s">
        <v>237</v>
      </c>
      <c r="C174" s="199">
        <v>88.73626373626374</v>
      </c>
      <c r="D174" s="199">
        <v>86.3013698630137</v>
      </c>
      <c r="E174" s="199">
        <v>86.84931506849315</v>
      </c>
      <c r="F174" s="199">
        <v>95.62841530054644</v>
      </c>
      <c r="G174" s="199">
        <v>96.7123287671233</v>
      </c>
      <c r="H174" s="199">
        <v>99.17808219178083</v>
      </c>
      <c r="I174" s="199">
        <v>96.98630136986301</v>
      </c>
      <c r="J174" s="199">
        <v>99.18032786885246</v>
      </c>
      <c r="K174" s="199">
        <v>99.17808219178083</v>
      </c>
      <c r="L174" s="131"/>
    </row>
    <row r="175" spans="2:12" ht="12.75">
      <c r="B175" s="194" t="s">
        <v>240</v>
      </c>
      <c r="C175" s="199">
        <v>88.73626373626374</v>
      </c>
      <c r="D175" s="199">
        <v>86.3013698630137</v>
      </c>
      <c r="E175" s="199">
        <v>86.84931506849315</v>
      </c>
      <c r="F175" s="199">
        <v>95.62841530054644</v>
      </c>
      <c r="G175" s="199">
        <v>96.7123287671233</v>
      </c>
      <c r="H175" s="199">
        <v>99.17808219178083</v>
      </c>
      <c r="I175" s="199">
        <v>96.98630136986301</v>
      </c>
      <c r="J175" s="199">
        <v>99.18032786885246</v>
      </c>
      <c r="K175" s="199">
        <v>99.17808219178083</v>
      </c>
      <c r="L175" s="131"/>
    </row>
    <row r="176" spans="2:12" ht="12.75">
      <c r="B176" s="194" t="s">
        <v>241</v>
      </c>
      <c r="C176" s="199">
        <v>88.73626373626374</v>
      </c>
      <c r="D176" s="199">
        <v>86.3013698630137</v>
      </c>
      <c r="E176" s="199">
        <v>86.84931506849315</v>
      </c>
      <c r="F176" s="199">
        <v>95.62841530054644</v>
      </c>
      <c r="G176" s="199">
        <v>96.7123287671233</v>
      </c>
      <c r="H176" s="199">
        <v>99.17808219178083</v>
      </c>
      <c r="I176" s="199">
        <v>96.98630136986301</v>
      </c>
      <c r="J176" s="199">
        <v>99.18032786885246</v>
      </c>
      <c r="K176" s="199">
        <v>99.17808219178083</v>
      </c>
      <c r="L176" s="131"/>
    </row>
    <row r="177" spans="2:12" ht="12.75">
      <c r="B177" s="194" t="s">
        <v>242</v>
      </c>
      <c r="C177" s="199">
        <v>88.73626373626374</v>
      </c>
      <c r="D177" s="199">
        <v>86.3013698630137</v>
      </c>
      <c r="E177" s="199">
        <v>86.84931506849315</v>
      </c>
      <c r="F177" s="199">
        <v>95.62841530054644</v>
      </c>
      <c r="G177" s="199">
        <v>96.7123287671233</v>
      </c>
      <c r="H177" s="199">
        <v>99.17808219178083</v>
      </c>
      <c r="I177" s="199">
        <v>96.98630136986301</v>
      </c>
      <c r="J177" s="199">
        <v>99.18032786885246</v>
      </c>
      <c r="K177" s="199">
        <v>99.17808219178083</v>
      </c>
      <c r="L177" s="131"/>
    </row>
    <row r="178" spans="2:12" ht="12.75">
      <c r="B178" s="194" t="s">
        <v>244</v>
      </c>
      <c r="C178" s="199">
        <v>88.73626373626374</v>
      </c>
      <c r="D178" s="199">
        <v>86.3013698630137</v>
      </c>
      <c r="E178" s="199">
        <v>86.84931506849315</v>
      </c>
      <c r="F178" s="199">
        <v>95.62841530054644</v>
      </c>
      <c r="G178" s="199">
        <v>96.7123287671233</v>
      </c>
      <c r="H178" s="199">
        <v>99.17808219178083</v>
      </c>
      <c r="I178" s="199">
        <v>96.98630136986301</v>
      </c>
      <c r="J178" s="199">
        <v>99.18032786885246</v>
      </c>
      <c r="K178" s="199">
        <v>99.17808219178083</v>
      </c>
      <c r="L178" s="131"/>
    </row>
    <row r="179" spans="2:12" ht="24.75" customHeight="1">
      <c r="B179" s="197" t="s">
        <v>448</v>
      </c>
      <c r="C179" s="199">
        <v>88.73626373626374</v>
      </c>
      <c r="D179" s="199">
        <v>86.3013698630137</v>
      </c>
      <c r="E179" s="199">
        <v>86.84931506849315</v>
      </c>
      <c r="F179" s="199">
        <v>95.62841530054644</v>
      </c>
      <c r="G179" s="199">
        <v>96.7123287671233</v>
      </c>
      <c r="H179" s="199">
        <v>99.17808219178083</v>
      </c>
      <c r="I179" s="199">
        <v>96.98630136986301</v>
      </c>
      <c r="J179" s="199">
        <v>99.18032786885246</v>
      </c>
      <c r="K179" s="199">
        <v>99.17808219178083</v>
      </c>
      <c r="L179" s="131"/>
    </row>
    <row r="180" spans="2:12" ht="12.75">
      <c r="B180" s="194" t="s">
        <v>255</v>
      </c>
      <c r="C180" s="199">
        <v>88.73626373626374</v>
      </c>
      <c r="D180" s="199">
        <v>86.3013698630137</v>
      </c>
      <c r="E180" s="199">
        <v>86.84931506849315</v>
      </c>
      <c r="F180" s="199">
        <v>95.62841530054644</v>
      </c>
      <c r="G180" s="199">
        <v>96.7123287671233</v>
      </c>
      <c r="H180" s="199">
        <v>99.17808219178083</v>
      </c>
      <c r="I180" s="199">
        <v>96.98630136986301</v>
      </c>
      <c r="J180" s="199">
        <v>99.18032786885246</v>
      </c>
      <c r="K180" s="199">
        <v>99.17808219178083</v>
      </c>
      <c r="L180" s="131"/>
    </row>
    <row r="181" spans="2:12" ht="12.75">
      <c r="B181" s="194" t="s">
        <v>262</v>
      </c>
      <c r="C181" s="199">
        <v>88.73626373626374</v>
      </c>
      <c r="D181" s="199">
        <v>86.3013698630137</v>
      </c>
      <c r="E181" s="199">
        <v>86.84931506849315</v>
      </c>
      <c r="F181" s="199">
        <v>95.62841530054644</v>
      </c>
      <c r="G181" s="199">
        <v>96.7123287671233</v>
      </c>
      <c r="H181" s="199">
        <v>99.17808219178083</v>
      </c>
      <c r="I181" s="199">
        <v>96.98630136986301</v>
      </c>
      <c r="J181" s="199">
        <v>99.18032786885246</v>
      </c>
      <c r="K181" s="199">
        <v>99.17808219178083</v>
      </c>
      <c r="L181" s="131"/>
    </row>
    <row r="182" spans="2:12" ht="12.75">
      <c r="B182" s="194" t="s">
        <v>267</v>
      </c>
      <c r="C182" s="199">
        <v>88.73626373626374</v>
      </c>
      <c r="D182" s="199">
        <v>86.3013698630137</v>
      </c>
      <c r="E182" s="199">
        <v>86.84931506849315</v>
      </c>
      <c r="F182" s="199">
        <v>95.62841530054644</v>
      </c>
      <c r="G182" s="199">
        <v>96.7123287671233</v>
      </c>
      <c r="H182" s="199">
        <v>99.17808219178083</v>
      </c>
      <c r="I182" s="199">
        <v>96.98630136986301</v>
      </c>
      <c r="J182" s="199">
        <v>99.18032786885246</v>
      </c>
      <c r="K182" s="199">
        <v>99.17808219178083</v>
      </c>
      <c r="L182" s="131"/>
    </row>
    <row r="183" spans="2:12" ht="12.75">
      <c r="B183" s="194" t="s">
        <v>269</v>
      </c>
      <c r="C183" s="199">
        <v>88.73626373626374</v>
      </c>
      <c r="D183" s="199">
        <v>86.3013698630137</v>
      </c>
      <c r="E183" s="199">
        <v>86.84931506849315</v>
      </c>
      <c r="F183" s="199">
        <v>95.62841530054644</v>
      </c>
      <c r="G183" s="199">
        <v>96.7123287671233</v>
      </c>
      <c r="H183" s="199">
        <v>99.17808219178083</v>
      </c>
      <c r="I183" s="199">
        <v>96.98630136986301</v>
      </c>
      <c r="J183" s="199">
        <v>99.18032786885246</v>
      </c>
      <c r="K183" s="199">
        <v>99.17808219178083</v>
      </c>
      <c r="L183" s="131"/>
    </row>
    <row r="184" spans="2:12" ht="12.75">
      <c r="B184" s="194" t="s">
        <v>274</v>
      </c>
      <c r="C184" s="199">
        <v>88.73626373626374</v>
      </c>
      <c r="D184" s="199">
        <v>86.3013698630137</v>
      </c>
      <c r="E184" s="199">
        <v>86.84931506849315</v>
      </c>
      <c r="F184" s="199">
        <v>95.62841530054644</v>
      </c>
      <c r="G184" s="199">
        <v>96.7123287671233</v>
      </c>
      <c r="H184" s="199">
        <v>99.17808219178083</v>
      </c>
      <c r="I184" s="199">
        <v>96.98630136986301</v>
      </c>
      <c r="J184" s="199">
        <v>99.18032786885246</v>
      </c>
      <c r="K184" s="199">
        <v>99.17808219178083</v>
      </c>
      <c r="L184" s="131"/>
    </row>
    <row r="185" spans="2:12" ht="12.75">
      <c r="B185" s="194" t="s">
        <v>283</v>
      </c>
      <c r="C185" s="199">
        <v>88.73626373626374</v>
      </c>
      <c r="D185" s="199">
        <v>86.3013698630137</v>
      </c>
      <c r="E185" s="199">
        <v>86.84931506849315</v>
      </c>
      <c r="F185" s="199">
        <v>95.62841530054644</v>
      </c>
      <c r="G185" s="199">
        <v>96.7123287671233</v>
      </c>
      <c r="H185" s="199">
        <v>99.17808219178083</v>
      </c>
      <c r="I185" s="199">
        <v>96.98630136986301</v>
      </c>
      <c r="J185" s="199">
        <v>99.18032786885246</v>
      </c>
      <c r="K185" s="199">
        <v>99.17808219178083</v>
      </c>
      <c r="L185" s="131"/>
    </row>
    <row r="186" spans="2:12" ht="12.75">
      <c r="B186" s="194" t="s">
        <v>284</v>
      </c>
      <c r="C186" s="199">
        <v>88.73626373626374</v>
      </c>
      <c r="D186" s="199">
        <v>86.3013698630137</v>
      </c>
      <c r="E186" s="199">
        <v>86.84931506849315</v>
      </c>
      <c r="F186" s="199">
        <v>95.62841530054644</v>
      </c>
      <c r="G186" s="199">
        <v>96.7123287671233</v>
      </c>
      <c r="H186" s="199">
        <v>99.17808219178083</v>
      </c>
      <c r="I186" s="199">
        <v>96.98630136986301</v>
      </c>
      <c r="J186" s="199">
        <v>99.18032786885246</v>
      </c>
      <c r="K186" s="199">
        <v>99.17808219178083</v>
      </c>
      <c r="L186" s="131"/>
    </row>
    <row r="187" spans="2:12" ht="12.75">
      <c r="B187" s="194" t="s">
        <v>289</v>
      </c>
      <c r="C187" s="199">
        <v>88.73626373626374</v>
      </c>
      <c r="D187" s="199">
        <v>86.3013698630137</v>
      </c>
      <c r="E187" s="199">
        <v>86.84931506849315</v>
      </c>
      <c r="F187" s="199">
        <v>95.62841530054644</v>
      </c>
      <c r="G187" s="199">
        <v>96.7123287671233</v>
      </c>
      <c r="H187" s="199">
        <v>99.17808219178083</v>
      </c>
      <c r="I187" s="199">
        <v>96.98630136986301</v>
      </c>
      <c r="J187" s="199">
        <v>99.18032786885246</v>
      </c>
      <c r="K187" s="199">
        <v>99.17808219178083</v>
      </c>
      <c r="L187" s="131"/>
    </row>
    <row r="188" spans="2:12" ht="12.75">
      <c r="B188" s="194" t="s">
        <v>292</v>
      </c>
      <c r="C188" s="199">
        <v>88.73626373626374</v>
      </c>
      <c r="D188" s="199">
        <v>86.3013698630137</v>
      </c>
      <c r="E188" s="199">
        <v>86.84931506849315</v>
      </c>
      <c r="F188" s="199">
        <v>95.62841530054644</v>
      </c>
      <c r="G188" s="199">
        <v>96.7123287671233</v>
      </c>
      <c r="H188" s="199">
        <v>99.17808219178083</v>
      </c>
      <c r="I188" s="199">
        <v>96.98630136986301</v>
      </c>
      <c r="J188" s="199">
        <v>99.18032786885246</v>
      </c>
      <c r="K188" s="199">
        <v>99.17808219178083</v>
      </c>
      <c r="L188" s="131"/>
    </row>
    <row r="189" spans="2:12" ht="12.75">
      <c r="B189" s="194" t="s">
        <v>167</v>
      </c>
      <c r="C189" s="199">
        <v>88.73626373626374</v>
      </c>
      <c r="D189" s="199">
        <v>86.3013698630137</v>
      </c>
      <c r="E189" s="199">
        <v>86.84931506849315</v>
      </c>
      <c r="F189" s="199">
        <v>95.62841530054644</v>
      </c>
      <c r="G189" s="199">
        <v>96.7123287671233</v>
      </c>
      <c r="H189" s="199">
        <v>99.17808219178083</v>
      </c>
      <c r="I189" s="199">
        <v>96.98630136986301</v>
      </c>
      <c r="J189" s="199">
        <v>99.18032786885246</v>
      </c>
      <c r="K189" s="199">
        <v>99.17808219178083</v>
      </c>
      <c r="L189" s="131"/>
    </row>
    <row r="190" spans="2:12" ht="12.75">
      <c r="B190" s="194" t="s">
        <v>82</v>
      </c>
      <c r="C190" s="199">
        <v>88.73626373626374</v>
      </c>
      <c r="D190" s="199">
        <v>86.3013698630137</v>
      </c>
      <c r="E190" s="199">
        <v>86.84931506849315</v>
      </c>
      <c r="F190" s="199">
        <v>95.62841530054644</v>
      </c>
      <c r="G190" s="199">
        <v>96.7123287671233</v>
      </c>
      <c r="H190" s="199">
        <v>99.17808219178083</v>
      </c>
      <c r="I190" s="199">
        <v>96.98630136986301</v>
      </c>
      <c r="J190" s="199">
        <v>99.18032786885246</v>
      </c>
      <c r="K190" s="199">
        <v>99.17808219178083</v>
      </c>
      <c r="L190" s="131"/>
    </row>
    <row r="191" spans="2:12" ht="12.75">
      <c r="B191" s="194" t="s">
        <v>161</v>
      </c>
      <c r="C191" s="199">
        <v>88.73626373626374</v>
      </c>
      <c r="D191" s="199">
        <v>86.3013698630137</v>
      </c>
      <c r="E191" s="199">
        <v>86.84931506849315</v>
      </c>
      <c r="F191" s="199">
        <v>95.62841530054644</v>
      </c>
      <c r="G191" s="199">
        <v>96.7123287671233</v>
      </c>
      <c r="H191" s="199">
        <v>99.17808219178083</v>
      </c>
      <c r="I191" s="199">
        <v>96.98630136986301</v>
      </c>
      <c r="J191" s="199">
        <v>99.18032786885246</v>
      </c>
      <c r="K191" s="199">
        <v>99.17808219178083</v>
      </c>
      <c r="L191" s="131"/>
    </row>
    <row r="192" spans="2:12" ht="12.75">
      <c r="B192" s="194" t="s">
        <v>178</v>
      </c>
      <c r="C192" s="199">
        <v>88.73626373626374</v>
      </c>
      <c r="D192" s="199">
        <v>86.3013698630137</v>
      </c>
      <c r="E192" s="199">
        <v>86.84931506849315</v>
      </c>
      <c r="F192" s="199">
        <v>95.62841530054644</v>
      </c>
      <c r="G192" s="199">
        <v>96.7123287671233</v>
      </c>
      <c r="H192" s="199">
        <v>99.17808219178083</v>
      </c>
      <c r="I192" s="199">
        <v>96.98630136986301</v>
      </c>
      <c r="J192" s="199">
        <v>99.18032786885246</v>
      </c>
      <c r="K192" s="199">
        <v>99.17808219178083</v>
      </c>
      <c r="L192" s="131"/>
    </row>
    <row r="193" spans="2:12" ht="12.75">
      <c r="B193" s="194"/>
      <c r="C193" s="199"/>
      <c r="D193" s="199"/>
      <c r="E193" s="199"/>
      <c r="F193" s="199"/>
      <c r="G193" s="199"/>
      <c r="H193" s="199"/>
      <c r="I193" s="199"/>
      <c r="J193" s="199"/>
      <c r="K193" s="199"/>
      <c r="L193" s="131"/>
    </row>
    <row r="194" spans="2:12" ht="15.75">
      <c r="B194" s="192" t="s">
        <v>426</v>
      </c>
      <c r="C194" s="198">
        <v>89.83516483516483</v>
      </c>
      <c r="D194" s="198">
        <v>92.05479452054794</v>
      </c>
      <c r="E194" s="198">
        <v>84.93150684931507</v>
      </c>
      <c r="F194" s="198">
        <v>87.43169398907104</v>
      </c>
      <c r="G194" s="198">
        <v>85.2054794520548</v>
      </c>
      <c r="H194" s="198">
        <v>92.32876712328768</v>
      </c>
      <c r="I194" s="198">
        <v>86.3013698630137</v>
      </c>
      <c r="J194" s="198">
        <v>92.05479452054794</v>
      </c>
      <c r="K194" s="198">
        <v>95.06849315068493</v>
      </c>
      <c r="L194" s="131"/>
    </row>
    <row r="195" spans="2:12" ht="12.75">
      <c r="B195" s="194" t="s">
        <v>109</v>
      </c>
      <c r="C195" s="199">
        <v>89.83516483516483</v>
      </c>
      <c r="D195" s="199">
        <v>92.05479452054794</v>
      </c>
      <c r="E195" s="199">
        <v>84.93150684931507</v>
      </c>
      <c r="F195" s="199">
        <v>87.43169398907104</v>
      </c>
      <c r="G195" s="199">
        <v>85.2054794520548</v>
      </c>
      <c r="H195" s="199">
        <v>92.32876712328768</v>
      </c>
      <c r="I195" s="199">
        <v>86.3013698630137</v>
      </c>
      <c r="J195" s="199">
        <v>92.05479452054794</v>
      </c>
      <c r="K195" s="199">
        <v>95.06849315068493</v>
      </c>
      <c r="L195" s="131"/>
    </row>
    <row r="196" spans="2:12" ht="12.75">
      <c r="B196" s="194" t="s">
        <v>110</v>
      </c>
      <c r="C196" s="199">
        <v>89.83516483516483</v>
      </c>
      <c r="D196" s="199">
        <v>92.05479452054794</v>
      </c>
      <c r="E196" s="199">
        <v>84.93150684931507</v>
      </c>
      <c r="F196" s="199">
        <v>87.43169398907104</v>
      </c>
      <c r="G196" s="199">
        <v>85.2054794520548</v>
      </c>
      <c r="H196" s="199">
        <v>92.32876712328768</v>
      </c>
      <c r="I196" s="199">
        <v>86.3013698630137</v>
      </c>
      <c r="J196" s="199">
        <v>92.05479452054794</v>
      </c>
      <c r="K196" s="199">
        <v>95.06849315068493</v>
      </c>
      <c r="L196" s="131"/>
    </row>
    <row r="197" spans="2:12" ht="12.75">
      <c r="B197" s="194" t="s">
        <v>120</v>
      </c>
      <c r="C197" s="199">
        <v>89.83516483516483</v>
      </c>
      <c r="D197" s="199">
        <v>92.05479452054794</v>
      </c>
      <c r="E197" s="199">
        <v>84.93150684931507</v>
      </c>
      <c r="F197" s="199">
        <v>87.43169398907104</v>
      </c>
      <c r="G197" s="199">
        <v>85.2054794520548</v>
      </c>
      <c r="H197" s="199">
        <v>92.32876712328768</v>
      </c>
      <c r="I197" s="199">
        <v>86.3013698630137</v>
      </c>
      <c r="J197" s="199">
        <v>92.05479452054794</v>
      </c>
      <c r="K197" s="199">
        <v>95.06849315068493</v>
      </c>
      <c r="L197" s="131"/>
    </row>
    <row r="198" spans="2:12" ht="12.75">
      <c r="B198" s="194" t="s">
        <v>153</v>
      </c>
      <c r="C198" s="199">
        <v>89.83516483516483</v>
      </c>
      <c r="D198" s="199">
        <v>92.05479452054794</v>
      </c>
      <c r="E198" s="199">
        <v>84.93150684931507</v>
      </c>
      <c r="F198" s="199">
        <v>87.43169398907104</v>
      </c>
      <c r="G198" s="199">
        <v>85.2054794520548</v>
      </c>
      <c r="H198" s="199">
        <v>92.32876712328768</v>
      </c>
      <c r="I198" s="199">
        <v>86.3013698630137</v>
      </c>
      <c r="J198" s="199">
        <v>92.05479452054794</v>
      </c>
      <c r="K198" s="199">
        <v>95.06849315068493</v>
      </c>
      <c r="L198" s="131"/>
    </row>
    <row r="199" spans="2:12" ht="12.75">
      <c r="B199" s="194"/>
      <c r="C199" s="199"/>
      <c r="D199" s="199"/>
      <c r="E199" s="199"/>
      <c r="F199" s="199"/>
      <c r="G199" s="199"/>
      <c r="H199" s="199"/>
      <c r="I199" s="199"/>
      <c r="J199" s="199"/>
      <c r="K199" s="199"/>
      <c r="L199" s="131"/>
    </row>
    <row r="200" spans="2:12" ht="15.75">
      <c r="B200" s="192" t="s">
        <v>427</v>
      </c>
      <c r="C200" s="198">
        <v>87.3972602739726</v>
      </c>
      <c r="D200" s="198">
        <v>76.43835616438356</v>
      </c>
      <c r="E200" s="198">
        <v>85.47945205479452</v>
      </c>
      <c r="F200" s="198">
        <v>92.07650273224044</v>
      </c>
      <c r="G200" s="198">
        <v>96.43835616438356</v>
      </c>
      <c r="H200" s="198">
        <v>99.72602739726028</v>
      </c>
      <c r="I200" s="198">
        <v>98.07692307692307</v>
      </c>
      <c r="J200" s="198">
        <v>98.89196675900277</v>
      </c>
      <c r="K200" s="198">
        <v>98.9041095890411</v>
      </c>
      <c r="L200" s="131"/>
    </row>
    <row r="201" spans="2:12" ht="12.75">
      <c r="B201" s="194" t="s">
        <v>69</v>
      </c>
      <c r="C201" s="199">
        <v>87.3972602739726</v>
      </c>
      <c r="D201" s="199">
        <v>76.43835616438356</v>
      </c>
      <c r="E201" s="199">
        <v>85.47945205479452</v>
      </c>
      <c r="F201" s="199">
        <v>92.07650273224044</v>
      </c>
      <c r="G201" s="199">
        <v>96.43835616438356</v>
      </c>
      <c r="H201" s="199">
        <v>99.72602739726028</v>
      </c>
      <c r="I201" s="199">
        <v>98.07692307692307</v>
      </c>
      <c r="J201" s="199">
        <v>98.89196675900277</v>
      </c>
      <c r="K201" s="199">
        <v>98.9041095890411</v>
      </c>
      <c r="L201" s="131"/>
    </row>
    <row r="202" spans="2:12" ht="12.75">
      <c r="B202" s="194" t="s">
        <v>83</v>
      </c>
      <c r="C202" s="199">
        <v>87.3972602739726</v>
      </c>
      <c r="D202" s="199">
        <v>76.43835616438356</v>
      </c>
      <c r="E202" s="199">
        <v>85.47945205479452</v>
      </c>
      <c r="F202" s="199">
        <v>92.07650273224044</v>
      </c>
      <c r="G202" s="199">
        <v>96.43835616438356</v>
      </c>
      <c r="H202" s="199">
        <v>99.72602739726028</v>
      </c>
      <c r="I202" s="199">
        <v>98.07692307692307</v>
      </c>
      <c r="J202" s="199">
        <v>98.89196675900277</v>
      </c>
      <c r="K202" s="199">
        <v>98.9041095890411</v>
      </c>
      <c r="L202" s="131"/>
    </row>
    <row r="203" spans="2:12" ht="12.75">
      <c r="B203" s="194" t="s">
        <v>88</v>
      </c>
      <c r="C203" s="199">
        <v>87.3972602739726</v>
      </c>
      <c r="D203" s="199">
        <v>76.43835616438356</v>
      </c>
      <c r="E203" s="199">
        <v>85.47945205479452</v>
      </c>
      <c r="F203" s="199">
        <v>92.07650273224044</v>
      </c>
      <c r="G203" s="199">
        <v>96.43835616438356</v>
      </c>
      <c r="H203" s="199">
        <v>99.72602739726028</v>
      </c>
      <c r="I203" s="199">
        <v>98.07692307692307</v>
      </c>
      <c r="J203" s="199">
        <v>98.89196675900277</v>
      </c>
      <c r="K203" s="199">
        <v>98.9041095890411</v>
      </c>
      <c r="L203" s="131"/>
    </row>
    <row r="204" spans="2:12" ht="12.75">
      <c r="B204" s="194" t="s">
        <v>92</v>
      </c>
      <c r="C204" s="199">
        <v>87.3972602739726</v>
      </c>
      <c r="D204" s="199">
        <v>76.43835616438356</v>
      </c>
      <c r="E204" s="199">
        <v>85.47945205479452</v>
      </c>
      <c r="F204" s="199">
        <v>92.07650273224044</v>
      </c>
      <c r="G204" s="199">
        <v>96.43835616438356</v>
      </c>
      <c r="H204" s="199">
        <v>99.72602739726028</v>
      </c>
      <c r="I204" s="199">
        <v>98.07692307692307</v>
      </c>
      <c r="J204" s="199">
        <v>98.89196675900277</v>
      </c>
      <c r="K204" s="199">
        <v>98.9041095890411</v>
      </c>
      <c r="L204" s="131"/>
    </row>
    <row r="205" spans="2:12" ht="12.75">
      <c r="B205" s="194" t="s">
        <v>95</v>
      </c>
      <c r="C205" s="199">
        <v>87.3972602739726</v>
      </c>
      <c r="D205" s="199">
        <v>76.43835616438356</v>
      </c>
      <c r="E205" s="199">
        <v>85.47945205479452</v>
      </c>
      <c r="F205" s="199">
        <v>92.07650273224044</v>
      </c>
      <c r="G205" s="199">
        <v>96.43835616438356</v>
      </c>
      <c r="H205" s="199">
        <v>99.72602739726028</v>
      </c>
      <c r="I205" s="199">
        <v>98.07692307692307</v>
      </c>
      <c r="J205" s="199">
        <v>98.89196675900277</v>
      </c>
      <c r="K205" s="199">
        <v>98.9041095890411</v>
      </c>
      <c r="L205" s="131"/>
    </row>
    <row r="206" spans="2:12" ht="12.75">
      <c r="B206" s="194" t="s">
        <v>428</v>
      </c>
      <c r="C206" s="199">
        <v>87.3972602739726</v>
      </c>
      <c r="D206" s="199">
        <v>76.43835616438356</v>
      </c>
      <c r="E206" s="199">
        <v>85.47945205479452</v>
      </c>
      <c r="F206" s="199">
        <v>92.07650273224044</v>
      </c>
      <c r="G206" s="199">
        <v>96.43835616438356</v>
      </c>
      <c r="H206" s="199">
        <v>99.72602739726028</v>
      </c>
      <c r="I206" s="199">
        <v>98.07692307692307</v>
      </c>
      <c r="J206" s="199">
        <v>98.89196675900277</v>
      </c>
      <c r="K206" s="199">
        <v>98.9041095890411</v>
      </c>
      <c r="L206" s="131"/>
    </row>
    <row r="207" spans="2:12" ht="12.75">
      <c r="B207" s="194" t="s">
        <v>107</v>
      </c>
      <c r="C207" s="199">
        <v>87.3972602739726</v>
      </c>
      <c r="D207" s="199">
        <v>76.43835616438356</v>
      </c>
      <c r="E207" s="199">
        <v>85.47945205479452</v>
      </c>
      <c r="F207" s="199">
        <v>92.07650273224044</v>
      </c>
      <c r="G207" s="199">
        <v>96.43835616438356</v>
      </c>
      <c r="H207" s="199">
        <v>99.72602739726028</v>
      </c>
      <c r="I207" s="199">
        <v>98.07692307692307</v>
      </c>
      <c r="J207" s="199">
        <v>98.89196675900277</v>
      </c>
      <c r="K207" s="199">
        <v>98.9041095890411</v>
      </c>
      <c r="L207" s="131"/>
    </row>
    <row r="208" spans="2:12" ht="12.75">
      <c r="B208" s="194" t="s">
        <v>125</v>
      </c>
      <c r="C208" s="199">
        <v>87.3972602739726</v>
      </c>
      <c r="D208" s="199">
        <v>76.43835616438356</v>
      </c>
      <c r="E208" s="199">
        <v>85.47945205479452</v>
      </c>
      <c r="F208" s="199">
        <v>92.07650273224044</v>
      </c>
      <c r="G208" s="199">
        <v>96.43835616438356</v>
      </c>
      <c r="H208" s="199">
        <v>99.72602739726028</v>
      </c>
      <c r="I208" s="199">
        <v>98.07692307692307</v>
      </c>
      <c r="J208" s="199">
        <v>98.89196675900277</v>
      </c>
      <c r="K208" s="199">
        <v>98.9041095890411</v>
      </c>
      <c r="L208" s="131"/>
    </row>
    <row r="209" spans="2:12" ht="12.75">
      <c r="B209" s="194" t="s">
        <v>129</v>
      </c>
      <c r="C209" s="199">
        <v>87.3972602739726</v>
      </c>
      <c r="D209" s="199">
        <v>76.43835616438356</v>
      </c>
      <c r="E209" s="199">
        <v>85.47945205479452</v>
      </c>
      <c r="F209" s="199">
        <v>92.07650273224044</v>
      </c>
      <c r="G209" s="199">
        <v>96.43835616438356</v>
      </c>
      <c r="H209" s="199">
        <v>99.72602739726028</v>
      </c>
      <c r="I209" s="199">
        <v>98.07692307692307</v>
      </c>
      <c r="J209" s="199">
        <v>98.89196675900277</v>
      </c>
      <c r="K209" s="199">
        <v>98.9041095890411</v>
      </c>
      <c r="L209" s="131"/>
    </row>
    <row r="210" spans="2:12" ht="12.75">
      <c r="B210" s="194" t="s">
        <v>138</v>
      </c>
      <c r="C210" s="199">
        <v>87.3972602739726</v>
      </c>
      <c r="D210" s="199">
        <v>76.43835616438356</v>
      </c>
      <c r="E210" s="199">
        <v>85.47945205479452</v>
      </c>
      <c r="F210" s="199">
        <v>92.07650273224044</v>
      </c>
      <c r="G210" s="199">
        <v>96.43835616438356</v>
      </c>
      <c r="H210" s="199">
        <v>99.72602739726028</v>
      </c>
      <c r="I210" s="199">
        <v>98.07692307692307</v>
      </c>
      <c r="J210" s="199">
        <v>98.89196675900277</v>
      </c>
      <c r="K210" s="199">
        <v>98.9041095890411</v>
      </c>
      <c r="L210" s="131"/>
    </row>
    <row r="211" spans="2:12" ht="12.75">
      <c r="B211" s="194" t="s">
        <v>140</v>
      </c>
      <c r="C211" s="199">
        <v>87.3972602739726</v>
      </c>
      <c r="D211" s="199">
        <v>76.43835616438356</v>
      </c>
      <c r="E211" s="199">
        <v>85.47945205479452</v>
      </c>
      <c r="F211" s="199">
        <v>92.07650273224044</v>
      </c>
      <c r="G211" s="199">
        <v>96.43835616438356</v>
      </c>
      <c r="H211" s="199">
        <v>99.72602739726028</v>
      </c>
      <c r="I211" s="199">
        <v>98.07692307692307</v>
      </c>
      <c r="J211" s="199">
        <v>98.89196675900277</v>
      </c>
      <c r="K211" s="199">
        <v>98.9041095890411</v>
      </c>
      <c r="L211" s="131"/>
    </row>
    <row r="212" spans="2:12" ht="12.75">
      <c r="B212" s="194" t="s">
        <v>145</v>
      </c>
      <c r="C212" s="199">
        <v>87.3972602739726</v>
      </c>
      <c r="D212" s="199">
        <v>76.43835616438356</v>
      </c>
      <c r="E212" s="199">
        <v>85.47945205479452</v>
      </c>
      <c r="F212" s="199">
        <v>92.07650273224044</v>
      </c>
      <c r="G212" s="199">
        <v>96.43835616438356</v>
      </c>
      <c r="H212" s="199">
        <v>99.72602739726028</v>
      </c>
      <c r="I212" s="199">
        <v>98.07692307692307</v>
      </c>
      <c r="J212" s="199">
        <v>98.89196675900277</v>
      </c>
      <c r="K212" s="199">
        <v>98.9041095890411</v>
      </c>
      <c r="L212" s="131"/>
    </row>
    <row r="213" spans="2:12" ht="12.75">
      <c r="B213" s="194" t="s">
        <v>147</v>
      </c>
      <c r="C213" s="199">
        <v>87.3972602739726</v>
      </c>
      <c r="D213" s="199">
        <v>76.43835616438356</v>
      </c>
      <c r="E213" s="199">
        <v>85.47945205479452</v>
      </c>
      <c r="F213" s="199">
        <v>92.07650273224044</v>
      </c>
      <c r="G213" s="199">
        <v>96.43835616438356</v>
      </c>
      <c r="H213" s="199">
        <v>99.72602739726028</v>
      </c>
      <c r="I213" s="199">
        <v>98.07692307692307</v>
      </c>
      <c r="J213" s="199">
        <v>98.89196675900277</v>
      </c>
      <c r="K213" s="199">
        <v>98.9041095890411</v>
      </c>
      <c r="L213" s="131"/>
    </row>
    <row r="214" spans="2:12" ht="12.75">
      <c r="B214" s="194" t="s">
        <v>151</v>
      </c>
      <c r="C214" s="199">
        <v>87.3972602739726</v>
      </c>
      <c r="D214" s="199">
        <v>76.43835616438356</v>
      </c>
      <c r="E214" s="199">
        <v>85.47945205479452</v>
      </c>
      <c r="F214" s="199">
        <v>92.07650273224044</v>
      </c>
      <c r="G214" s="199">
        <v>96.43835616438356</v>
      </c>
      <c r="H214" s="199">
        <v>99.72602739726028</v>
      </c>
      <c r="I214" s="199">
        <v>98.07692307692307</v>
      </c>
      <c r="J214" s="199">
        <v>98.89196675900277</v>
      </c>
      <c r="K214" s="199">
        <v>98.9041095890411</v>
      </c>
      <c r="L214" s="131"/>
    </row>
    <row r="215" spans="2:12" ht="12.75">
      <c r="B215" s="194" t="s">
        <v>155</v>
      </c>
      <c r="C215" s="199">
        <v>87.3972602739726</v>
      </c>
      <c r="D215" s="199">
        <v>76.43835616438356</v>
      </c>
      <c r="E215" s="199">
        <v>85.47945205479452</v>
      </c>
      <c r="F215" s="199">
        <v>92.07650273224044</v>
      </c>
      <c r="G215" s="199">
        <v>96.43835616438356</v>
      </c>
      <c r="H215" s="199">
        <v>99.72602739726028</v>
      </c>
      <c r="I215" s="199">
        <v>98.07692307692307</v>
      </c>
      <c r="J215" s="199">
        <v>98.89196675900277</v>
      </c>
      <c r="K215" s="199">
        <v>98.9041095890411</v>
      </c>
      <c r="L215" s="131"/>
    </row>
    <row r="216" spans="2:12" ht="12.75">
      <c r="B216" s="194" t="s">
        <v>165</v>
      </c>
      <c r="C216" s="199">
        <v>87.3972602739726</v>
      </c>
      <c r="D216" s="199">
        <v>76.43835616438356</v>
      </c>
      <c r="E216" s="199">
        <v>85.47945205479452</v>
      </c>
      <c r="F216" s="199">
        <v>92.07650273224044</v>
      </c>
      <c r="G216" s="199">
        <v>96.43835616438356</v>
      </c>
      <c r="H216" s="199">
        <v>99.72602739726028</v>
      </c>
      <c r="I216" s="199">
        <v>98.07692307692307</v>
      </c>
      <c r="J216" s="199">
        <v>98.89196675900277</v>
      </c>
      <c r="K216" s="199">
        <v>98.9041095890411</v>
      </c>
      <c r="L216" s="131"/>
    </row>
    <row r="217" spans="2:12" ht="12.75">
      <c r="B217" s="194" t="s">
        <v>186</v>
      </c>
      <c r="C217" s="199">
        <v>87.3972602739726</v>
      </c>
      <c r="D217" s="199">
        <v>76.43835616438356</v>
      </c>
      <c r="E217" s="199">
        <v>85.47945205479452</v>
      </c>
      <c r="F217" s="199">
        <v>92.07650273224044</v>
      </c>
      <c r="G217" s="199">
        <v>96.43835616438356</v>
      </c>
      <c r="H217" s="199">
        <v>99.72602739726028</v>
      </c>
      <c r="I217" s="199">
        <v>98.07692307692307</v>
      </c>
      <c r="J217" s="199">
        <v>98.89196675900277</v>
      </c>
      <c r="K217" s="199">
        <v>98.9041095890411</v>
      </c>
      <c r="L217" s="131"/>
    </row>
    <row r="218" spans="2:12" ht="12.75">
      <c r="B218" s="194" t="s">
        <v>187</v>
      </c>
      <c r="C218" s="199">
        <v>87.3972602739726</v>
      </c>
      <c r="D218" s="199">
        <v>76.43835616438356</v>
      </c>
      <c r="E218" s="199">
        <v>85.47945205479452</v>
      </c>
      <c r="F218" s="199">
        <v>92.07650273224044</v>
      </c>
      <c r="G218" s="199">
        <v>96.43835616438356</v>
      </c>
      <c r="H218" s="199">
        <v>99.72602739726028</v>
      </c>
      <c r="I218" s="199">
        <v>98.07692307692307</v>
      </c>
      <c r="J218" s="199">
        <v>98.89196675900277</v>
      </c>
      <c r="K218" s="199">
        <v>98.9041095890411</v>
      </c>
      <c r="L218" s="131"/>
    </row>
    <row r="219" spans="2:12" ht="12.75">
      <c r="B219" s="194" t="s">
        <v>207</v>
      </c>
      <c r="C219" s="199">
        <v>87.3972602739726</v>
      </c>
      <c r="D219" s="199">
        <v>76.43835616438356</v>
      </c>
      <c r="E219" s="199">
        <v>85.47945205479452</v>
      </c>
      <c r="F219" s="199">
        <v>92.07650273224044</v>
      </c>
      <c r="G219" s="199">
        <v>96.43835616438356</v>
      </c>
      <c r="H219" s="199">
        <v>99.72602739726028</v>
      </c>
      <c r="I219" s="199">
        <v>98.07692307692307</v>
      </c>
      <c r="J219" s="199">
        <v>98.89196675900277</v>
      </c>
      <c r="K219" s="199">
        <v>98.9041095890411</v>
      </c>
      <c r="L219" s="131"/>
    </row>
    <row r="220" spans="2:12" ht="12.75">
      <c r="B220" s="194" t="s">
        <v>217</v>
      </c>
      <c r="C220" s="199">
        <v>87.3972602739726</v>
      </c>
      <c r="D220" s="199">
        <v>76.43835616438356</v>
      </c>
      <c r="E220" s="199">
        <v>85.47945205479452</v>
      </c>
      <c r="F220" s="199">
        <v>92.07650273224044</v>
      </c>
      <c r="G220" s="199">
        <v>96.43835616438356</v>
      </c>
      <c r="H220" s="199">
        <v>99.72602739726028</v>
      </c>
      <c r="I220" s="199">
        <v>98.07692307692307</v>
      </c>
      <c r="J220" s="199">
        <v>98.89196675900277</v>
      </c>
      <c r="K220" s="199">
        <v>98.9041095890411</v>
      </c>
      <c r="L220" s="131"/>
    </row>
    <row r="221" spans="2:12" ht="12.75">
      <c r="B221" s="194" t="s">
        <v>218</v>
      </c>
      <c r="C221" s="199">
        <v>87.3972602739726</v>
      </c>
      <c r="D221" s="199">
        <v>76.43835616438356</v>
      </c>
      <c r="E221" s="199">
        <v>85.47945205479452</v>
      </c>
      <c r="F221" s="199">
        <v>92.07650273224044</v>
      </c>
      <c r="G221" s="199">
        <v>96.43835616438356</v>
      </c>
      <c r="H221" s="199">
        <v>99.72602739726028</v>
      </c>
      <c r="I221" s="199">
        <v>98.07692307692307</v>
      </c>
      <c r="J221" s="199">
        <v>98.89196675900277</v>
      </c>
      <c r="K221" s="199">
        <v>98.9041095890411</v>
      </c>
      <c r="L221" s="131"/>
    </row>
    <row r="222" spans="2:12" ht="12.75">
      <c r="B222" s="194" t="s">
        <v>239</v>
      </c>
      <c r="C222" s="199">
        <v>87.3972602739726</v>
      </c>
      <c r="D222" s="199">
        <v>76.43835616438356</v>
      </c>
      <c r="E222" s="199">
        <v>85.47945205479452</v>
      </c>
      <c r="F222" s="199">
        <v>92.07650273224044</v>
      </c>
      <c r="G222" s="199">
        <v>96.43835616438356</v>
      </c>
      <c r="H222" s="199">
        <v>99.72602739726028</v>
      </c>
      <c r="I222" s="199">
        <v>98.07692307692307</v>
      </c>
      <c r="J222" s="199">
        <v>98.89196675900277</v>
      </c>
      <c r="K222" s="199">
        <v>98.9041095890411</v>
      </c>
      <c r="L222" s="131"/>
    </row>
    <row r="223" spans="2:12" ht="12.75">
      <c r="B223" s="194" t="s">
        <v>260</v>
      </c>
      <c r="C223" s="199">
        <v>87.3972602739726</v>
      </c>
      <c r="D223" s="199">
        <v>76.43835616438356</v>
      </c>
      <c r="E223" s="199">
        <v>85.47945205479452</v>
      </c>
      <c r="F223" s="199">
        <v>92.07650273224044</v>
      </c>
      <c r="G223" s="199">
        <v>96.43835616438356</v>
      </c>
      <c r="H223" s="199">
        <v>99.72602739726028</v>
      </c>
      <c r="I223" s="199">
        <v>98.07692307692307</v>
      </c>
      <c r="J223" s="199">
        <v>98.89196675900277</v>
      </c>
      <c r="K223" s="199">
        <v>98.9041095890411</v>
      </c>
      <c r="L223" s="131"/>
    </row>
    <row r="224" spans="2:12" ht="12.75">
      <c r="B224" s="194" t="s">
        <v>273</v>
      </c>
      <c r="C224" s="199">
        <v>87.3972602739726</v>
      </c>
      <c r="D224" s="199">
        <v>76.43835616438356</v>
      </c>
      <c r="E224" s="199">
        <v>85.47945205479452</v>
      </c>
      <c r="F224" s="199">
        <v>92.07650273224044</v>
      </c>
      <c r="G224" s="199">
        <v>96.43835616438356</v>
      </c>
      <c r="H224" s="199">
        <v>99.72602739726028</v>
      </c>
      <c r="I224" s="199">
        <v>98.07692307692307</v>
      </c>
      <c r="J224" s="199">
        <v>98.89196675900277</v>
      </c>
      <c r="K224" s="199">
        <v>98.9041095890411</v>
      </c>
      <c r="L224" s="131"/>
    </row>
    <row r="225" spans="2:12" ht="12.75">
      <c r="B225" s="194" t="s">
        <v>93</v>
      </c>
      <c r="C225" s="199">
        <v>87.3972602739726</v>
      </c>
      <c r="D225" s="199">
        <v>76.43835616438356</v>
      </c>
      <c r="E225" s="199">
        <v>85.47945205479452</v>
      </c>
      <c r="F225" s="199">
        <v>92.07650273224044</v>
      </c>
      <c r="G225" s="199">
        <v>96.43835616438356</v>
      </c>
      <c r="H225" s="199">
        <v>99.72602739726028</v>
      </c>
      <c r="I225" s="199">
        <v>98.07692307692307</v>
      </c>
      <c r="J225" s="199">
        <v>98.89196675900277</v>
      </c>
      <c r="K225" s="199">
        <v>98.9041095890411</v>
      </c>
      <c r="L225" s="131"/>
    </row>
    <row r="226" spans="2:12" ht="12.75">
      <c r="B226" s="194" t="s">
        <v>94</v>
      </c>
      <c r="C226" s="199">
        <v>87.3972602739726</v>
      </c>
      <c r="D226" s="199">
        <v>76.43835616438356</v>
      </c>
      <c r="E226" s="199">
        <v>85.47945205479452</v>
      </c>
      <c r="F226" s="199">
        <v>92.07650273224044</v>
      </c>
      <c r="G226" s="199">
        <v>96.43835616438356</v>
      </c>
      <c r="H226" s="199">
        <v>99.72602739726028</v>
      </c>
      <c r="I226" s="199">
        <v>98.07692307692307</v>
      </c>
      <c r="J226" s="199">
        <v>98.89196675900277</v>
      </c>
      <c r="K226" s="199">
        <v>98.9041095890411</v>
      </c>
      <c r="L226" s="131"/>
    </row>
    <row r="227" spans="2:12" ht="12.75">
      <c r="B227" s="194" t="s">
        <v>100</v>
      </c>
      <c r="C227" s="199">
        <v>87.3972602739726</v>
      </c>
      <c r="D227" s="199">
        <v>76.43835616438356</v>
      </c>
      <c r="E227" s="199">
        <v>85.47945205479452</v>
      </c>
      <c r="F227" s="199">
        <v>92.07650273224044</v>
      </c>
      <c r="G227" s="199">
        <v>96.43835616438356</v>
      </c>
      <c r="H227" s="199">
        <v>99.72602739726028</v>
      </c>
      <c r="I227" s="199">
        <v>98.07692307692307</v>
      </c>
      <c r="J227" s="199">
        <v>98.89196675900277</v>
      </c>
      <c r="K227" s="199">
        <v>98.9041095890411</v>
      </c>
      <c r="L227" s="131"/>
    </row>
    <row r="228" spans="2:12" ht="12.75">
      <c r="B228" s="194" t="s">
        <v>119</v>
      </c>
      <c r="C228" s="199">
        <v>87.3972602739726</v>
      </c>
      <c r="D228" s="199">
        <v>76.43835616438356</v>
      </c>
      <c r="E228" s="199">
        <v>85.47945205479452</v>
      </c>
      <c r="F228" s="199">
        <v>92.07650273224044</v>
      </c>
      <c r="G228" s="199">
        <v>96.43835616438356</v>
      </c>
      <c r="H228" s="199">
        <v>99.72602739726028</v>
      </c>
      <c r="I228" s="199">
        <v>98.07692307692307</v>
      </c>
      <c r="J228" s="199">
        <v>98.89196675900277</v>
      </c>
      <c r="K228" s="199">
        <v>98.9041095890411</v>
      </c>
      <c r="L228" s="131"/>
    </row>
    <row r="229" spans="2:12" ht="12.75">
      <c r="B229" s="194" t="s">
        <v>137</v>
      </c>
      <c r="C229" s="199">
        <v>87.3972602739726</v>
      </c>
      <c r="D229" s="199">
        <v>76.43835616438356</v>
      </c>
      <c r="E229" s="199">
        <v>85.47945205479452</v>
      </c>
      <c r="F229" s="199">
        <v>92.07650273224044</v>
      </c>
      <c r="G229" s="199">
        <v>96.43835616438356</v>
      </c>
      <c r="H229" s="199">
        <v>99.72602739726028</v>
      </c>
      <c r="I229" s="199">
        <v>98.07692307692307</v>
      </c>
      <c r="J229" s="199">
        <v>98.89196675900277</v>
      </c>
      <c r="K229" s="199">
        <v>98.9041095890411</v>
      </c>
      <c r="L229" s="131"/>
    </row>
    <row r="230" spans="2:12" ht="12.75">
      <c r="B230" s="194" t="s">
        <v>179</v>
      </c>
      <c r="C230" s="199">
        <v>87.3972602739726</v>
      </c>
      <c r="D230" s="199">
        <v>76.43835616438356</v>
      </c>
      <c r="E230" s="199">
        <v>85.47945205479452</v>
      </c>
      <c r="F230" s="199">
        <v>92.07650273224044</v>
      </c>
      <c r="G230" s="199">
        <v>96.43835616438356</v>
      </c>
      <c r="H230" s="199">
        <v>99.72602739726028</v>
      </c>
      <c r="I230" s="199">
        <v>98.07692307692307</v>
      </c>
      <c r="J230" s="199">
        <v>98.89196675900277</v>
      </c>
      <c r="K230" s="199">
        <v>98.9041095890411</v>
      </c>
      <c r="L230" s="131"/>
    </row>
    <row r="231" spans="2:12" ht="12.75">
      <c r="B231" s="194" t="s">
        <v>210</v>
      </c>
      <c r="C231" s="199">
        <v>87.3972602739726</v>
      </c>
      <c r="D231" s="199">
        <v>76.43835616438356</v>
      </c>
      <c r="E231" s="199">
        <v>85.47945205479452</v>
      </c>
      <c r="F231" s="199">
        <v>92.07650273224044</v>
      </c>
      <c r="G231" s="199">
        <v>96.43835616438356</v>
      </c>
      <c r="H231" s="199">
        <v>99.72602739726028</v>
      </c>
      <c r="I231" s="199">
        <v>98.07692307692307</v>
      </c>
      <c r="J231" s="199">
        <v>98.89196675900277</v>
      </c>
      <c r="K231" s="199">
        <v>98.9041095890411</v>
      </c>
      <c r="L231" s="131"/>
    </row>
    <row r="232" spans="2:12" ht="12.75">
      <c r="B232" s="194" t="s">
        <v>281</v>
      </c>
      <c r="C232" s="199">
        <v>87.3972602739726</v>
      </c>
      <c r="D232" s="199">
        <v>76.43835616438356</v>
      </c>
      <c r="E232" s="199">
        <v>85.47945205479452</v>
      </c>
      <c r="F232" s="199">
        <v>92.07650273224044</v>
      </c>
      <c r="G232" s="199">
        <v>96.43835616438356</v>
      </c>
      <c r="H232" s="199">
        <v>99.72602739726028</v>
      </c>
      <c r="I232" s="199">
        <v>98.07692307692307</v>
      </c>
      <c r="J232" s="199">
        <v>98.89196675900277</v>
      </c>
      <c r="K232" s="199">
        <v>98.9041095890411</v>
      </c>
      <c r="L232" s="131"/>
    </row>
    <row r="233" spans="2:12" ht="12.75">
      <c r="B233" s="97"/>
      <c r="C233" s="200"/>
      <c r="D233" s="200"/>
      <c r="E233" s="200"/>
      <c r="F233" s="200"/>
      <c r="G233" s="200"/>
      <c r="H233" s="200"/>
      <c r="I233" s="200"/>
      <c r="J233" s="200"/>
      <c r="K233" s="200"/>
      <c r="L233" s="131"/>
    </row>
    <row r="234" spans="2:12" ht="15.75">
      <c r="B234" s="192" t="s">
        <v>16</v>
      </c>
      <c r="C234" s="198">
        <v>98.08219178082192</v>
      </c>
      <c r="D234" s="198">
        <v>95.06849315068493</v>
      </c>
      <c r="E234" s="198">
        <v>92.6027397260274</v>
      </c>
      <c r="F234" s="198">
        <v>98.63387978142076</v>
      </c>
      <c r="G234" s="198">
        <v>100</v>
      </c>
      <c r="H234" s="198">
        <v>100</v>
      </c>
      <c r="I234" s="198">
        <v>100</v>
      </c>
      <c r="J234" s="198">
        <v>99.4535519125683</v>
      </c>
      <c r="K234" s="198">
        <v>100</v>
      </c>
      <c r="L234" s="131"/>
    </row>
    <row r="235" spans="2:12" ht="12.75">
      <c r="B235" s="194" t="s">
        <v>85</v>
      </c>
      <c r="C235" s="199">
        <v>98.08219178082192</v>
      </c>
      <c r="D235" s="199">
        <v>95.06849315068493</v>
      </c>
      <c r="E235" s="199">
        <v>92.6027397260274</v>
      </c>
      <c r="F235" s="199">
        <v>98.63387978142076</v>
      </c>
      <c r="G235" s="199">
        <v>100</v>
      </c>
      <c r="H235" s="199">
        <v>100</v>
      </c>
      <c r="I235" s="199">
        <v>100</v>
      </c>
      <c r="J235" s="199">
        <v>99.4535519125683</v>
      </c>
      <c r="K235" s="199">
        <v>100</v>
      </c>
      <c r="L235" s="131"/>
    </row>
    <row r="236" spans="2:12" ht="12.75">
      <c r="B236" s="194" t="s">
        <v>90</v>
      </c>
      <c r="C236" s="199">
        <v>98.08219178082192</v>
      </c>
      <c r="D236" s="199">
        <v>95.06849315068493</v>
      </c>
      <c r="E236" s="199">
        <v>92.6027397260274</v>
      </c>
      <c r="F236" s="199">
        <v>98.63387978142076</v>
      </c>
      <c r="G236" s="199">
        <v>100</v>
      </c>
      <c r="H236" s="199">
        <v>100</v>
      </c>
      <c r="I236" s="199">
        <v>100</v>
      </c>
      <c r="J236" s="199">
        <v>99.4535519125683</v>
      </c>
      <c r="K236" s="199">
        <v>100</v>
      </c>
      <c r="L236" s="131"/>
    </row>
    <row r="237" spans="2:12" ht="12.75">
      <c r="B237" s="194" t="s">
        <v>97</v>
      </c>
      <c r="C237" s="199">
        <v>98.08219178082192</v>
      </c>
      <c r="D237" s="199">
        <v>95.06849315068493</v>
      </c>
      <c r="E237" s="199">
        <v>92.6027397260274</v>
      </c>
      <c r="F237" s="199">
        <v>98.63387978142076</v>
      </c>
      <c r="G237" s="199">
        <v>100</v>
      </c>
      <c r="H237" s="199">
        <v>100</v>
      </c>
      <c r="I237" s="199">
        <v>100</v>
      </c>
      <c r="J237" s="199">
        <v>99.4535519125683</v>
      </c>
      <c r="K237" s="199">
        <v>100</v>
      </c>
      <c r="L237" s="131"/>
    </row>
    <row r="238" spans="2:12" ht="12.75">
      <c r="B238" s="194" t="s">
        <v>429</v>
      </c>
      <c r="C238" s="199">
        <v>98.08219178082192</v>
      </c>
      <c r="D238" s="199">
        <v>95.06849315068493</v>
      </c>
      <c r="E238" s="199">
        <v>92.6027397260274</v>
      </c>
      <c r="F238" s="199">
        <v>98.63387978142076</v>
      </c>
      <c r="G238" s="199">
        <v>100</v>
      </c>
      <c r="H238" s="199">
        <v>100</v>
      </c>
      <c r="I238" s="199">
        <v>100</v>
      </c>
      <c r="J238" s="199">
        <v>99.4535519125683</v>
      </c>
      <c r="K238" s="199">
        <v>100</v>
      </c>
      <c r="L238" s="131"/>
    </row>
    <row r="239" spans="2:12" ht="12.75">
      <c r="B239" s="194" t="s">
        <v>102</v>
      </c>
      <c r="C239" s="199">
        <v>98.08219178082192</v>
      </c>
      <c r="D239" s="199">
        <v>95.06849315068493</v>
      </c>
      <c r="E239" s="199">
        <v>92.6027397260274</v>
      </c>
      <c r="F239" s="199">
        <v>98.63387978142076</v>
      </c>
      <c r="G239" s="199">
        <v>100</v>
      </c>
      <c r="H239" s="199">
        <v>100</v>
      </c>
      <c r="I239" s="199">
        <v>100</v>
      </c>
      <c r="J239" s="199">
        <v>99.4535519125683</v>
      </c>
      <c r="K239" s="199">
        <v>100</v>
      </c>
      <c r="L239" s="131"/>
    </row>
    <row r="240" spans="2:12" ht="12.75">
      <c r="B240" s="194" t="s">
        <v>430</v>
      </c>
      <c r="C240" s="199">
        <v>98.08219178082192</v>
      </c>
      <c r="D240" s="199">
        <v>95.06849315068493</v>
      </c>
      <c r="E240" s="199">
        <v>92.6027397260274</v>
      </c>
      <c r="F240" s="199">
        <v>98.63387978142076</v>
      </c>
      <c r="G240" s="199">
        <v>100</v>
      </c>
      <c r="H240" s="199">
        <v>100</v>
      </c>
      <c r="I240" s="199">
        <v>100</v>
      </c>
      <c r="J240" s="199">
        <v>99.4535519125683</v>
      </c>
      <c r="K240" s="199">
        <v>100</v>
      </c>
      <c r="L240" s="131"/>
    </row>
    <row r="241" spans="2:12" ht="12.75">
      <c r="B241" s="194" t="s">
        <v>431</v>
      </c>
      <c r="C241" s="199">
        <v>98.08219178082192</v>
      </c>
      <c r="D241" s="199">
        <v>95.06849315068493</v>
      </c>
      <c r="E241" s="199">
        <v>92.6027397260274</v>
      </c>
      <c r="F241" s="199">
        <v>98.63387978142076</v>
      </c>
      <c r="G241" s="199">
        <v>100</v>
      </c>
      <c r="H241" s="199">
        <v>100</v>
      </c>
      <c r="I241" s="199">
        <v>100</v>
      </c>
      <c r="J241" s="199">
        <v>99.4535519125683</v>
      </c>
      <c r="K241" s="199">
        <v>100</v>
      </c>
      <c r="L241" s="131"/>
    </row>
    <row r="242" spans="2:12" ht="12.75">
      <c r="B242" s="194" t="s">
        <v>236</v>
      </c>
      <c r="C242" s="199">
        <v>98.08219178082192</v>
      </c>
      <c r="D242" s="199">
        <v>95.06849315068493</v>
      </c>
      <c r="E242" s="199">
        <v>92.6027397260274</v>
      </c>
      <c r="F242" s="199">
        <v>98.63387978142076</v>
      </c>
      <c r="G242" s="199">
        <v>100</v>
      </c>
      <c r="H242" s="199">
        <v>100</v>
      </c>
      <c r="I242" s="199">
        <v>100</v>
      </c>
      <c r="J242" s="199">
        <v>99.4535519125683</v>
      </c>
      <c r="K242" s="199">
        <v>100</v>
      </c>
      <c r="L242" s="131"/>
    </row>
    <row r="243" spans="2:12" ht="12.75">
      <c r="B243" s="194" t="s">
        <v>432</v>
      </c>
      <c r="C243" s="199">
        <v>98.08219178082192</v>
      </c>
      <c r="D243" s="199">
        <v>95.06849315068493</v>
      </c>
      <c r="E243" s="199">
        <v>92.6027397260274</v>
      </c>
      <c r="F243" s="199">
        <v>98.63387978142076</v>
      </c>
      <c r="G243" s="199">
        <v>100</v>
      </c>
      <c r="H243" s="199">
        <v>100</v>
      </c>
      <c r="I243" s="199">
        <v>100</v>
      </c>
      <c r="J243" s="199">
        <v>99.4535519125683</v>
      </c>
      <c r="K243" s="199">
        <v>100</v>
      </c>
      <c r="L243" s="131"/>
    </row>
    <row r="244" spans="2:12" ht="12.75">
      <c r="B244" s="194" t="s">
        <v>445</v>
      </c>
      <c r="C244" s="199">
        <v>98.08219178082192</v>
      </c>
      <c r="D244" s="199">
        <v>95.06849315068493</v>
      </c>
      <c r="E244" s="199">
        <v>92.6027397260274</v>
      </c>
      <c r="F244" s="199">
        <v>98.63387978142076</v>
      </c>
      <c r="G244" s="199">
        <v>100</v>
      </c>
      <c r="H244" s="199">
        <v>100</v>
      </c>
      <c r="I244" s="199">
        <v>100</v>
      </c>
      <c r="J244" s="199">
        <v>99.4535519125683</v>
      </c>
      <c r="K244" s="199">
        <v>100</v>
      </c>
      <c r="L244" s="131"/>
    </row>
    <row r="245" spans="2:12" ht="12.75">
      <c r="B245" s="194" t="s">
        <v>433</v>
      </c>
      <c r="C245" s="199">
        <v>98.08219178082192</v>
      </c>
      <c r="D245" s="199">
        <v>95.06849315068493</v>
      </c>
      <c r="E245" s="199">
        <v>92.6027397260274</v>
      </c>
      <c r="F245" s="199">
        <v>98.63387978142076</v>
      </c>
      <c r="G245" s="199">
        <v>100</v>
      </c>
      <c r="H245" s="199">
        <v>100</v>
      </c>
      <c r="I245" s="199">
        <v>100</v>
      </c>
      <c r="J245" s="199">
        <v>99.4535519125683</v>
      </c>
      <c r="K245" s="199">
        <v>100</v>
      </c>
      <c r="L245" s="131"/>
    </row>
    <row r="246" spans="2:12" ht="12.75">
      <c r="B246" s="194" t="s">
        <v>282</v>
      </c>
      <c r="C246" s="199">
        <v>98.08219178082192</v>
      </c>
      <c r="D246" s="199">
        <v>95.06849315068493</v>
      </c>
      <c r="E246" s="199">
        <v>92.6027397260274</v>
      </c>
      <c r="F246" s="199">
        <v>98.63387978142076</v>
      </c>
      <c r="G246" s="199">
        <v>100</v>
      </c>
      <c r="H246" s="199">
        <v>100</v>
      </c>
      <c r="I246" s="199">
        <v>100</v>
      </c>
      <c r="J246" s="199">
        <v>99.4535519125683</v>
      </c>
      <c r="K246" s="199">
        <v>100</v>
      </c>
      <c r="L246" s="131"/>
    </row>
    <row r="247" spans="2:12" ht="12.75">
      <c r="B247" s="194"/>
      <c r="C247" s="199"/>
      <c r="D247" s="199"/>
      <c r="E247" s="199"/>
      <c r="F247" s="199"/>
      <c r="G247" s="199"/>
      <c r="H247" s="199"/>
      <c r="I247" s="199"/>
      <c r="J247" s="199"/>
      <c r="K247" s="199"/>
      <c r="L247" s="131"/>
    </row>
    <row r="248" spans="2:12" ht="15.75">
      <c r="B248" s="192" t="s">
        <v>17</v>
      </c>
      <c r="C248" s="198">
        <v>98.9041095890411</v>
      </c>
      <c r="D248" s="198">
        <v>98.62637362637363</v>
      </c>
      <c r="E248" s="198">
        <v>98.61111111111111</v>
      </c>
      <c r="F248" s="198">
        <v>99.45054945054946</v>
      </c>
      <c r="G248" s="198">
        <v>100</v>
      </c>
      <c r="H248" s="198">
        <v>100</v>
      </c>
      <c r="I248" s="198">
        <v>100</v>
      </c>
      <c r="J248" s="198">
        <v>100</v>
      </c>
      <c r="K248" s="198">
        <v>100</v>
      </c>
      <c r="L248" s="131"/>
    </row>
    <row r="249" spans="2:12" ht="12.75">
      <c r="B249" s="194" t="s">
        <v>101</v>
      </c>
      <c r="C249" s="199">
        <v>98.9041095890411</v>
      </c>
      <c r="D249" s="199">
        <v>98.62637362637363</v>
      </c>
      <c r="E249" s="199">
        <v>98.61111111111111</v>
      </c>
      <c r="F249" s="199">
        <v>99.45054945054946</v>
      </c>
      <c r="G249" s="199">
        <v>100</v>
      </c>
      <c r="H249" s="199">
        <v>100</v>
      </c>
      <c r="I249" s="199">
        <v>100</v>
      </c>
      <c r="J249" s="199">
        <v>100</v>
      </c>
      <c r="K249" s="199">
        <v>100</v>
      </c>
      <c r="L249" s="131"/>
    </row>
    <row r="250" spans="2:12" ht="12.75">
      <c r="B250" s="194" t="s">
        <v>112</v>
      </c>
      <c r="C250" s="199">
        <v>98.9041095890411</v>
      </c>
      <c r="D250" s="199">
        <v>98.62637362637363</v>
      </c>
      <c r="E250" s="199">
        <v>98.61111111111111</v>
      </c>
      <c r="F250" s="199">
        <v>99.45054945054946</v>
      </c>
      <c r="G250" s="199">
        <v>100</v>
      </c>
      <c r="H250" s="199">
        <v>100</v>
      </c>
      <c r="I250" s="199">
        <v>100</v>
      </c>
      <c r="J250" s="199">
        <v>100</v>
      </c>
      <c r="K250" s="199">
        <v>100</v>
      </c>
      <c r="L250" s="131"/>
    </row>
    <row r="251" spans="2:12" ht="12.75">
      <c r="B251" s="194" t="s">
        <v>188</v>
      </c>
      <c r="C251" s="199">
        <v>98.9041095890411</v>
      </c>
      <c r="D251" s="199">
        <v>98.62637362637363</v>
      </c>
      <c r="E251" s="199">
        <v>98.61111111111111</v>
      </c>
      <c r="F251" s="199">
        <v>99.45054945054946</v>
      </c>
      <c r="G251" s="199">
        <v>100</v>
      </c>
      <c r="H251" s="199">
        <v>100</v>
      </c>
      <c r="I251" s="199">
        <v>100</v>
      </c>
      <c r="J251" s="199">
        <v>100</v>
      </c>
      <c r="K251" s="199">
        <v>100</v>
      </c>
      <c r="L251" s="131"/>
    </row>
    <row r="252" spans="2:12" ht="12.75">
      <c r="B252" s="194" t="s">
        <v>163</v>
      </c>
      <c r="C252" s="199">
        <v>98.9041095890411</v>
      </c>
      <c r="D252" s="199">
        <v>98.62637362637363</v>
      </c>
      <c r="E252" s="199">
        <v>98.61111111111111</v>
      </c>
      <c r="F252" s="199">
        <v>99.45054945054946</v>
      </c>
      <c r="G252" s="199">
        <v>100</v>
      </c>
      <c r="H252" s="199">
        <v>100</v>
      </c>
      <c r="I252" s="199">
        <v>100</v>
      </c>
      <c r="J252" s="199">
        <v>100</v>
      </c>
      <c r="K252" s="199">
        <v>100</v>
      </c>
      <c r="L252" s="131"/>
    </row>
    <row r="253" spans="2:12" ht="12.75">
      <c r="B253" s="194" t="s">
        <v>171</v>
      </c>
      <c r="C253" s="199">
        <v>98.9041095890411</v>
      </c>
      <c r="D253" s="199">
        <v>98.62637362637363</v>
      </c>
      <c r="E253" s="199">
        <v>98.61111111111111</v>
      </c>
      <c r="F253" s="199">
        <v>99.45054945054946</v>
      </c>
      <c r="G253" s="199">
        <v>100</v>
      </c>
      <c r="H253" s="199">
        <v>100</v>
      </c>
      <c r="I253" s="199">
        <v>100</v>
      </c>
      <c r="J253" s="199">
        <v>100</v>
      </c>
      <c r="K253" s="199">
        <v>100</v>
      </c>
      <c r="L253" s="131"/>
    </row>
    <row r="254" spans="2:12" ht="12.75">
      <c r="B254" s="194" t="s">
        <v>173</v>
      </c>
      <c r="C254" s="199">
        <v>98.9041095890411</v>
      </c>
      <c r="D254" s="199">
        <v>98.62637362637363</v>
      </c>
      <c r="E254" s="199">
        <v>98.61111111111111</v>
      </c>
      <c r="F254" s="199">
        <v>99.45054945054946</v>
      </c>
      <c r="G254" s="199">
        <v>100</v>
      </c>
      <c r="H254" s="199">
        <v>100</v>
      </c>
      <c r="I254" s="199">
        <v>100</v>
      </c>
      <c r="J254" s="199">
        <v>100</v>
      </c>
      <c r="K254" s="199">
        <v>100</v>
      </c>
      <c r="L254" s="131"/>
    </row>
    <row r="255" spans="2:12" ht="12.75">
      <c r="B255" s="194" t="s">
        <v>195</v>
      </c>
      <c r="C255" s="199">
        <v>98.9041095890411</v>
      </c>
      <c r="D255" s="199">
        <v>98.62637362637363</v>
      </c>
      <c r="E255" s="199">
        <v>98.61111111111111</v>
      </c>
      <c r="F255" s="199">
        <v>99.45054945054946</v>
      </c>
      <c r="G255" s="199">
        <v>100</v>
      </c>
      <c r="H255" s="199">
        <v>100</v>
      </c>
      <c r="I255" s="199">
        <v>100</v>
      </c>
      <c r="J255" s="199">
        <v>100</v>
      </c>
      <c r="K255" s="199">
        <v>100</v>
      </c>
      <c r="L255" s="131"/>
    </row>
    <row r="256" spans="2:12" ht="12.75">
      <c r="B256" s="194" t="s">
        <v>259</v>
      </c>
      <c r="C256" s="199">
        <v>98.9041095890411</v>
      </c>
      <c r="D256" s="199">
        <v>98.62637362637363</v>
      </c>
      <c r="E256" s="199">
        <v>98.61111111111111</v>
      </c>
      <c r="F256" s="199">
        <v>99.45054945054946</v>
      </c>
      <c r="G256" s="199">
        <v>100</v>
      </c>
      <c r="H256" s="199">
        <v>100</v>
      </c>
      <c r="I256" s="199">
        <v>100</v>
      </c>
      <c r="J256" s="199">
        <v>100</v>
      </c>
      <c r="K256" s="199">
        <v>100</v>
      </c>
      <c r="L256" s="131"/>
    </row>
    <row r="257" spans="2:12" ht="12.75">
      <c r="B257" s="194" t="s">
        <v>263</v>
      </c>
      <c r="C257" s="199">
        <v>98.9041095890411</v>
      </c>
      <c r="D257" s="199">
        <v>98.62637362637363</v>
      </c>
      <c r="E257" s="199">
        <v>98.61111111111111</v>
      </c>
      <c r="F257" s="199">
        <v>99.45054945054946</v>
      </c>
      <c r="G257" s="199">
        <v>100</v>
      </c>
      <c r="H257" s="199">
        <v>100</v>
      </c>
      <c r="I257" s="199">
        <v>100</v>
      </c>
      <c r="J257" s="199">
        <v>100</v>
      </c>
      <c r="K257" s="199">
        <v>100</v>
      </c>
      <c r="L257" s="131"/>
    </row>
    <row r="258" spans="2:12" ht="12.75">
      <c r="B258" s="194" t="s">
        <v>449</v>
      </c>
      <c r="C258" s="199">
        <v>98.9041095890411</v>
      </c>
      <c r="D258" s="199">
        <v>98.62637362637363</v>
      </c>
      <c r="E258" s="199">
        <v>98.61111111111111</v>
      </c>
      <c r="F258" s="199">
        <v>99.45054945054946</v>
      </c>
      <c r="G258" s="199">
        <v>100</v>
      </c>
      <c r="H258" s="199">
        <v>100</v>
      </c>
      <c r="I258" s="199">
        <v>100</v>
      </c>
      <c r="J258" s="199">
        <v>100</v>
      </c>
      <c r="K258" s="199">
        <v>100</v>
      </c>
      <c r="L258" s="131"/>
    </row>
    <row r="259" spans="2:12" ht="12.75">
      <c r="B259" s="194" t="s">
        <v>276</v>
      </c>
      <c r="C259" s="199">
        <v>98.9041095890411</v>
      </c>
      <c r="D259" s="199">
        <v>98.62637362637363</v>
      </c>
      <c r="E259" s="199">
        <v>98.61111111111111</v>
      </c>
      <c r="F259" s="199">
        <v>99.45054945054946</v>
      </c>
      <c r="G259" s="199">
        <v>100</v>
      </c>
      <c r="H259" s="199">
        <v>100</v>
      </c>
      <c r="I259" s="199">
        <v>100</v>
      </c>
      <c r="J259" s="199">
        <v>100</v>
      </c>
      <c r="K259" s="199">
        <v>100</v>
      </c>
      <c r="L259" s="131"/>
    </row>
    <row r="260" spans="2:12" ht="12.75">
      <c r="B260" s="97"/>
      <c r="C260" s="200"/>
      <c r="D260" s="200"/>
      <c r="E260" s="200"/>
      <c r="F260" s="200"/>
      <c r="G260" s="200"/>
      <c r="H260" s="200"/>
      <c r="I260" s="200"/>
      <c r="J260" s="200"/>
      <c r="K260" s="200"/>
      <c r="L260" s="131"/>
    </row>
    <row r="261" spans="2:12" ht="15.75">
      <c r="B261" s="192" t="s">
        <v>18</v>
      </c>
      <c r="C261" s="198">
        <v>91.78082191780823</v>
      </c>
      <c r="D261" s="198">
        <v>86.3013698630137</v>
      </c>
      <c r="E261" s="198">
        <v>92.87671232876711</v>
      </c>
      <c r="F261" s="198">
        <v>95.90163934426229</v>
      </c>
      <c r="G261" s="198">
        <v>98.08219178082192</v>
      </c>
      <c r="H261" s="198">
        <v>99.72602739726028</v>
      </c>
      <c r="I261" s="198">
        <v>97.53424657534246</v>
      </c>
      <c r="J261" s="198">
        <v>98.30028328611898</v>
      </c>
      <c r="K261" s="198">
        <v>99.45205479452055</v>
      </c>
      <c r="L261" s="131"/>
    </row>
    <row r="262" spans="2:12" ht="12.75">
      <c r="B262" s="194" t="s">
        <v>450</v>
      </c>
      <c r="C262" s="199">
        <v>91.78082191780823</v>
      </c>
      <c r="D262" s="199">
        <v>86.3013698630137</v>
      </c>
      <c r="E262" s="199">
        <v>92.87671232876711</v>
      </c>
      <c r="F262" s="199">
        <v>95.90163934426229</v>
      </c>
      <c r="G262" s="199">
        <v>98.08219178082192</v>
      </c>
      <c r="H262" s="199">
        <v>99.72602739726028</v>
      </c>
      <c r="I262" s="199">
        <v>97.53424657534246</v>
      </c>
      <c r="J262" s="199">
        <v>98.30028328611898</v>
      </c>
      <c r="K262" s="199">
        <v>99.45205479452055</v>
      </c>
      <c r="L262" s="131"/>
    </row>
    <row r="263" spans="2:12" ht="12.75">
      <c r="B263" s="194" t="s">
        <v>79</v>
      </c>
      <c r="C263" s="199">
        <v>91.78082191780823</v>
      </c>
      <c r="D263" s="199">
        <v>86.3013698630137</v>
      </c>
      <c r="E263" s="199">
        <v>92.87671232876711</v>
      </c>
      <c r="F263" s="199">
        <v>95.90163934426229</v>
      </c>
      <c r="G263" s="199">
        <v>98.08219178082192</v>
      </c>
      <c r="H263" s="199">
        <v>99.72602739726028</v>
      </c>
      <c r="I263" s="199">
        <v>97.53424657534246</v>
      </c>
      <c r="J263" s="199">
        <v>98.30028328611898</v>
      </c>
      <c r="K263" s="199">
        <v>99.45205479452055</v>
      </c>
      <c r="L263" s="131"/>
    </row>
    <row r="264" spans="2:12" ht="12.75">
      <c r="B264" s="194" t="s">
        <v>114</v>
      </c>
      <c r="C264" s="199">
        <v>91.78082191780823</v>
      </c>
      <c r="D264" s="199">
        <v>86.3013698630137</v>
      </c>
      <c r="E264" s="199">
        <v>92.87671232876711</v>
      </c>
      <c r="F264" s="199">
        <v>95.90163934426229</v>
      </c>
      <c r="G264" s="199">
        <v>98.08219178082192</v>
      </c>
      <c r="H264" s="199">
        <v>99.72602739726028</v>
      </c>
      <c r="I264" s="199">
        <v>97.53424657534246</v>
      </c>
      <c r="J264" s="199">
        <v>98.30028328611898</v>
      </c>
      <c r="K264" s="199">
        <v>99.45205479452055</v>
      </c>
      <c r="L264" s="131"/>
    </row>
    <row r="265" spans="2:12" ht="12.75">
      <c r="B265" s="194" t="s">
        <v>117</v>
      </c>
      <c r="C265" s="199">
        <v>91.78082191780823</v>
      </c>
      <c r="D265" s="199">
        <v>86.3013698630137</v>
      </c>
      <c r="E265" s="199">
        <v>92.87671232876711</v>
      </c>
      <c r="F265" s="199">
        <v>95.90163934426229</v>
      </c>
      <c r="G265" s="199">
        <v>98.08219178082192</v>
      </c>
      <c r="H265" s="199">
        <v>99.72602739726028</v>
      </c>
      <c r="I265" s="199">
        <v>97.53424657534246</v>
      </c>
      <c r="J265" s="199">
        <v>98.30028328611898</v>
      </c>
      <c r="K265" s="199">
        <v>99.45205479452055</v>
      </c>
      <c r="L265" s="131"/>
    </row>
    <row r="266" spans="2:12" ht="12.75">
      <c r="B266" s="194" t="s">
        <v>122</v>
      </c>
      <c r="C266" s="199">
        <v>91.78082191780823</v>
      </c>
      <c r="D266" s="199">
        <v>86.3013698630137</v>
      </c>
      <c r="E266" s="199">
        <v>92.87671232876711</v>
      </c>
      <c r="F266" s="199">
        <v>95.90163934426229</v>
      </c>
      <c r="G266" s="199">
        <v>98.08219178082192</v>
      </c>
      <c r="H266" s="199">
        <v>99.72602739726028</v>
      </c>
      <c r="I266" s="199">
        <v>97.53424657534246</v>
      </c>
      <c r="J266" s="199">
        <v>98.30028328611898</v>
      </c>
      <c r="K266" s="199">
        <v>99.45205479452055</v>
      </c>
      <c r="L266" s="131"/>
    </row>
    <row r="267" spans="2:12" ht="12.75">
      <c r="B267" s="194" t="s">
        <v>132</v>
      </c>
      <c r="C267" s="199">
        <v>91.78082191780823</v>
      </c>
      <c r="D267" s="199">
        <v>86.3013698630137</v>
      </c>
      <c r="E267" s="199">
        <v>92.87671232876711</v>
      </c>
      <c r="F267" s="199">
        <v>95.90163934426229</v>
      </c>
      <c r="G267" s="199">
        <v>98.08219178082192</v>
      </c>
      <c r="H267" s="199">
        <v>99.72602739726028</v>
      </c>
      <c r="I267" s="199">
        <v>97.53424657534246</v>
      </c>
      <c r="J267" s="199">
        <v>98.30028328611898</v>
      </c>
      <c r="K267" s="199">
        <v>99.45205479452055</v>
      </c>
      <c r="L267" s="131"/>
    </row>
    <row r="268" spans="2:12" ht="12.75">
      <c r="B268" s="194" t="s">
        <v>136</v>
      </c>
      <c r="C268" s="199">
        <v>91.78082191780823</v>
      </c>
      <c r="D268" s="199">
        <v>86.3013698630137</v>
      </c>
      <c r="E268" s="199">
        <v>92.87671232876711</v>
      </c>
      <c r="F268" s="199">
        <v>95.90163934426229</v>
      </c>
      <c r="G268" s="199">
        <v>98.08219178082192</v>
      </c>
      <c r="H268" s="199">
        <v>99.72602739726028</v>
      </c>
      <c r="I268" s="199">
        <v>97.53424657534246</v>
      </c>
      <c r="J268" s="199">
        <v>98.30028328611898</v>
      </c>
      <c r="K268" s="199">
        <v>99.45205479452055</v>
      </c>
      <c r="L268" s="131"/>
    </row>
    <row r="269" spans="2:12" ht="12.75">
      <c r="B269" s="194" t="s">
        <v>149</v>
      </c>
      <c r="C269" s="199">
        <v>91.78082191780823</v>
      </c>
      <c r="D269" s="199">
        <v>86.3013698630137</v>
      </c>
      <c r="E269" s="199">
        <v>92.87671232876711</v>
      </c>
      <c r="F269" s="199">
        <v>95.90163934426229</v>
      </c>
      <c r="G269" s="199">
        <v>98.08219178082192</v>
      </c>
      <c r="H269" s="199">
        <v>99.72602739726028</v>
      </c>
      <c r="I269" s="199">
        <v>97.53424657534246</v>
      </c>
      <c r="J269" s="199">
        <v>98.30028328611898</v>
      </c>
      <c r="K269" s="199">
        <v>99.45205479452055</v>
      </c>
      <c r="L269" s="131"/>
    </row>
    <row r="270" spans="2:12" ht="12.75">
      <c r="B270" s="194" t="s">
        <v>156</v>
      </c>
      <c r="C270" s="199">
        <v>91.78082191780823</v>
      </c>
      <c r="D270" s="199">
        <v>86.3013698630137</v>
      </c>
      <c r="E270" s="199">
        <v>92.87671232876711</v>
      </c>
      <c r="F270" s="199">
        <v>95.90163934426229</v>
      </c>
      <c r="G270" s="199">
        <v>98.08219178082192</v>
      </c>
      <c r="H270" s="199">
        <v>99.72602739726028</v>
      </c>
      <c r="I270" s="199">
        <v>97.53424657534246</v>
      </c>
      <c r="J270" s="199">
        <v>98.30028328611898</v>
      </c>
      <c r="K270" s="199">
        <v>99.45205479452055</v>
      </c>
      <c r="L270" s="131"/>
    </row>
    <row r="271" spans="2:12" ht="12.75">
      <c r="B271" s="194" t="s">
        <v>162</v>
      </c>
      <c r="C271" s="199">
        <v>91.78082191780823</v>
      </c>
      <c r="D271" s="199">
        <v>86.3013698630137</v>
      </c>
      <c r="E271" s="199">
        <v>92.87671232876711</v>
      </c>
      <c r="F271" s="199">
        <v>95.90163934426229</v>
      </c>
      <c r="G271" s="199">
        <v>98.08219178082192</v>
      </c>
      <c r="H271" s="199">
        <v>99.72602739726028</v>
      </c>
      <c r="I271" s="199">
        <v>97.53424657534246</v>
      </c>
      <c r="J271" s="199">
        <v>98.30028328611898</v>
      </c>
      <c r="K271" s="199">
        <v>99.45205479452055</v>
      </c>
      <c r="L271" s="131"/>
    </row>
    <row r="272" spans="2:12" ht="12.75">
      <c r="B272" s="194" t="s">
        <v>434</v>
      </c>
      <c r="C272" s="199">
        <v>91.78082191780823</v>
      </c>
      <c r="D272" s="199">
        <v>86.3013698630137</v>
      </c>
      <c r="E272" s="199">
        <v>92.87671232876711</v>
      </c>
      <c r="F272" s="199">
        <v>95.90163934426229</v>
      </c>
      <c r="G272" s="199">
        <v>98.08219178082192</v>
      </c>
      <c r="H272" s="199">
        <v>99.72602739726028</v>
      </c>
      <c r="I272" s="199">
        <v>97.53424657534246</v>
      </c>
      <c r="J272" s="199">
        <v>98.30028328611898</v>
      </c>
      <c r="K272" s="199">
        <v>99.45205479452055</v>
      </c>
      <c r="L272" s="131"/>
    </row>
    <row r="273" spans="2:12" ht="12.75">
      <c r="B273" s="194" t="s">
        <v>198</v>
      </c>
      <c r="C273" s="199">
        <v>91.78082191780823</v>
      </c>
      <c r="D273" s="199">
        <v>86.3013698630137</v>
      </c>
      <c r="E273" s="199">
        <v>92.87671232876711</v>
      </c>
      <c r="F273" s="199">
        <v>95.90163934426229</v>
      </c>
      <c r="G273" s="199">
        <v>98.08219178082192</v>
      </c>
      <c r="H273" s="199">
        <v>99.72602739726028</v>
      </c>
      <c r="I273" s="199">
        <v>97.53424657534246</v>
      </c>
      <c r="J273" s="199">
        <v>98.30028328611898</v>
      </c>
      <c r="K273" s="199">
        <v>99.45205479452055</v>
      </c>
      <c r="L273" s="131"/>
    </row>
    <row r="274" spans="2:12" ht="12.75">
      <c r="B274" s="194" t="s">
        <v>208</v>
      </c>
      <c r="C274" s="199">
        <v>91.78082191780823</v>
      </c>
      <c r="D274" s="199">
        <v>86.3013698630137</v>
      </c>
      <c r="E274" s="199">
        <v>92.87671232876711</v>
      </c>
      <c r="F274" s="199">
        <v>95.90163934426229</v>
      </c>
      <c r="G274" s="199">
        <v>98.08219178082192</v>
      </c>
      <c r="H274" s="199">
        <v>99.72602739726028</v>
      </c>
      <c r="I274" s="199">
        <v>97.53424657534246</v>
      </c>
      <c r="J274" s="199">
        <v>98.30028328611898</v>
      </c>
      <c r="K274" s="199">
        <v>99.45205479452055</v>
      </c>
      <c r="L274" s="131"/>
    </row>
    <row r="275" spans="2:12" ht="12.75">
      <c r="B275" s="194" t="s">
        <v>213</v>
      </c>
      <c r="C275" s="199">
        <v>91.78082191780823</v>
      </c>
      <c r="D275" s="199">
        <v>86.3013698630137</v>
      </c>
      <c r="E275" s="199">
        <v>92.87671232876711</v>
      </c>
      <c r="F275" s="199">
        <v>95.90163934426229</v>
      </c>
      <c r="G275" s="199">
        <v>98.08219178082192</v>
      </c>
      <c r="H275" s="199">
        <v>99.72602739726028</v>
      </c>
      <c r="I275" s="199">
        <v>97.53424657534246</v>
      </c>
      <c r="J275" s="199">
        <v>98.30028328611898</v>
      </c>
      <c r="K275" s="199">
        <v>99.45205479452055</v>
      </c>
      <c r="L275" s="131"/>
    </row>
    <row r="276" spans="2:12" ht="12.75">
      <c r="B276" s="194" t="s">
        <v>216</v>
      </c>
      <c r="C276" s="199">
        <v>91.78082191780823</v>
      </c>
      <c r="D276" s="199">
        <v>86.3013698630137</v>
      </c>
      <c r="E276" s="199">
        <v>92.87671232876711</v>
      </c>
      <c r="F276" s="199">
        <v>95.90163934426229</v>
      </c>
      <c r="G276" s="199">
        <v>98.08219178082192</v>
      </c>
      <c r="H276" s="199">
        <v>99.72602739726028</v>
      </c>
      <c r="I276" s="199">
        <v>97.53424657534246</v>
      </c>
      <c r="J276" s="199">
        <v>98.30028328611898</v>
      </c>
      <c r="K276" s="199">
        <v>99.45205479452055</v>
      </c>
      <c r="L276" s="131"/>
    </row>
    <row r="277" spans="2:12" ht="12.75">
      <c r="B277" s="194" t="s">
        <v>229</v>
      </c>
      <c r="C277" s="199">
        <v>91.78082191780823</v>
      </c>
      <c r="D277" s="199">
        <v>86.3013698630137</v>
      </c>
      <c r="E277" s="199">
        <v>92.87671232876711</v>
      </c>
      <c r="F277" s="199">
        <v>95.90163934426229</v>
      </c>
      <c r="G277" s="199">
        <v>98.08219178082192</v>
      </c>
      <c r="H277" s="199">
        <v>99.72602739726028</v>
      </c>
      <c r="I277" s="199">
        <v>97.53424657534246</v>
      </c>
      <c r="J277" s="199">
        <v>98.30028328611898</v>
      </c>
      <c r="K277" s="199">
        <v>99.45205479452055</v>
      </c>
      <c r="L277" s="131"/>
    </row>
    <row r="278" spans="2:12" ht="12.75">
      <c r="B278" s="194" t="s">
        <v>245</v>
      </c>
      <c r="C278" s="199">
        <v>91.78082191780823</v>
      </c>
      <c r="D278" s="199">
        <v>86.3013698630137</v>
      </c>
      <c r="E278" s="199">
        <v>92.87671232876711</v>
      </c>
      <c r="F278" s="199">
        <v>95.90163934426229</v>
      </c>
      <c r="G278" s="199">
        <v>98.08219178082192</v>
      </c>
      <c r="H278" s="199">
        <v>99.72602739726028</v>
      </c>
      <c r="I278" s="199">
        <v>97.53424657534246</v>
      </c>
      <c r="J278" s="199">
        <v>98.30028328611898</v>
      </c>
      <c r="K278" s="199">
        <v>99.45205479452055</v>
      </c>
      <c r="L278" s="131"/>
    </row>
    <row r="279" spans="2:12" ht="12.75">
      <c r="B279" s="194" t="s">
        <v>250</v>
      </c>
      <c r="C279" s="199">
        <v>91.78082191780823</v>
      </c>
      <c r="D279" s="199">
        <v>86.3013698630137</v>
      </c>
      <c r="E279" s="199">
        <v>92.87671232876711</v>
      </c>
      <c r="F279" s="199">
        <v>95.90163934426229</v>
      </c>
      <c r="G279" s="199">
        <v>98.08219178082192</v>
      </c>
      <c r="H279" s="199">
        <v>99.72602739726028</v>
      </c>
      <c r="I279" s="199">
        <v>97.53424657534246</v>
      </c>
      <c r="J279" s="199">
        <v>98.30028328611898</v>
      </c>
      <c r="K279" s="199">
        <v>99.45205479452055</v>
      </c>
      <c r="L279" s="131"/>
    </row>
    <row r="280" spans="2:12" ht="12.75">
      <c r="B280" s="194" t="s">
        <v>254</v>
      </c>
      <c r="C280" s="199">
        <v>91.78082191780823</v>
      </c>
      <c r="D280" s="199">
        <v>86.3013698630137</v>
      </c>
      <c r="E280" s="199">
        <v>92.87671232876711</v>
      </c>
      <c r="F280" s="199">
        <v>95.90163934426229</v>
      </c>
      <c r="G280" s="199">
        <v>98.08219178082192</v>
      </c>
      <c r="H280" s="199">
        <v>99.72602739726028</v>
      </c>
      <c r="I280" s="199">
        <v>97.53424657534246</v>
      </c>
      <c r="J280" s="199">
        <v>98.30028328611898</v>
      </c>
      <c r="K280" s="199">
        <v>99.45205479452055</v>
      </c>
      <c r="L280" s="131"/>
    </row>
    <row r="281" spans="2:12" ht="12.75">
      <c r="B281" s="194" t="s">
        <v>256</v>
      </c>
      <c r="C281" s="199">
        <v>91.78082191780823</v>
      </c>
      <c r="D281" s="199">
        <v>86.3013698630137</v>
      </c>
      <c r="E281" s="199">
        <v>92.87671232876711</v>
      </c>
      <c r="F281" s="199">
        <v>95.90163934426229</v>
      </c>
      <c r="G281" s="199">
        <v>98.08219178082192</v>
      </c>
      <c r="H281" s="199">
        <v>99.72602739726028</v>
      </c>
      <c r="I281" s="199">
        <v>97.53424657534246</v>
      </c>
      <c r="J281" s="199">
        <v>98.30028328611898</v>
      </c>
      <c r="K281" s="199">
        <v>99.45205479452055</v>
      </c>
      <c r="L281" s="131"/>
    </row>
    <row r="282" spans="2:12" ht="12.75">
      <c r="B282" s="194" t="s">
        <v>257</v>
      </c>
      <c r="C282" s="199">
        <v>91.78082191780823</v>
      </c>
      <c r="D282" s="199">
        <v>86.3013698630137</v>
      </c>
      <c r="E282" s="199">
        <v>92.87671232876711</v>
      </c>
      <c r="F282" s="199">
        <v>95.90163934426229</v>
      </c>
      <c r="G282" s="199">
        <v>98.08219178082192</v>
      </c>
      <c r="H282" s="199">
        <v>99.72602739726028</v>
      </c>
      <c r="I282" s="199">
        <v>97.53424657534246</v>
      </c>
      <c r="J282" s="199">
        <v>98.30028328611898</v>
      </c>
      <c r="K282" s="199">
        <v>99.45205479452055</v>
      </c>
      <c r="L282" s="131"/>
    </row>
    <row r="283" spans="2:12" ht="12.75">
      <c r="B283" s="194" t="s">
        <v>435</v>
      </c>
      <c r="C283" s="199">
        <v>91.78082191780823</v>
      </c>
      <c r="D283" s="199">
        <v>86.3013698630137</v>
      </c>
      <c r="E283" s="199">
        <v>92.87671232876711</v>
      </c>
      <c r="F283" s="199">
        <v>95.90163934426229</v>
      </c>
      <c r="G283" s="199">
        <v>98.08219178082192</v>
      </c>
      <c r="H283" s="199">
        <v>99.72602739726028</v>
      </c>
      <c r="I283" s="199">
        <v>97.53424657534246</v>
      </c>
      <c r="J283" s="199">
        <v>98.30028328611898</v>
      </c>
      <c r="K283" s="199">
        <v>99.45205479452055</v>
      </c>
      <c r="L283" s="131"/>
    </row>
    <row r="284" spans="2:12" ht="12.75">
      <c r="B284" s="194" t="s">
        <v>278</v>
      </c>
      <c r="C284" s="199">
        <v>91.78082191780823</v>
      </c>
      <c r="D284" s="199">
        <v>86.3013698630137</v>
      </c>
      <c r="E284" s="199">
        <v>92.87671232876711</v>
      </c>
      <c r="F284" s="199">
        <v>95.90163934426229</v>
      </c>
      <c r="G284" s="199">
        <v>98.08219178082192</v>
      </c>
      <c r="H284" s="199">
        <v>99.72602739726028</v>
      </c>
      <c r="I284" s="199">
        <v>97.53424657534246</v>
      </c>
      <c r="J284" s="199">
        <v>98.30028328611898</v>
      </c>
      <c r="K284" s="199">
        <v>99.45205479452055</v>
      </c>
      <c r="L284" s="131"/>
    </row>
    <row r="285" spans="2:12" ht="12.75">
      <c r="B285" s="194" t="s">
        <v>279</v>
      </c>
      <c r="C285" s="199">
        <v>91.78082191780823</v>
      </c>
      <c r="D285" s="199">
        <v>86.3013698630137</v>
      </c>
      <c r="E285" s="199">
        <v>92.87671232876711</v>
      </c>
      <c r="F285" s="199">
        <v>95.90163934426229</v>
      </c>
      <c r="G285" s="199">
        <v>98.08219178082192</v>
      </c>
      <c r="H285" s="199">
        <v>99.72602739726028</v>
      </c>
      <c r="I285" s="199">
        <v>97.53424657534246</v>
      </c>
      <c r="J285" s="199">
        <v>98.30028328611898</v>
      </c>
      <c r="K285" s="199">
        <v>99.45205479452055</v>
      </c>
      <c r="L285" s="131"/>
    </row>
    <row r="286" spans="2:12" ht="12.75">
      <c r="B286" s="194" t="s">
        <v>286</v>
      </c>
      <c r="C286" s="199">
        <v>91.78082191780823</v>
      </c>
      <c r="D286" s="199">
        <v>86.3013698630137</v>
      </c>
      <c r="E286" s="199">
        <v>92.87671232876711</v>
      </c>
      <c r="F286" s="199">
        <v>95.90163934426229</v>
      </c>
      <c r="G286" s="199">
        <v>98.08219178082192</v>
      </c>
      <c r="H286" s="199">
        <v>99.72602739726028</v>
      </c>
      <c r="I286" s="199">
        <v>97.53424657534246</v>
      </c>
      <c r="J286" s="199">
        <v>98.30028328611898</v>
      </c>
      <c r="K286" s="199">
        <v>99.45205479452055</v>
      </c>
      <c r="L286" s="131"/>
    </row>
    <row r="287" spans="1:12" ht="7.5" customHeight="1">
      <c r="A287" s="4"/>
      <c r="B287" s="64"/>
      <c r="C287" s="64"/>
      <c r="D287" s="64"/>
      <c r="E287" s="64"/>
      <c r="F287" s="64"/>
      <c r="G287" s="64"/>
      <c r="H287" s="64"/>
      <c r="I287" s="64"/>
      <c r="J287" s="64"/>
      <c r="K287" s="64"/>
      <c r="L287" s="131"/>
    </row>
    <row r="288" spans="2:10" ht="7.5" customHeight="1" thickBot="1">
      <c r="B288" s="3"/>
      <c r="C288" s="3"/>
      <c r="D288" s="3"/>
      <c r="E288" s="3"/>
      <c r="F288" s="3"/>
      <c r="G288" s="3"/>
      <c r="H288" s="3"/>
      <c r="I288" s="3"/>
      <c r="J288" s="3"/>
    </row>
    <row r="289" spans="2:11" ht="19.5" customHeight="1" thickTop="1">
      <c r="B289" s="248" t="s">
        <v>302</v>
      </c>
      <c r="C289" s="249"/>
      <c r="D289" s="249"/>
      <c r="E289" s="249"/>
      <c r="F289" s="249"/>
      <c r="G289" s="249"/>
      <c r="H289" s="249"/>
      <c r="I289" s="249"/>
      <c r="J289" s="249"/>
      <c r="K289" s="250"/>
    </row>
    <row r="290" spans="2:11" ht="102.75" customHeight="1" thickBot="1">
      <c r="B290" s="251"/>
      <c r="C290" s="252"/>
      <c r="D290" s="252"/>
      <c r="E290" s="252"/>
      <c r="F290" s="252"/>
      <c r="G290" s="252"/>
      <c r="H290" s="252"/>
      <c r="I290" s="252"/>
      <c r="J290" s="252"/>
      <c r="K290" s="252"/>
    </row>
    <row r="291" spans="2:11" ht="14.25" customHeight="1" thickBot="1" thickTop="1">
      <c r="B291" s="243" t="s">
        <v>470</v>
      </c>
      <c r="C291" s="244"/>
      <c r="D291" s="244"/>
      <c r="E291" s="244"/>
      <c r="F291" s="244"/>
      <c r="G291" s="244"/>
      <c r="H291" s="244"/>
      <c r="I291" s="244"/>
      <c r="J291" s="244"/>
      <c r="K291" s="244"/>
    </row>
    <row r="292" ht="13.5" thickTop="1"/>
  </sheetData>
  <sheetProtection/>
  <mergeCells count="4">
    <mergeCell ref="B291:K291"/>
    <mergeCell ref="B2:K2"/>
    <mergeCell ref="B289:K289"/>
    <mergeCell ref="B290:K290"/>
  </mergeCells>
  <hyperlinks>
    <hyperlink ref="A1" location="Índice!A1" display="&lt;&lt;&lt;Índice"/>
    <hyperlink ref="B291" r:id="rId1" display="Departamento de Medio Ambiente, Planificación Territorial, Agricultura y Pesca. Inventario Anual de Gases de Efecto Invernadero."/>
    <hyperlink ref="B291:K291" r:id="rId2" display="Fuente: Departamento de Medio Ambiente, Planificación Territorial, Agricultura y Pesca. Índice de Calidad Ambiental."/>
  </hyperlinks>
  <printOptions/>
  <pageMargins left="0.75" right="0.75" top="1" bottom="1" header="0" footer="0"/>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tabColor indexed="46"/>
  </sheetPr>
  <dimension ref="A1:J26"/>
  <sheetViews>
    <sheetView zoomScale="85" zoomScaleNormal="85"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10.00390625" style="1" bestFit="1" customWidth="1"/>
    <col min="2" max="2" width="33.140625" style="1" customWidth="1"/>
    <col min="3" max="9" width="13.00390625" style="1" customWidth="1"/>
    <col min="10" max="10" width="20.28125" style="1" bestFit="1" customWidth="1"/>
    <col min="11" max="16384" width="11.421875" style="1" customWidth="1"/>
  </cols>
  <sheetData>
    <row r="1" spans="1:5" ht="13.5" thickBot="1">
      <c r="A1" s="6" t="s">
        <v>0</v>
      </c>
      <c r="B1" s="2"/>
      <c r="C1" s="2"/>
      <c r="D1" s="2"/>
      <c r="E1" s="2"/>
    </row>
    <row r="2" spans="2:10" ht="39.75" customHeight="1" thickTop="1">
      <c r="B2" s="253" t="s">
        <v>363</v>
      </c>
      <c r="C2" s="254"/>
      <c r="D2" s="254"/>
      <c r="E2" s="254"/>
      <c r="F2" s="255"/>
      <c r="G2" s="255"/>
      <c r="H2" s="255"/>
      <c r="I2" s="255"/>
      <c r="J2" s="255"/>
    </row>
    <row r="3" spans="1:10" ht="7.5" customHeight="1">
      <c r="A3" s="4"/>
      <c r="B3" s="13"/>
      <c r="C3" s="11"/>
      <c r="D3" s="11"/>
      <c r="E3" s="11"/>
      <c r="F3" s="7"/>
      <c r="G3" s="7"/>
      <c r="H3" s="7"/>
      <c r="I3" s="7"/>
      <c r="J3" s="7"/>
    </row>
    <row r="4" spans="2:10" ht="32.25" customHeight="1">
      <c r="B4" s="94" t="s">
        <v>304</v>
      </c>
      <c r="C4" s="31" t="s">
        <v>1</v>
      </c>
      <c r="D4" s="32" t="s">
        <v>2</v>
      </c>
      <c r="E4" s="33" t="s">
        <v>3</v>
      </c>
      <c r="F4" s="34" t="s">
        <v>4</v>
      </c>
      <c r="G4" s="35" t="s">
        <v>5</v>
      </c>
      <c r="H4" s="36" t="s">
        <v>6</v>
      </c>
      <c r="I4" s="37" t="s">
        <v>7</v>
      </c>
      <c r="J4" s="42" t="s">
        <v>355</v>
      </c>
    </row>
    <row r="5" spans="1:10" ht="12.75">
      <c r="A5" s="4"/>
      <c r="B5" s="19" t="s">
        <v>20</v>
      </c>
      <c r="C5" s="20"/>
      <c r="D5" s="20"/>
      <c r="E5" s="20"/>
      <c r="F5" s="20"/>
      <c r="G5" s="20"/>
      <c r="H5" s="20"/>
      <c r="I5" s="20"/>
      <c r="J5" s="20"/>
    </row>
    <row r="6" spans="1:10" ht="6" customHeight="1">
      <c r="A6" s="4"/>
      <c r="B6" s="39"/>
      <c r="C6" s="40"/>
      <c r="D6" s="40"/>
      <c r="E6" s="40"/>
      <c r="F6" s="40"/>
      <c r="G6" s="40"/>
      <c r="H6" s="40"/>
      <c r="I6" s="40"/>
      <c r="J6" s="41"/>
    </row>
    <row r="7" spans="1:10" ht="14.25" customHeight="1">
      <c r="A7" s="4"/>
      <c r="B7" s="25" t="s">
        <v>8</v>
      </c>
      <c r="C7" s="26">
        <f>'2.2'!D8+'2.2'!D25+'2.2'!D42+'2.2'!D59+'2.2'!D76+'2.2'!D93+'2.2'!D110+'2.2'!D127+'2.2'!D144+'2.2'!D161+'2.2'!D178+'2.2'!D195</f>
        <v>193</v>
      </c>
      <c r="D7" s="26">
        <f>'2.2'!E8+'2.2'!E25+'2.2'!E42+'2.2'!E59+'2.2'!E76+'2.2'!E93+'2.2'!E110+'2.2'!E127+'2.2'!E144+'2.2'!E161+'2.2'!E178+'2.2'!E195</f>
        <v>166</v>
      </c>
      <c r="E7" s="26">
        <f>'2.2'!F8+'2.2'!F25+'2.2'!F42+'2.2'!F59+'2.2'!F76+'2.2'!F93+'2.2'!F110+'2.2'!F127+'2.2'!F144+'2.2'!F161+'2.2'!F178+'2.2'!F195</f>
        <v>5</v>
      </c>
      <c r="F7" s="26">
        <f>'2.2'!G8+'2.2'!G25+'2.2'!G42+'2.2'!G59+'2.2'!G76+'2.2'!G93+'2.2'!G110+'2.2'!G127+'2.2'!G144+'2.2'!G161+'2.2'!G178+'2.2'!G195</f>
        <v>1</v>
      </c>
      <c r="G7" s="26">
        <f>'2.2'!H8+'2.2'!H25+'2.2'!H42+'2.2'!H59+'2.2'!H76+'2.2'!H93+'2.2'!H110+'2.2'!H127+'2.2'!H144+'2.2'!H161+'2.2'!H178+'2.2'!H195</f>
        <v>0</v>
      </c>
      <c r="H7" s="26">
        <f>'2.2'!I8+'2.2'!I25+'2.2'!I42+'2.2'!I59+'2.2'!I76+'2.2'!I93+'2.2'!I110+'2.2'!I127+'2.2'!I144+'2.2'!I161+'2.2'!I178+'2.2'!I195</f>
        <v>0</v>
      </c>
      <c r="I7" s="26">
        <f>'2.2'!J8+'2.2'!J25+'2.2'!J42+'2.2'!J59+'2.2'!J76+'2.2'!J93+'2.2'!J110+'2.2'!J127+'2.2'!J144+'2.2'!J161+'2.2'!J178+'2.2'!J195</f>
        <v>365</v>
      </c>
      <c r="J7" s="44">
        <f>(C7+D7)/I7</f>
        <v>0.9835616438356164</v>
      </c>
    </row>
    <row r="8" spans="1:10" ht="14.25" customHeight="1">
      <c r="A8" s="4"/>
      <c r="B8" s="23" t="s">
        <v>9</v>
      </c>
      <c r="C8" s="21">
        <f>'2.2'!D9+'2.2'!D26+'2.2'!D43+'2.2'!D60+'2.2'!D77+'2.2'!D94+'2.2'!D111+'2.2'!D128+'2.2'!D145+'2.2'!D162+'2.2'!D179+'2.2'!D196</f>
        <v>228</v>
      </c>
      <c r="D8" s="21">
        <f>'2.2'!E9+'2.2'!E26+'2.2'!E43+'2.2'!E60+'2.2'!E77+'2.2'!E94+'2.2'!E111+'2.2'!E128+'2.2'!E145+'2.2'!E162+'2.2'!E179+'2.2'!E196</f>
        <v>137</v>
      </c>
      <c r="E8" s="21">
        <f>'2.2'!F9+'2.2'!F26+'2.2'!F43+'2.2'!F60+'2.2'!F77+'2.2'!F94+'2.2'!F111+'2.2'!F128+'2.2'!F145+'2.2'!F162+'2.2'!F179+'2.2'!F196</f>
        <v>0</v>
      </c>
      <c r="F8" s="21">
        <f>'2.2'!G9+'2.2'!G26+'2.2'!G43+'2.2'!G60+'2.2'!G77+'2.2'!G94+'2.2'!G111+'2.2'!G128+'2.2'!G145+'2.2'!G162+'2.2'!G179+'2.2'!G196</f>
        <v>0</v>
      </c>
      <c r="G8" s="21">
        <f>'2.2'!H9+'2.2'!H26+'2.2'!H43+'2.2'!H60+'2.2'!H77+'2.2'!H94+'2.2'!H111+'2.2'!H128+'2.2'!H145+'2.2'!H162+'2.2'!H179+'2.2'!H196</f>
        <v>0</v>
      </c>
      <c r="H8" s="21">
        <f>'2.2'!I9+'2.2'!I26+'2.2'!I43+'2.2'!I60+'2.2'!I77+'2.2'!I94+'2.2'!I111+'2.2'!I128+'2.2'!I145+'2.2'!I162+'2.2'!I179+'2.2'!I196</f>
        <v>0</v>
      </c>
      <c r="I8" s="21">
        <f>'2.2'!J9+'2.2'!J26+'2.2'!J43+'2.2'!J60+'2.2'!J77+'2.2'!J94+'2.2'!J111+'2.2'!J128+'2.2'!J145+'2.2'!J162+'2.2'!J179+'2.2'!J196</f>
        <v>365</v>
      </c>
      <c r="J8" s="185">
        <f aca="true" t="shared" si="0" ref="J8:J17">(C8+D8)/I8</f>
        <v>1</v>
      </c>
    </row>
    <row r="9" spans="1:10" ht="14.25" customHeight="1">
      <c r="A9" s="4"/>
      <c r="B9" s="23" t="s">
        <v>10</v>
      </c>
      <c r="C9" s="21">
        <f>'2.2'!D10+'2.2'!D27+'2.2'!D44+'2.2'!D61+'2.2'!D78+'2.2'!D95+'2.2'!D112+'2.2'!D129+'2.2'!D146+'2.2'!D163+'2.2'!D180+'2.2'!D197</f>
        <v>237</v>
      </c>
      <c r="D9" s="21">
        <f>'2.2'!E10+'2.2'!E27+'2.2'!E44+'2.2'!E61+'2.2'!E78+'2.2'!E95+'2.2'!E112+'2.2'!E129+'2.2'!E146+'2.2'!E163+'2.2'!E180+'2.2'!E197</f>
        <v>126</v>
      </c>
      <c r="E9" s="21">
        <f>'2.2'!F10+'2.2'!F27+'2.2'!F44+'2.2'!F61+'2.2'!F78+'2.2'!F95+'2.2'!F112+'2.2'!F129+'2.2'!F146+'2.2'!F163+'2.2'!F180+'2.2'!F197</f>
        <v>0</v>
      </c>
      <c r="F9" s="21">
        <f>'2.2'!G10+'2.2'!G27+'2.2'!G44+'2.2'!G61+'2.2'!G78+'2.2'!G95+'2.2'!G112+'2.2'!G129+'2.2'!G146+'2.2'!G163+'2.2'!G180+'2.2'!G197</f>
        <v>0</v>
      </c>
      <c r="G9" s="21">
        <f>'2.2'!H10+'2.2'!H27+'2.2'!H44+'2.2'!H61+'2.2'!H78+'2.2'!H95+'2.2'!H112+'2.2'!H129+'2.2'!H146+'2.2'!H163+'2.2'!H180+'2.2'!H197</f>
        <v>0</v>
      </c>
      <c r="H9" s="21">
        <f>'2.2'!I10+'2.2'!I27+'2.2'!I44+'2.2'!I61+'2.2'!I78+'2.2'!I95+'2.2'!I112+'2.2'!I129+'2.2'!I146+'2.2'!I163+'2.2'!I180+'2.2'!I197</f>
        <v>0</v>
      </c>
      <c r="I9" s="21">
        <f>'2.2'!J10+'2.2'!J27+'2.2'!J44+'2.2'!J61+'2.2'!J78+'2.2'!J95+'2.2'!J112+'2.2'!J129+'2.2'!J146+'2.2'!J163+'2.2'!J180+'2.2'!J197</f>
        <v>363</v>
      </c>
      <c r="J9" s="185">
        <f t="shared" si="0"/>
        <v>1</v>
      </c>
    </row>
    <row r="10" spans="1:10" ht="14.25" customHeight="1">
      <c r="A10" s="4"/>
      <c r="B10" s="23" t="s">
        <v>11</v>
      </c>
      <c r="C10" s="21">
        <f>'2.2'!D11+'2.2'!D28+'2.2'!D45+'2.2'!D62+'2.2'!D79+'2.2'!D96+'2.2'!D113+'2.2'!D130+'2.2'!D147+'2.2'!D164+'2.2'!D181+'2.2'!D198</f>
        <v>231</v>
      </c>
      <c r="D10" s="21">
        <f>'2.2'!E11+'2.2'!E28+'2.2'!E45+'2.2'!E62+'2.2'!E79+'2.2'!E96+'2.2'!E113+'2.2'!E130+'2.2'!E147+'2.2'!E164+'2.2'!E181+'2.2'!E198</f>
        <v>134</v>
      </c>
      <c r="E10" s="21">
        <f>'2.2'!F11+'2.2'!F28+'2.2'!F45+'2.2'!F62+'2.2'!F79+'2.2'!F96+'2.2'!F113+'2.2'!F130+'2.2'!F147+'2.2'!F164+'2.2'!F181+'2.2'!F198</f>
        <v>0</v>
      </c>
      <c r="F10" s="21">
        <f>'2.2'!G11+'2.2'!G28+'2.2'!G45+'2.2'!G62+'2.2'!G79+'2.2'!G96+'2.2'!G113+'2.2'!G130+'2.2'!G147+'2.2'!G164+'2.2'!G181+'2.2'!G198</f>
        <v>0</v>
      </c>
      <c r="G10" s="21">
        <f>'2.2'!H11+'2.2'!H28+'2.2'!H45+'2.2'!H62+'2.2'!H79+'2.2'!H96+'2.2'!H113+'2.2'!H130+'2.2'!H147+'2.2'!H164+'2.2'!H181+'2.2'!H198</f>
        <v>0</v>
      </c>
      <c r="H10" s="21">
        <f>'2.2'!I11+'2.2'!I28+'2.2'!I45+'2.2'!I62+'2.2'!I79+'2.2'!I96+'2.2'!I113+'2.2'!I130+'2.2'!I147+'2.2'!I164+'2.2'!I181+'2.2'!I198</f>
        <v>0</v>
      </c>
      <c r="I10" s="21">
        <f>'2.2'!J11+'2.2'!J28+'2.2'!J45+'2.2'!J62+'2.2'!J79+'2.2'!J96+'2.2'!J113+'2.2'!J130+'2.2'!J147+'2.2'!J164+'2.2'!J181+'2.2'!J198</f>
        <v>365</v>
      </c>
      <c r="J10" s="185">
        <f t="shared" si="0"/>
        <v>1</v>
      </c>
    </row>
    <row r="11" spans="1:10" ht="14.25" customHeight="1">
      <c r="A11" s="4"/>
      <c r="B11" s="23" t="s">
        <v>12</v>
      </c>
      <c r="C11" s="21">
        <f>'2.2'!D12+'2.2'!D29+'2.2'!D46+'2.2'!D63+'2.2'!D80+'2.2'!D97+'2.2'!D114+'2.2'!D131+'2.2'!D148+'2.2'!D165+'2.2'!D182+'2.2'!D199</f>
        <v>271</v>
      </c>
      <c r="D11" s="21">
        <f>'2.2'!E12+'2.2'!E29+'2.2'!E46+'2.2'!E63+'2.2'!E80+'2.2'!E97+'2.2'!E114+'2.2'!E131+'2.2'!E148+'2.2'!E165+'2.2'!E182+'2.2'!E199</f>
        <v>94</v>
      </c>
      <c r="E11" s="21">
        <f>'2.2'!F12+'2.2'!F29+'2.2'!F46+'2.2'!F63+'2.2'!F80+'2.2'!F97+'2.2'!F114+'2.2'!F131+'2.2'!F148+'2.2'!F165+'2.2'!F182+'2.2'!F199</f>
        <v>0</v>
      </c>
      <c r="F11" s="21">
        <f>'2.2'!G12+'2.2'!G29+'2.2'!G46+'2.2'!G63+'2.2'!G80+'2.2'!G97+'2.2'!G114+'2.2'!G131+'2.2'!G148+'2.2'!G165+'2.2'!G182+'2.2'!G199</f>
        <v>0</v>
      </c>
      <c r="G11" s="21">
        <f>'2.2'!H12+'2.2'!H29+'2.2'!H46+'2.2'!H63+'2.2'!H80+'2.2'!H97+'2.2'!H114+'2.2'!H131+'2.2'!H148+'2.2'!H165+'2.2'!H182+'2.2'!H199</f>
        <v>0</v>
      </c>
      <c r="H11" s="21">
        <f>'2.2'!I12+'2.2'!I29+'2.2'!I46+'2.2'!I63+'2.2'!I80+'2.2'!I97+'2.2'!I114+'2.2'!I131+'2.2'!I148+'2.2'!I165+'2.2'!I182+'2.2'!I199</f>
        <v>0</v>
      </c>
      <c r="I11" s="21">
        <f>'2.2'!J12+'2.2'!J29+'2.2'!J46+'2.2'!J63+'2.2'!J80+'2.2'!J97+'2.2'!J114+'2.2'!J131+'2.2'!J148+'2.2'!J165+'2.2'!J182+'2.2'!J199</f>
        <v>365</v>
      </c>
      <c r="J11" s="185">
        <f t="shared" si="0"/>
        <v>1</v>
      </c>
    </row>
    <row r="12" spans="1:10" ht="14.25" customHeight="1">
      <c r="A12" s="4"/>
      <c r="B12" s="25" t="s">
        <v>13</v>
      </c>
      <c r="C12" s="26">
        <f>'2.2'!D13+'2.2'!D30+'2.2'!D47+'2.2'!D64+'2.2'!D81+'2.2'!D98+'2.2'!D115+'2.2'!D132+'2.2'!D149+'2.2'!D166+'2.2'!D183+'2.2'!D200</f>
        <v>277</v>
      </c>
      <c r="D12" s="26">
        <f>'2.2'!E13+'2.2'!E30+'2.2'!E47+'2.2'!E64+'2.2'!E81+'2.2'!E98+'2.2'!E115+'2.2'!E132+'2.2'!E149+'2.2'!E166+'2.2'!E183+'2.2'!E200</f>
        <v>85</v>
      </c>
      <c r="E12" s="26">
        <f>'2.2'!F13+'2.2'!F30+'2.2'!F47+'2.2'!F64+'2.2'!F81+'2.2'!F98+'2.2'!F115+'2.2'!F132+'2.2'!F149+'2.2'!F166+'2.2'!F183+'2.2'!F200</f>
        <v>3</v>
      </c>
      <c r="F12" s="26">
        <f>'2.2'!G13+'2.2'!G30+'2.2'!G47+'2.2'!G64+'2.2'!G81+'2.2'!G98+'2.2'!G115+'2.2'!G132+'2.2'!G149+'2.2'!G166+'2.2'!G183+'2.2'!G200</f>
        <v>0</v>
      </c>
      <c r="G12" s="26">
        <f>'2.2'!H13+'2.2'!H30+'2.2'!H47+'2.2'!H64+'2.2'!H81+'2.2'!H98+'2.2'!H115+'2.2'!H132+'2.2'!H149+'2.2'!H166+'2.2'!H183+'2.2'!H200</f>
        <v>0</v>
      </c>
      <c r="H12" s="26">
        <f>'2.2'!I13+'2.2'!I30+'2.2'!I47+'2.2'!I64+'2.2'!I81+'2.2'!I98+'2.2'!I115+'2.2'!I132+'2.2'!I149+'2.2'!I166+'2.2'!I183+'2.2'!I200</f>
        <v>0</v>
      </c>
      <c r="I12" s="26">
        <f>'2.2'!J13+'2.2'!J30+'2.2'!J47+'2.2'!J64+'2.2'!J81+'2.2'!J98+'2.2'!J115+'2.2'!J132+'2.2'!J149+'2.2'!J166+'2.2'!J183+'2.2'!J200</f>
        <v>365</v>
      </c>
      <c r="J12" s="44">
        <f t="shared" si="0"/>
        <v>0.9917808219178083</v>
      </c>
    </row>
    <row r="13" spans="1:10" ht="14.25" customHeight="1">
      <c r="A13" s="4"/>
      <c r="B13" s="23" t="s">
        <v>14</v>
      </c>
      <c r="C13" s="21">
        <f>'2.2'!D14+'2.2'!D31+'2.2'!D48+'2.2'!D65+'2.2'!D82+'2.2'!D99+'2.2'!D116+'2.2'!D133+'2.2'!D150+'2.2'!D167+'2.2'!D184+'2.2'!D201</f>
        <v>143</v>
      </c>
      <c r="D13" s="21">
        <f>'2.2'!E14+'2.2'!E31+'2.2'!E48+'2.2'!E65+'2.2'!E82+'2.2'!E99+'2.2'!E116+'2.2'!E133+'2.2'!E150+'2.2'!E167+'2.2'!E184+'2.2'!E201</f>
        <v>204</v>
      </c>
      <c r="E13" s="21">
        <f>'2.2'!F14+'2.2'!F31+'2.2'!F48+'2.2'!F65+'2.2'!F82+'2.2'!F99+'2.2'!F116+'2.2'!F133+'2.2'!F150+'2.2'!F167+'2.2'!F184+'2.2'!F201</f>
        <v>15</v>
      </c>
      <c r="F13" s="21">
        <f>'2.2'!G14+'2.2'!G31+'2.2'!G48+'2.2'!G65+'2.2'!G82+'2.2'!G99+'2.2'!G116+'2.2'!G133+'2.2'!G150+'2.2'!G167+'2.2'!G184+'2.2'!G201</f>
        <v>2</v>
      </c>
      <c r="G13" s="21">
        <f>'2.2'!H14+'2.2'!H31+'2.2'!H48+'2.2'!H65+'2.2'!H82+'2.2'!H99+'2.2'!H116+'2.2'!H133+'2.2'!H150+'2.2'!H167+'2.2'!H184+'2.2'!H201</f>
        <v>1</v>
      </c>
      <c r="H13" s="21">
        <f>'2.2'!I14+'2.2'!I31+'2.2'!I48+'2.2'!I65+'2.2'!I82+'2.2'!I99+'2.2'!I116+'2.2'!I133+'2.2'!I150+'2.2'!I167+'2.2'!I184+'2.2'!I201</f>
        <v>0</v>
      </c>
      <c r="I13" s="21">
        <f>'2.2'!J14+'2.2'!J31+'2.2'!J48+'2.2'!J65+'2.2'!J82+'2.2'!J99+'2.2'!J116+'2.2'!J133+'2.2'!J150+'2.2'!J167+'2.2'!J184+'2.2'!J201</f>
        <v>365</v>
      </c>
      <c r="J13" s="45">
        <f t="shared" si="0"/>
        <v>0.9506849315068493</v>
      </c>
    </row>
    <row r="14" spans="1:10" ht="14.25" customHeight="1">
      <c r="A14" s="4"/>
      <c r="B14" s="23" t="s">
        <v>15</v>
      </c>
      <c r="C14" s="21">
        <f>'2.2'!D15+'2.2'!D32+'2.2'!D49+'2.2'!D66+'2.2'!D83+'2.2'!D100+'2.2'!D117+'2.2'!D134+'2.2'!D151+'2.2'!D168+'2.2'!D185+'2.2'!D202</f>
        <v>256</v>
      </c>
      <c r="D14" s="21">
        <f>'2.2'!E15+'2.2'!E32+'2.2'!E49+'2.2'!E66+'2.2'!E83+'2.2'!E100+'2.2'!E117+'2.2'!E134+'2.2'!E151+'2.2'!E168+'2.2'!E185+'2.2'!E202</f>
        <v>105</v>
      </c>
      <c r="E14" s="21">
        <f>'2.2'!F15+'2.2'!F32+'2.2'!F49+'2.2'!F66+'2.2'!F83+'2.2'!F100+'2.2'!F117+'2.2'!F134+'2.2'!F151+'2.2'!F168+'2.2'!F185+'2.2'!F202</f>
        <v>4</v>
      </c>
      <c r="F14" s="21">
        <f>'2.2'!G15+'2.2'!G32+'2.2'!G49+'2.2'!G66+'2.2'!G83+'2.2'!G100+'2.2'!G117+'2.2'!G134+'2.2'!G151+'2.2'!G168+'2.2'!G185+'2.2'!G202</f>
        <v>0</v>
      </c>
      <c r="G14" s="21">
        <f>'2.2'!H15+'2.2'!H32+'2.2'!H49+'2.2'!H66+'2.2'!H83+'2.2'!H100+'2.2'!H117+'2.2'!H134+'2.2'!H151+'2.2'!H168+'2.2'!H185+'2.2'!H202</f>
        <v>0</v>
      </c>
      <c r="H14" s="21">
        <f>'2.2'!I15+'2.2'!I32+'2.2'!I49+'2.2'!I66+'2.2'!I83+'2.2'!I100+'2.2'!I117+'2.2'!I134+'2.2'!I151+'2.2'!I168+'2.2'!I185+'2.2'!I202</f>
        <v>0</v>
      </c>
      <c r="I14" s="21">
        <f>'2.2'!J15+'2.2'!J32+'2.2'!J49+'2.2'!J66+'2.2'!J83+'2.2'!J100+'2.2'!J117+'2.2'!J134+'2.2'!J151+'2.2'!J168+'2.2'!J185+'2.2'!J202</f>
        <v>365</v>
      </c>
      <c r="J14" s="45">
        <f t="shared" si="0"/>
        <v>0.989041095890411</v>
      </c>
    </row>
    <row r="15" spans="1:10" ht="14.25" customHeight="1">
      <c r="A15" s="4"/>
      <c r="B15" s="23" t="s">
        <v>16</v>
      </c>
      <c r="C15" s="21">
        <f>'2.2'!D16+'2.2'!D33+'2.2'!D50+'2.2'!D67+'2.2'!D84+'2.2'!D101+'2.2'!D118+'2.2'!D135+'2.2'!D152+'2.2'!D169+'2.2'!D186+'2.2'!D203</f>
        <v>205</v>
      </c>
      <c r="D15" s="21">
        <f>'2.2'!E16+'2.2'!E33+'2.2'!E50+'2.2'!E67+'2.2'!E84+'2.2'!E101+'2.2'!E118+'2.2'!E135+'2.2'!E152+'2.2'!E169+'2.2'!E186+'2.2'!E203</f>
        <v>160</v>
      </c>
      <c r="E15" s="21">
        <f>'2.2'!F16+'2.2'!F33+'2.2'!F50+'2.2'!F67+'2.2'!F84+'2.2'!F101+'2.2'!F118+'2.2'!F135+'2.2'!F152+'2.2'!F169+'2.2'!F186+'2.2'!F203</f>
        <v>0</v>
      </c>
      <c r="F15" s="21">
        <f>'2.2'!G16+'2.2'!G33+'2.2'!G50+'2.2'!G67+'2.2'!G84+'2.2'!G101+'2.2'!G118+'2.2'!G135+'2.2'!G152+'2.2'!G169+'2.2'!G186+'2.2'!G203</f>
        <v>0</v>
      </c>
      <c r="G15" s="21">
        <f>'2.2'!H16+'2.2'!H33+'2.2'!H50+'2.2'!H67+'2.2'!H84+'2.2'!H101+'2.2'!H118+'2.2'!H135+'2.2'!H152+'2.2'!H169+'2.2'!H186+'2.2'!H203</f>
        <v>0</v>
      </c>
      <c r="H15" s="21">
        <f>'2.2'!I16+'2.2'!I33+'2.2'!I50+'2.2'!I67+'2.2'!I84+'2.2'!I101+'2.2'!I118+'2.2'!I135+'2.2'!I152+'2.2'!I169+'2.2'!I186+'2.2'!I203</f>
        <v>0</v>
      </c>
      <c r="I15" s="21">
        <f>'2.2'!J16+'2.2'!J33+'2.2'!J50+'2.2'!J67+'2.2'!J84+'2.2'!J101+'2.2'!J118+'2.2'!J135+'2.2'!J152+'2.2'!J169+'2.2'!J186+'2.2'!J203</f>
        <v>365</v>
      </c>
      <c r="J15" s="185">
        <f t="shared" si="0"/>
        <v>1</v>
      </c>
    </row>
    <row r="16" spans="1:10" ht="14.25" customHeight="1">
      <c r="A16" s="4"/>
      <c r="B16" s="23" t="s">
        <v>17</v>
      </c>
      <c r="C16" s="21">
        <f>'2.2'!D17+'2.2'!D34+'2.2'!D51+'2.2'!D68+'2.2'!D85+'2.2'!D102+'2.2'!D119+'2.2'!D136+'2.2'!D153+'2.2'!D170+'2.2'!D187+'2.2'!D204</f>
        <v>278</v>
      </c>
      <c r="D16" s="21">
        <f>'2.2'!E17+'2.2'!E34+'2.2'!E51+'2.2'!E68+'2.2'!E85+'2.2'!E102+'2.2'!E119+'2.2'!E136+'2.2'!E153+'2.2'!E170+'2.2'!E187+'2.2'!E204</f>
        <v>81</v>
      </c>
      <c r="E16" s="21">
        <f>'2.2'!F17+'2.2'!F34+'2.2'!F51+'2.2'!F68+'2.2'!F85+'2.2'!F102+'2.2'!F119+'2.2'!F136+'2.2'!F153+'2.2'!F170+'2.2'!F187+'2.2'!F204</f>
        <v>0</v>
      </c>
      <c r="F16" s="21">
        <f>'2.2'!G17+'2.2'!G34+'2.2'!G51+'2.2'!G68+'2.2'!G85+'2.2'!G102+'2.2'!G119+'2.2'!G136+'2.2'!G153+'2.2'!G170+'2.2'!G187+'2.2'!G204</f>
        <v>0</v>
      </c>
      <c r="G16" s="21">
        <f>'2.2'!H17+'2.2'!H34+'2.2'!H51+'2.2'!H68+'2.2'!H85+'2.2'!H102+'2.2'!H119+'2.2'!H136+'2.2'!H153+'2.2'!H170+'2.2'!H187+'2.2'!H204</f>
        <v>0</v>
      </c>
      <c r="H16" s="21">
        <f>'2.2'!I17+'2.2'!I34+'2.2'!I51+'2.2'!I68+'2.2'!I85+'2.2'!I102+'2.2'!I119+'2.2'!I136+'2.2'!I153+'2.2'!I170+'2.2'!I187+'2.2'!I204</f>
        <v>0</v>
      </c>
      <c r="I16" s="21">
        <f>'2.2'!J17+'2.2'!J34+'2.2'!J51+'2.2'!J68+'2.2'!J85+'2.2'!J102+'2.2'!J119+'2.2'!J136+'2.2'!J153+'2.2'!J170+'2.2'!J187+'2.2'!J204</f>
        <v>359</v>
      </c>
      <c r="J16" s="185">
        <f t="shared" si="0"/>
        <v>1</v>
      </c>
    </row>
    <row r="17" spans="1:10" ht="14.25" customHeight="1">
      <c r="A17" s="4"/>
      <c r="B17" s="43" t="s">
        <v>18</v>
      </c>
      <c r="C17" s="26">
        <f>'2.2'!D18+'2.2'!D35+'2.2'!D52+'2.2'!D69+'2.2'!D86+'2.2'!D103+'2.2'!D120+'2.2'!D137+'2.2'!D154+'2.2'!D171+'2.2'!D188+'2.2'!D205</f>
        <v>253</v>
      </c>
      <c r="D17" s="26">
        <f>'2.2'!E18+'2.2'!E35+'2.2'!E52+'2.2'!E69+'2.2'!E86+'2.2'!E103+'2.2'!E120+'2.2'!E137+'2.2'!E154+'2.2'!E171+'2.2'!E188+'2.2'!E205</f>
        <v>110</v>
      </c>
      <c r="E17" s="26">
        <f>'2.2'!F18+'2.2'!F35+'2.2'!F52+'2.2'!F69+'2.2'!F86+'2.2'!F103+'2.2'!F120+'2.2'!F137+'2.2'!F154+'2.2'!F171+'2.2'!F188+'2.2'!F205</f>
        <v>2</v>
      </c>
      <c r="F17" s="26">
        <f>'2.2'!G18+'2.2'!G35+'2.2'!G52+'2.2'!G69+'2.2'!G86+'2.2'!G103+'2.2'!G120+'2.2'!G137+'2.2'!G154+'2.2'!G171+'2.2'!G188+'2.2'!G205</f>
        <v>0</v>
      </c>
      <c r="G17" s="26">
        <f>'2.2'!H18+'2.2'!H35+'2.2'!H52+'2.2'!H69+'2.2'!H86+'2.2'!H103+'2.2'!H120+'2.2'!H137+'2.2'!H154+'2.2'!H171+'2.2'!H188+'2.2'!H205</f>
        <v>0</v>
      </c>
      <c r="H17" s="26">
        <f>'2.2'!I18+'2.2'!I35+'2.2'!I52+'2.2'!I69+'2.2'!I86+'2.2'!I103+'2.2'!I120+'2.2'!I137+'2.2'!I154+'2.2'!I171+'2.2'!I188+'2.2'!I205</f>
        <v>0</v>
      </c>
      <c r="I17" s="26">
        <f>'2.2'!J18+'2.2'!J35+'2.2'!J52+'2.2'!J69+'2.2'!J86+'2.2'!J103+'2.2'!J120+'2.2'!J137+'2.2'!J154+'2.2'!J171+'2.2'!J188+'2.2'!J205</f>
        <v>365</v>
      </c>
      <c r="J17" s="44">
        <f t="shared" si="0"/>
        <v>0.9945205479452055</v>
      </c>
    </row>
    <row r="18" spans="1:10" ht="5.25" customHeight="1">
      <c r="A18" s="4"/>
      <c r="B18" s="16"/>
      <c r="C18" s="24"/>
      <c r="D18" s="24"/>
      <c r="E18" s="24"/>
      <c r="F18" s="24"/>
      <c r="G18" s="24"/>
      <c r="H18" s="24"/>
      <c r="I18" s="24"/>
      <c r="J18" s="46"/>
    </row>
    <row r="19" spans="1:10" ht="7.5" customHeight="1">
      <c r="A19" s="4"/>
      <c r="B19" s="17"/>
      <c r="C19" s="18"/>
      <c r="D19" s="18"/>
      <c r="E19" s="18"/>
      <c r="F19" s="18"/>
      <c r="G19" s="18"/>
      <c r="H19" s="18"/>
      <c r="I19" s="18"/>
      <c r="J19" s="48"/>
    </row>
    <row r="20" spans="2:10" ht="17.25" customHeight="1">
      <c r="B20" s="42" t="s">
        <v>67</v>
      </c>
      <c r="C20" s="30">
        <f aca="true" t="shared" si="1" ref="C20:I20">SUM(C7:C17)</f>
        <v>2572</v>
      </c>
      <c r="D20" s="30">
        <f t="shared" si="1"/>
        <v>1402</v>
      </c>
      <c r="E20" s="30">
        <f t="shared" si="1"/>
        <v>29</v>
      </c>
      <c r="F20" s="30">
        <f t="shared" si="1"/>
        <v>3</v>
      </c>
      <c r="G20" s="30">
        <f t="shared" si="1"/>
        <v>1</v>
      </c>
      <c r="H20" s="30">
        <f t="shared" si="1"/>
        <v>0</v>
      </c>
      <c r="I20" s="30">
        <f t="shared" si="1"/>
        <v>4007</v>
      </c>
      <c r="J20" s="47">
        <f>SUM(C7:D17)/I20</f>
        <v>0.9917644122785126</v>
      </c>
    </row>
    <row r="21" spans="1:10" ht="17.25" customHeight="1">
      <c r="A21" s="4"/>
      <c r="B21" s="169" t="s">
        <v>66</v>
      </c>
      <c r="C21" s="47">
        <f>C20/$I$20</f>
        <v>0.641876715747442</v>
      </c>
      <c r="D21" s="47">
        <f aca="true" t="shared" si="2" ref="D21:I21">D20/$I$20</f>
        <v>0.3498876965310706</v>
      </c>
      <c r="E21" s="47">
        <f t="shared" si="2"/>
        <v>0.0072373346643374095</v>
      </c>
      <c r="F21" s="47">
        <f t="shared" si="2"/>
        <v>0.0007486897928624906</v>
      </c>
      <c r="G21" s="47">
        <f t="shared" si="2"/>
        <v>0.0002495632642874969</v>
      </c>
      <c r="H21" s="47">
        <f t="shared" si="2"/>
        <v>0</v>
      </c>
      <c r="I21" s="171">
        <f t="shared" si="2"/>
        <v>1</v>
      </c>
      <c r="J21" s="47" t="s">
        <v>19</v>
      </c>
    </row>
    <row r="22" spans="1:10" ht="7.5" customHeight="1" thickBot="1">
      <c r="A22" s="4"/>
      <c r="B22" s="14"/>
      <c r="C22" s="15"/>
      <c r="D22" s="15"/>
      <c r="E22" s="15"/>
      <c r="F22" s="15"/>
      <c r="G22" s="15"/>
      <c r="H22" s="15"/>
      <c r="I22" s="15"/>
      <c r="J22" s="15"/>
    </row>
    <row r="23" spans="1:10" ht="14.25" customHeight="1" thickTop="1">
      <c r="A23" s="4"/>
      <c r="B23" s="256" t="s">
        <v>64</v>
      </c>
      <c r="C23" s="224"/>
      <c r="D23" s="224"/>
      <c r="E23" s="224"/>
      <c r="F23" s="224"/>
      <c r="G23" s="224"/>
      <c r="H23" s="224"/>
      <c r="I23" s="224"/>
      <c r="J23" s="224"/>
    </row>
    <row r="24" spans="1:10" ht="25.5" customHeight="1">
      <c r="A24" s="4"/>
      <c r="B24" s="257" t="s">
        <v>65</v>
      </c>
      <c r="C24" s="258"/>
      <c r="D24" s="258"/>
      <c r="E24" s="258"/>
      <c r="F24" s="258"/>
      <c r="G24" s="258"/>
      <c r="H24" s="258"/>
      <c r="I24" s="258"/>
      <c r="J24" s="258"/>
    </row>
    <row r="25" spans="1:10" ht="89.25" customHeight="1" thickBot="1">
      <c r="A25" s="4"/>
      <c r="B25" s="251"/>
      <c r="C25" s="252"/>
      <c r="D25" s="252"/>
      <c r="E25" s="252"/>
      <c r="F25" s="252"/>
      <c r="G25" s="252"/>
      <c r="H25" s="252"/>
      <c r="I25" s="252"/>
      <c r="J25" s="259"/>
    </row>
    <row r="26" spans="2:10" ht="14.25" thickBot="1" thickTop="1">
      <c r="B26" s="243" t="s">
        <v>365</v>
      </c>
      <c r="C26" s="244"/>
      <c r="D26" s="244"/>
      <c r="E26" s="244"/>
      <c r="F26" s="244"/>
      <c r="G26" s="244"/>
      <c r="H26" s="244"/>
      <c r="I26" s="244"/>
      <c r="J26" s="244"/>
    </row>
    <row r="27" ht="13.5" thickTop="1"/>
  </sheetData>
  <sheetProtection/>
  <mergeCells count="5">
    <mergeCell ref="B26:J26"/>
    <mergeCell ref="B2:J2"/>
    <mergeCell ref="B23:J23"/>
    <mergeCell ref="B24:J24"/>
    <mergeCell ref="B25:J25"/>
  </mergeCells>
  <hyperlinks>
    <hyperlink ref="A1" location="Índice!A1" display="&lt;&lt;&lt;Índice"/>
    <hyperlink ref="B26" r:id="rId1" display="Departamento de Medio Ambiente, Planificación Territorial, Agricultura y Pesca. Inventario Anual de Gases de Efecto Invernadero."/>
    <hyperlink ref="B26:J26" r:id="rId2" display="Fuente: Departamento de Medio Ambiente, Planificación Territorial, Agricultura y Pesca. Índice de Calidad Ambiental."/>
  </hyperlinks>
  <printOptions/>
  <pageMargins left="0.75" right="0.75" top="1" bottom="1" header="0" footer="0"/>
  <pageSetup orientation="portrait" paperSize="9"/>
  <drawing r:id="rId3"/>
</worksheet>
</file>

<file path=xl/worksheets/sheet4.xml><?xml version="1.0" encoding="utf-8"?>
<worksheet xmlns="http://schemas.openxmlformats.org/spreadsheetml/2006/main" xmlns:r="http://schemas.openxmlformats.org/officeDocument/2006/relationships">
  <sheetPr>
    <tabColor indexed="46"/>
  </sheetPr>
  <dimension ref="A1:J217"/>
  <sheetViews>
    <sheetView zoomScale="80" zoomScaleNormal="8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10.28125" style="1" bestFit="1" customWidth="1"/>
    <col min="2" max="2" width="23.57421875" style="1" customWidth="1"/>
    <col min="3" max="3" width="1.57421875" style="22" customWidth="1"/>
    <col min="4" max="10" width="18.8515625" style="1" customWidth="1"/>
    <col min="11" max="16384" width="11.421875" style="1" customWidth="1"/>
  </cols>
  <sheetData>
    <row r="1" ht="13.5" thickBot="1">
      <c r="A1" s="6" t="s">
        <v>0</v>
      </c>
    </row>
    <row r="2" spans="2:10" ht="72" customHeight="1" thickTop="1">
      <c r="B2" s="260" t="s">
        <v>366</v>
      </c>
      <c r="C2" s="224"/>
      <c r="D2" s="224"/>
      <c r="E2" s="224"/>
      <c r="F2" s="224"/>
      <c r="G2" s="224"/>
      <c r="H2" s="224"/>
      <c r="I2" s="224"/>
      <c r="J2" s="236"/>
    </row>
    <row r="3" ht="12" customHeight="1">
      <c r="C3" s="1"/>
    </row>
    <row r="4" spans="2:10" ht="32.25" customHeight="1">
      <c r="B4" s="99" t="s">
        <v>346</v>
      </c>
      <c r="C4" s="75"/>
      <c r="D4" s="261" t="s">
        <v>367</v>
      </c>
      <c r="E4" s="262"/>
      <c r="F4" s="262"/>
      <c r="G4" s="262"/>
      <c r="H4" s="262"/>
      <c r="I4" s="262"/>
      <c r="J4" s="263"/>
    </row>
    <row r="5" spans="1:10" ht="5.25" customHeight="1">
      <c r="A5" s="4"/>
      <c r="B5" s="20"/>
      <c r="D5" s="20"/>
      <c r="E5" s="20"/>
      <c r="F5" s="20"/>
      <c r="G5" s="20"/>
      <c r="H5" s="102"/>
      <c r="I5" s="102"/>
      <c r="J5" s="20"/>
    </row>
    <row r="6" spans="1:10" ht="24">
      <c r="A6" s="4"/>
      <c r="B6" s="38" t="s">
        <v>21</v>
      </c>
      <c r="C6" s="23"/>
      <c r="D6" s="31" t="s">
        <v>296</v>
      </c>
      <c r="E6" s="32" t="s">
        <v>297</v>
      </c>
      <c r="F6" s="33" t="s">
        <v>298</v>
      </c>
      <c r="G6" s="34" t="s">
        <v>299</v>
      </c>
      <c r="H6" s="35" t="s">
        <v>301</v>
      </c>
      <c r="I6" s="36" t="s">
        <v>300</v>
      </c>
      <c r="J6" s="37" t="s">
        <v>369</v>
      </c>
    </row>
    <row r="7" spans="1:10" ht="6.75" customHeight="1">
      <c r="A7" s="52"/>
      <c r="B7" s="39"/>
      <c r="C7" s="123"/>
      <c r="D7" s="68"/>
      <c r="E7" s="68"/>
      <c r="F7" s="68"/>
      <c r="G7" s="68"/>
      <c r="H7" s="68"/>
      <c r="I7" s="68"/>
      <c r="J7" s="68"/>
    </row>
    <row r="8" spans="1:10" ht="12.75">
      <c r="A8" s="52"/>
      <c r="B8" s="25" t="s">
        <v>8</v>
      </c>
      <c r="C8" s="124"/>
      <c r="D8" s="69">
        <v>16</v>
      </c>
      <c r="E8" s="69">
        <v>15</v>
      </c>
      <c r="F8" s="69">
        <v>0</v>
      </c>
      <c r="G8" s="69">
        <v>0</v>
      </c>
      <c r="H8" s="69">
        <v>0</v>
      </c>
      <c r="I8" s="69">
        <v>0</v>
      </c>
      <c r="J8" s="69">
        <v>31</v>
      </c>
    </row>
    <row r="9" spans="1:10" ht="12.75">
      <c r="A9" s="52"/>
      <c r="B9" s="23" t="s">
        <v>9</v>
      </c>
      <c r="C9" s="124"/>
      <c r="D9" s="70">
        <v>26</v>
      </c>
      <c r="E9" s="70">
        <v>5</v>
      </c>
      <c r="F9" s="70">
        <v>0</v>
      </c>
      <c r="G9" s="70">
        <v>0</v>
      </c>
      <c r="H9" s="70">
        <v>0</v>
      </c>
      <c r="I9" s="70">
        <v>0</v>
      </c>
      <c r="J9" s="70">
        <v>31</v>
      </c>
    </row>
    <row r="10" spans="1:10" ht="12.75">
      <c r="A10" s="52"/>
      <c r="B10" s="23" t="s">
        <v>10</v>
      </c>
      <c r="C10" s="124"/>
      <c r="D10" s="70">
        <v>31</v>
      </c>
      <c r="E10" s="70">
        <v>0</v>
      </c>
      <c r="F10" s="70">
        <v>0</v>
      </c>
      <c r="G10" s="70">
        <v>0</v>
      </c>
      <c r="H10" s="70">
        <v>0</v>
      </c>
      <c r="I10" s="70">
        <v>0</v>
      </c>
      <c r="J10" s="70">
        <v>31</v>
      </c>
    </row>
    <row r="11" spans="1:10" ht="12.75">
      <c r="A11" s="52"/>
      <c r="B11" s="23" t="s">
        <v>11</v>
      </c>
      <c r="C11" s="124"/>
      <c r="D11" s="70">
        <v>30</v>
      </c>
      <c r="E11" s="70">
        <v>1</v>
      </c>
      <c r="F11" s="70">
        <v>0</v>
      </c>
      <c r="G11" s="70">
        <v>0</v>
      </c>
      <c r="H11" s="70">
        <v>0</v>
      </c>
      <c r="I11" s="70">
        <v>0</v>
      </c>
      <c r="J11" s="70">
        <v>31</v>
      </c>
    </row>
    <row r="12" spans="1:10" ht="12.75">
      <c r="A12" s="52"/>
      <c r="B12" s="23" t="s">
        <v>12</v>
      </c>
      <c r="C12" s="124"/>
      <c r="D12" s="70">
        <v>28</v>
      </c>
      <c r="E12" s="70">
        <v>3</v>
      </c>
      <c r="F12" s="70">
        <v>0</v>
      </c>
      <c r="G12" s="70">
        <v>0</v>
      </c>
      <c r="H12" s="70">
        <v>0</v>
      </c>
      <c r="I12" s="70">
        <v>0</v>
      </c>
      <c r="J12" s="70">
        <v>31</v>
      </c>
    </row>
    <row r="13" spans="1:10" ht="12.75">
      <c r="A13" s="52"/>
      <c r="B13" s="25" t="s">
        <v>13</v>
      </c>
      <c r="C13" s="124"/>
      <c r="D13" s="69">
        <v>19</v>
      </c>
      <c r="E13" s="69">
        <v>11</v>
      </c>
      <c r="F13" s="69">
        <v>1</v>
      </c>
      <c r="G13" s="69">
        <v>0</v>
      </c>
      <c r="H13" s="69">
        <v>0</v>
      </c>
      <c r="I13" s="69">
        <v>0</v>
      </c>
      <c r="J13" s="69">
        <v>31</v>
      </c>
    </row>
    <row r="14" spans="1:10" ht="12.75">
      <c r="A14" s="52"/>
      <c r="B14" s="23" t="s">
        <v>14</v>
      </c>
      <c r="C14" s="124"/>
      <c r="D14" s="70">
        <v>17</v>
      </c>
      <c r="E14" s="70">
        <v>12</v>
      </c>
      <c r="F14" s="70">
        <v>2</v>
      </c>
      <c r="G14" s="70">
        <v>0</v>
      </c>
      <c r="H14" s="70">
        <v>0</v>
      </c>
      <c r="I14" s="70">
        <v>0</v>
      </c>
      <c r="J14" s="70">
        <v>31</v>
      </c>
    </row>
    <row r="15" spans="1:10" ht="12.75">
      <c r="A15" s="52"/>
      <c r="B15" s="23" t="s">
        <v>15</v>
      </c>
      <c r="C15" s="124"/>
      <c r="D15" s="70">
        <v>26</v>
      </c>
      <c r="E15" s="70">
        <v>5</v>
      </c>
      <c r="F15" s="70">
        <v>0</v>
      </c>
      <c r="G15" s="70">
        <v>0</v>
      </c>
      <c r="H15" s="70">
        <v>0</v>
      </c>
      <c r="I15" s="70">
        <v>0</v>
      </c>
      <c r="J15" s="70">
        <v>31</v>
      </c>
    </row>
    <row r="16" spans="1:10" ht="12.75">
      <c r="A16" s="52"/>
      <c r="B16" s="23" t="s">
        <v>16</v>
      </c>
      <c r="C16" s="124"/>
      <c r="D16" s="70">
        <v>26</v>
      </c>
      <c r="E16" s="70">
        <v>5</v>
      </c>
      <c r="F16" s="70">
        <v>0</v>
      </c>
      <c r="G16" s="70">
        <v>0</v>
      </c>
      <c r="H16" s="70">
        <v>0</v>
      </c>
      <c r="I16" s="70">
        <v>0</v>
      </c>
      <c r="J16" s="70">
        <v>31</v>
      </c>
    </row>
    <row r="17" spans="1:10" ht="12.75">
      <c r="A17" s="52"/>
      <c r="B17" s="23" t="s">
        <v>17</v>
      </c>
      <c r="C17" s="124"/>
      <c r="D17" s="70">
        <v>27</v>
      </c>
      <c r="E17" s="70">
        <v>1</v>
      </c>
      <c r="F17" s="70">
        <v>0</v>
      </c>
      <c r="G17" s="70">
        <v>0</v>
      </c>
      <c r="H17" s="70">
        <v>0</v>
      </c>
      <c r="I17" s="70">
        <v>0</v>
      </c>
      <c r="J17" s="70">
        <v>28</v>
      </c>
    </row>
    <row r="18" spans="1:10" ht="12.75">
      <c r="A18" s="53"/>
      <c r="B18" s="25" t="s">
        <v>18</v>
      </c>
      <c r="C18" s="124"/>
      <c r="D18" s="69">
        <v>30</v>
      </c>
      <c r="E18" s="69">
        <v>1</v>
      </c>
      <c r="F18" s="69">
        <v>0</v>
      </c>
      <c r="G18" s="69">
        <v>0</v>
      </c>
      <c r="H18" s="69">
        <v>0</v>
      </c>
      <c r="I18" s="69">
        <v>0</v>
      </c>
      <c r="J18" s="69">
        <v>31</v>
      </c>
    </row>
    <row r="19" spans="1:10" ht="6.75" customHeight="1">
      <c r="A19" s="4"/>
      <c r="B19" s="54"/>
      <c r="C19" s="125"/>
      <c r="D19" s="66"/>
      <c r="E19" s="66"/>
      <c r="F19" s="66"/>
      <c r="G19" s="66"/>
      <c r="H19" s="66"/>
      <c r="I19" s="66"/>
      <c r="J19" s="66"/>
    </row>
    <row r="20" spans="1:10" ht="18" customHeight="1">
      <c r="A20" s="4"/>
      <c r="B20" s="55"/>
      <c r="C20" s="50"/>
      <c r="D20" s="65"/>
      <c r="E20" s="65"/>
      <c r="F20" s="65"/>
      <c r="G20" s="65"/>
      <c r="H20" s="65"/>
      <c r="I20" s="65"/>
      <c r="J20" s="65"/>
    </row>
    <row r="21" spans="1:10" ht="30.75" customHeight="1">
      <c r="A21" s="4"/>
      <c r="B21" s="99" t="s">
        <v>346</v>
      </c>
      <c r="C21" s="50"/>
      <c r="D21" s="261" t="s">
        <v>368</v>
      </c>
      <c r="E21" s="262"/>
      <c r="F21" s="262"/>
      <c r="G21" s="262"/>
      <c r="H21" s="262"/>
      <c r="I21" s="262"/>
      <c r="J21" s="263"/>
    </row>
    <row r="22" spans="1:10" ht="6.75" customHeight="1">
      <c r="A22" s="4"/>
      <c r="B22" s="114"/>
      <c r="C22" s="50"/>
      <c r="D22" s="105"/>
      <c r="E22" s="105"/>
      <c r="F22" s="105"/>
      <c r="G22" s="105"/>
      <c r="H22" s="51"/>
      <c r="I22" s="105"/>
      <c r="J22" s="105"/>
    </row>
    <row r="23" spans="1:10" ht="24">
      <c r="A23" s="4"/>
      <c r="B23" s="38" t="s">
        <v>22</v>
      </c>
      <c r="C23" s="23"/>
      <c r="D23" s="31" t="s">
        <v>296</v>
      </c>
      <c r="E23" s="32" t="s">
        <v>297</v>
      </c>
      <c r="F23" s="33" t="s">
        <v>298</v>
      </c>
      <c r="G23" s="34" t="s">
        <v>299</v>
      </c>
      <c r="H23" s="35" t="s">
        <v>301</v>
      </c>
      <c r="I23" s="36" t="s">
        <v>300</v>
      </c>
      <c r="J23" s="37" t="s">
        <v>370</v>
      </c>
    </row>
    <row r="24" spans="2:10" ht="6.75" customHeight="1">
      <c r="B24" s="39"/>
      <c r="C24" s="74"/>
      <c r="D24" s="68"/>
      <c r="E24" s="68"/>
      <c r="F24" s="68"/>
      <c r="G24" s="68"/>
      <c r="H24" s="68"/>
      <c r="I24" s="68"/>
      <c r="J24" s="68"/>
    </row>
    <row r="25" spans="2:10" ht="12.75">
      <c r="B25" s="25" t="s">
        <v>8</v>
      </c>
      <c r="C25" s="72"/>
      <c r="D25" s="69">
        <v>11</v>
      </c>
      <c r="E25" s="69">
        <v>17</v>
      </c>
      <c r="F25" s="69">
        <v>0</v>
      </c>
      <c r="G25" s="69">
        <v>0</v>
      </c>
      <c r="H25" s="69">
        <v>0</v>
      </c>
      <c r="I25" s="69">
        <v>0</v>
      </c>
      <c r="J25" s="69">
        <v>28</v>
      </c>
    </row>
    <row r="26" spans="2:10" ht="12.75">
      <c r="B26" s="23" t="s">
        <v>9</v>
      </c>
      <c r="C26" s="72"/>
      <c r="D26" s="70">
        <v>22</v>
      </c>
      <c r="E26" s="70">
        <v>6</v>
      </c>
      <c r="F26" s="70">
        <v>0</v>
      </c>
      <c r="G26" s="70">
        <v>0</v>
      </c>
      <c r="H26" s="70">
        <v>0</v>
      </c>
      <c r="I26" s="70">
        <v>0</v>
      </c>
      <c r="J26" s="70">
        <v>28</v>
      </c>
    </row>
    <row r="27" spans="2:10" ht="12.75">
      <c r="B27" s="23" t="s">
        <v>10</v>
      </c>
      <c r="C27" s="72"/>
      <c r="D27" s="70">
        <v>28</v>
      </c>
      <c r="E27" s="70">
        <v>0</v>
      </c>
      <c r="F27" s="70">
        <v>0</v>
      </c>
      <c r="G27" s="70">
        <v>0</v>
      </c>
      <c r="H27" s="70">
        <v>0</v>
      </c>
      <c r="I27" s="70">
        <v>0</v>
      </c>
      <c r="J27" s="70">
        <v>28</v>
      </c>
    </row>
    <row r="28" spans="2:10" ht="12.75">
      <c r="B28" s="23" t="s">
        <v>11</v>
      </c>
      <c r="C28" s="72"/>
      <c r="D28" s="70">
        <v>22</v>
      </c>
      <c r="E28" s="70">
        <v>6</v>
      </c>
      <c r="F28" s="70">
        <v>0</v>
      </c>
      <c r="G28" s="70">
        <v>0</v>
      </c>
      <c r="H28" s="70">
        <v>0</v>
      </c>
      <c r="I28" s="70">
        <v>0</v>
      </c>
      <c r="J28" s="70">
        <v>28</v>
      </c>
    </row>
    <row r="29" spans="2:10" ht="12.75">
      <c r="B29" s="23" t="s">
        <v>12</v>
      </c>
      <c r="C29" s="72"/>
      <c r="D29" s="70">
        <v>24</v>
      </c>
      <c r="E29" s="70">
        <v>4</v>
      </c>
      <c r="F29" s="70">
        <v>0</v>
      </c>
      <c r="G29" s="70">
        <v>0</v>
      </c>
      <c r="H29" s="70">
        <v>0</v>
      </c>
      <c r="I29" s="70">
        <v>0</v>
      </c>
      <c r="J29" s="70">
        <v>28</v>
      </c>
    </row>
    <row r="30" spans="2:10" ht="12.75">
      <c r="B30" s="25" t="s">
        <v>13</v>
      </c>
      <c r="C30" s="72"/>
      <c r="D30" s="69">
        <v>15</v>
      </c>
      <c r="E30" s="69">
        <v>12</v>
      </c>
      <c r="F30" s="69">
        <v>1</v>
      </c>
      <c r="G30" s="69">
        <v>0</v>
      </c>
      <c r="H30" s="69">
        <v>0</v>
      </c>
      <c r="I30" s="69">
        <v>0</v>
      </c>
      <c r="J30" s="69">
        <v>28</v>
      </c>
    </row>
    <row r="31" spans="2:10" ht="12.75">
      <c r="B31" s="23" t="s">
        <v>14</v>
      </c>
      <c r="C31" s="72"/>
      <c r="D31" s="70">
        <v>19</v>
      </c>
      <c r="E31" s="70">
        <v>9</v>
      </c>
      <c r="F31" s="70">
        <v>0</v>
      </c>
      <c r="G31" s="70">
        <v>0</v>
      </c>
      <c r="H31" s="70">
        <v>0</v>
      </c>
      <c r="I31" s="70">
        <v>0</v>
      </c>
      <c r="J31" s="70">
        <v>28</v>
      </c>
    </row>
    <row r="32" spans="2:10" ht="12.75">
      <c r="B32" s="23" t="s">
        <v>15</v>
      </c>
      <c r="C32" s="72"/>
      <c r="D32" s="70">
        <v>21</v>
      </c>
      <c r="E32" s="70">
        <v>6</v>
      </c>
      <c r="F32" s="70">
        <v>1</v>
      </c>
      <c r="G32" s="70">
        <v>0</v>
      </c>
      <c r="H32" s="70">
        <v>0</v>
      </c>
      <c r="I32" s="70">
        <v>0</v>
      </c>
      <c r="J32" s="70">
        <v>28</v>
      </c>
    </row>
    <row r="33" spans="2:10" ht="12.75">
      <c r="B33" s="23" t="s">
        <v>16</v>
      </c>
      <c r="C33" s="72"/>
      <c r="D33" s="70">
        <v>22</v>
      </c>
      <c r="E33" s="70">
        <v>6</v>
      </c>
      <c r="F33" s="70">
        <v>0</v>
      </c>
      <c r="G33" s="70">
        <v>0</v>
      </c>
      <c r="H33" s="70">
        <v>0</v>
      </c>
      <c r="I33" s="70">
        <v>0</v>
      </c>
      <c r="J33" s="70">
        <v>28</v>
      </c>
    </row>
    <row r="34" spans="2:10" ht="12.75">
      <c r="B34" s="23" t="s">
        <v>17</v>
      </c>
      <c r="C34" s="72"/>
      <c r="D34" s="70">
        <v>27</v>
      </c>
      <c r="E34" s="70">
        <v>1</v>
      </c>
      <c r="F34" s="70">
        <v>0</v>
      </c>
      <c r="G34" s="70">
        <v>0</v>
      </c>
      <c r="H34" s="70">
        <v>0</v>
      </c>
      <c r="I34" s="70">
        <v>0</v>
      </c>
      <c r="J34" s="70">
        <v>28</v>
      </c>
    </row>
    <row r="35" spans="2:10" ht="12.75">
      <c r="B35" s="25" t="s">
        <v>18</v>
      </c>
      <c r="C35" s="72"/>
      <c r="D35" s="69">
        <v>24</v>
      </c>
      <c r="E35" s="69">
        <v>3</v>
      </c>
      <c r="F35" s="69">
        <v>1</v>
      </c>
      <c r="G35" s="69">
        <v>0</v>
      </c>
      <c r="H35" s="69">
        <v>0</v>
      </c>
      <c r="I35" s="69">
        <v>0</v>
      </c>
      <c r="J35" s="69">
        <v>28</v>
      </c>
    </row>
    <row r="36" spans="2:10" ht="6.75" customHeight="1">
      <c r="B36" s="54"/>
      <c r="C36" s="74"/>
      <c r="D36" s="66"/>
      <c r="E36" s="66"/>
      <c r="F36" s="66"/>
      <c r="G36" s="66"/>
      <c r="H36" s="66"/>
      <c r="I36" s="66"/>
      <c r="J36" s="66"/>
    </row>
    <row r="37" spans="1:10" ht="18" customHeight="1">
      <c r="A37" s="4"/>
      <c r="B37" s="106"/>
      <c r="D37" s="51"/>
      <c r="E37" s="51"/>
      <c r="F37" s="51"/>
      <c r="G37" s="51"/>
      <c r="H37" s="51"/>
      <c r="I37" s="110"/>
      <c r="J37" s="110"/>
    </row>
    <row r="38" spans="1:10" ht="31.5" customHeight="1">
      <c r="A38" s="4"/>
      <c r="B38" s="99" t="s">
        <v>346</v>
      </c>
      <c r="D38" s="261" t="s">
        <v>371</v>
      </c>
      <c r="E38" s="262"/>
      <c r="F38" s="262"/>
      <c r="G38" s="262"/>
      <c r="H38" s="262"/>
      <c r="I38" s="262"/>
      <c r="J38" s="263"/>
    </row>
    <row r="39" spans="1:10" ht="8.25" customHeight="1">
      <c r="A39" s="4"/>
      <c r="B39" s="115"/>
      <c r="C39" s="107"/>
      <c r="D39" s="108"/>
      <c r="E39" s="3"/>
      <c r="F39" s="3"/>
      <c r="G39" s="3"/>
      <c r="H39" s="3"/>
      <c r="I39" s="3"/>
      <c r="J39" s="3"/>
    </row>
    <row r="40" spans="1:10" ht="24">
      <c r="A40" s="4"/>
      <c r="B40" s="38" t="s">
        <v>23</v>
      </c>
      <c r="C40" s="23"/>
      <c r="D40" s="31" t="s">
        <v>296</v>
      </c>
      <c r="E40" s="32" t="s">
        <v>297</v>
      </c>
      <c r="F40" s="33" t="s">
        <v>298</v>
      </c>
      <c r="G40" s="34" t="s">
        <v>299</v>
      </c>
      <c r="H40" s="35" t="s">
        <v>301</v>
      </c>
      <c r="I40" s="36" t="s">
        <v>300</v>
      </c>
      <c r="J40" s="37" t="s">
        <v>372</v>
      </c>
    </row>
    <row r="41" spans="2:10" ht="6.75" customHeight="1">
      <c r="B41" s="39"/>
      <c r="C41" s="90"/>
      <c r="D41" s="68"/>
      <c r="E41" s="68"/>
      <c r="F41" s="68"/>
      <c r="G41" s="68"/>
      <c r="H41" s="68"/>
      <c r="I41" s="68"/>
      <c r="J41" s="68"/>
    </row>
    <row r="42" spans="2:10" ht="12.75">
      <c r="B42" s="25" t="s">
        <v>8</v>
      </c>
      <c r="C42" s="126"/>
      <c r="D42" s="69">
        <v>17</v>
      </c>
      <c r="E42" s="69">
        <v>14</v>
      </c>
      <c r="F42" s="69">
        <v>0</v>
      </c>
      <c r="G42" s="69">
        <v>0</v>
      </c>
      <c r="H42" s="69">
        <v>0</v>
      </c>
      <c r="I42" s="69">
        <v>0</v>
      </c>
      <c r="J42" s="69">
        <v>31</v>
      </c>
    </row>
    <row r="43" spans="2:10" ht="12.75">
      <c r="B43" s="23" t="s">
        <v>9</v>
      </c>
      <c r="C43" s="124"/>
      <c r="D43" s="70">
        <v>24</v>
      </c>
      <c r="E43" s="70">
        <v>7</v>
      </c>
      <c r="F43" s="70">
        <v>0</v>
      </c>
      <c r="G43" s="70">
        <v>0</v>
      </c>
      <c r="H43" s="70">
        <v>0</v>
      </c>
      <c r="I43" s="70">
        <v>0</v>
      </c>
      <c r="J43" s="70">
        <v>31</v>
      </c>
    </row>
    <row r="44" spans="2:10" ht="12.75">
      <c r="B44" s="23" t="s">
        <v>10</v>
      </c>
      <c r="C44" s="124"/>
      <c r="D44" s="70">
        <v>30</v>
      </c>
      <c r="E44" s="70">
        <v>0</v>
      </c>
      <c r="F44" s="70">
        <v>0</v>
      </c>
      <c r="G44" s="70">
        <v>0</v>
      </c>
      <c r="H44" s="70">
        <v>0</v>
      </c>
      <c r="I44" s="70">
        <v>0</v>
      </c>
      <c r="J44" s="70">
        <v>30</v>
      </c>
    </row>
    <row r="45" spans="2:10" ht="12.75">
      <c r="B45" s="23" t="s">
        <v>11</v>
      </c>
      <c r="C45" s="124"/>
      <c r="D45" s="70">
        <v>23</v>
      </c>
      <c r="E45" s="70">
        <v>8</v>
      </c>
      <c r="F45" s="70">
        <v>0</v>
      </c>
      <c r="G45" s="70">
        <v>0</v>
      </c>
      <c r="H45" s="70">
        <v>0</v>
      </c>
      <c r="I45" s="70">
        <v>0</v>
      </c>
      <c r="J45" s="70">
        <v>31</v>
      </c>
    </row>
    <row r="46" spans="2:10" ht="12.75">
      <c r="B46" s="23" t="s">
        <v>12</v>
      </c>
      <c r="C46" s="124"/>
      <c r="D46" s="70">
        <v>17</v>
      </c>
      <c r="E46" s="70">
        <v>14</v>
      </c>
      <c r="F46" s="70">
        <v>0</v>
      </c>
      <c r="G46" s="70">
        <v>0</v>
      </c>
      <c r="H46" s="70">
        <v>0</v>
      </c>
      <c r="I46" s="70">
        <v>0</v>
      </c>
      <c r="J46" s="70">
        <v>31</v>
      </c>
    </row>
    <row r="47" spans="2:10" ht="12.75">
      <c r="B47" s="25" t="s">
        <v>13</v>
      </c>
      <c r="C47" s="124"/>
      <c r="D47" s="69">
        <v>22</v>
      </c>
      <c r="E47" s="69">
        <v>9</v>
      </c>
      <c r="F47" s="69">
        <v>0</v>
      </c>
      <c r="G47" s="69">
        <v>0</v>
      </c>
      <c r="H47" s="69">
        <v>0</v>
      </c>
      <c r="I47" s="69">
        <v>0</v>
      </c>
      <c r="J47" s="69">
        <v>31</v>
      </c>
    </row>
    <row r="48" spans="2:10" ht="12.75">
      <c r="B48" s="23" t="s">
        <v>14</v>
      </c>
      <c r="C48" s="124"/>
      <c r="D48" s="70">
        <v>4</v>
      </c>
      <c r="E48" s="70">
        <v>27</v>
      </c>
      <c r="F48" s="70">
        <v>0</v>
      </c>
      <c r="G48" s="70">
        <v>0</v>
      </c>
      <c r="H48" s="70">
        <v>0</v>
      </c>
      <c r="I48" s="70">
        <v>0</v>
      </c>
      <c r="J48" s="70">
        <v>31</v>
      </c>
    </row>
    <row r="49" spans="2:10" ht="12.75">
      <c r="B49" s="23" t="s">
        <v>15</v>
      </c>
      <c r="C49" s="124"/>
      <c r="D49" s="70">
        <v>25</v>
      </c>
      <c r="E49" s="70">
        <v>6</v>
      </c>
      <c r="F49" s="70">
        <v>0</v>
      </c>
      <c r="G49" s="70">
        <v>0</v>
      </c>
      <c r="H49" s="70">
        <v>0</v>
      </c>
      <c r="I49" s="70">
        <v>0</v>
      </c>
      <c r="J49" s="70">
        <v>31</v>
      </c>
    </row>
    <row r="50" spans="2:10" ht="12.75">
      <c r="B50" s="23" t="s">
        <v>16</v>
      </c>
      <c r="C50" s="124"/>
      <c r="D50" s="70">
        <v>5</v>
      </c>
      <c r="E50" s="70">
        <v>26</v>
      </c>
      <c r="F50" s="70">
        <v>0</v>
      </c>
      <c r="G50" s="70">
        <v>0</v>
      </c>
      <c r="H50" s="70">
        <v>0</v>
      </c>
      <c r="I50" s="70">
        <v>0</v>
      </c>
      <c r="J50" s="70">
        <v>31</v>
      </c>
    </row>
    <row r="51" spans="2:10" ht="12.75">
      <c r="B51" s="23" t="s">
        <v>17</v>
      </c>
      <c r="C51" s="124"/>
      <c r="D51" s="70">
        <v>13</v>
      </c>
      <c r="E51" s="70">
        <v>17</v>
      </c>
      <c r="F51" s="70">
        <v>0</v>
      </c>
      <c r="G51" s="70">
        <v>0</v>
      </c>
      <c r="H51" s="70">
        <v>0</v>
      </c>
      <c r="I51" s="70">
        <v>0</v>
      </c>
      <c r="J51" s="70">
        <v>30</v>
      </c>
    </row>
    <row r="52" spans="2:10" ht="12.75">
      <c r="B52" s="25" t="s">
        <v>18</v>
      </c>
      <c r="C52" s="124"/>
      <c r="D52" s="69">
        <v>24</v>
      </c>
      <c r="E52" s="69">
        <v>7</v>
      </c>
      <c r="F52" s="69">
        <v>0</v>
      </c>
      <c r="G52" s="69">
        <v>0</v>
      </c>
      <c r="H52" s="69">
        <v>0</v>
      </c>
      <c r="I52" s="69">
        <v>0</v>
      </c>
      <c r="J52" s="69">
        <v>31</v>
      </c>
    </row>
    <row r="53" spans="2:10" ht="6.75" customHeight="1">
      <c r="B53" s="54"/>
      <c r="C53" s="125"/>
      <c r="D53" s="66"/>
      <c r="E53" s="66"/>
      <c r="F53" s="66"/>
      <c r="G53" s="66"/>
      <c r="H53" s="66"/>
      <c r="I53" s="66"/>
      <c r="J53" s="66"/>
    </row>
    <row r="54" spans="2:10" ht="18" customHeight="1">
      <c r="B54" s="111"/>
      <c r="C54" s="112"/>
      <c r="D54" s="113"/>
      <c r="E54" s="105"/>
      <c r="F54" s="105"/>
      <c r="G54" s="105"/>
      <c r="H54" s="105"/>
      <c r="I54" s="105"/>
      <c r="J54" s="105"/>
    </row>
    <row r="55" spans="1:10" ht="33.75" customHeight="1">
      <c r="A55" s="4"/>
      <c r="B55" s="99" t="s">
        <v>346</v>
      </c>
      <c r="D55" s="261" t="s">
        <v>373</v>
      </c>
      <c r="E55" s="262"/>
      <c r="F55" s="262"/>
      <c r="G55" s="262"/>
      <c r="H55" s="262"/>
      <c r="I55" s="262"/>
      <c r="J55" s="263"/>
    </row>
    <row r="56" spans="1:10" ht="6.75" customHeight="1">
      <c r="A56" s="4"/>
      <c r="B56" s="49"/>
      <c r="D56" s="105"/>
      <c r="E56" s="105"/>
      <c r="F56" s="105"/>
      <c r="G56" s="105"/>
      <c r="H56" s="51"/>
      <c r="I56" s="105"/>
      <c r="J56" s="105"/>
    </row>
    <row r="57" spans="2:10" ht="24">
      <c r="B57" s="38" t="s">
        <v>24</v>
      </c>
      <c r="C57" s="23"/>
      <c r="D57" s="31" t="s">
        <v>296</v>
      </c>
      <c r="E57" s="32" t="s">
        <v>297</v>
      </c>
      <c r="F57" s="33" t="s">
        <v>298</v>
      </c>
      <c r="G57" s="34" t="s">
        <v>299</v>
      </c>
      <c r="H57" s="35" t="s">
        <v>301</v>
      </c>
      <c r="I57" s="36" t="s">
        <v>300</v>
      </c>
      <c r="J57" s="37" t="s">
        <v>374</v>
      </c>
    </row>
    <row r="58" spans="2:10" ht="6" customHeight="1">
      <c r="B58" s="39"/>
      <c r="C58" s="73"/>
      <c r="D58" s="68"/>
      <c r="E58" s="68"/>
      <c r="F58" s="68"/>
      <c r="G58" s="68"/>
      <c r="H58" s="68"/>
      <c r="I58" s="68"/>
      <c r="J58" s="68"/>
    </row>
    <row r="59" spans="2:10" ht="12.75">
      <c r="B59" s="25" t="s">
        <v>8</v>
      </c>
      <c r="C59" s="72"/>
      <c r="D59" s="69">
        <v>9</v>
      </c>
      <c r="E59" s="69">
        <v>21</v>
      </c>
      <c r="F59" s="69">
        <v>0</v>
      </c>
      <c r="G59" s="69">
        <v>0</v>
      </c>
      <c r="H59" s="69">
        <v>0</v>
      </c>
      <c r="I59" s="69">
        <v>0</v>
      </c>
      <c r="J59" s="69">
        <v>30</v>
      </c>
    </row>
    <row r="60" spans="2:10" ht="12.75">
      <c r="B60" s="23" t="s">
        <v>9</v>
      </c>
      <c r="C60" s="72"/>
      <c r="D60" s="70">
        <v>18</v>
      </c>
      <c r="E60" s="70">
        <v>12</v>
      </c>
      <c r="F60" s="70">
        <v>0</v>
      </c>
      <c r="G60" s="70">
        <v>0</v>
      </c>
      <c r="H60" s="70">
        <v>0</v>
      </c>
      <c r="I60" s="70">
        <v>0</v>
      </c>
      <c r="J60" s="70">
        <v>30</v>
      </c>
    </row>
    <row r="61" spans="2:10" ht="12.75">
      <c r="B61" s="23" t="s">
        <v>10</v>
      </c>
      <c r="C61" s="72"/>
      <c r="D61" s="70">
        <v>15</v>
      </c>
      <c r="E61" s="70">
        <v>15</v>
      </c>
      <c r="F61" s="70">
        <v>0</v>
      </c>
      <c r="G61" s="70">
        <v>0</v>
      </c>
      <c r="H61" s="70">
        <v>0</v>
      </c>
      <c r="I61" s="70">
        <v>0</v>
      </c>
      <c r="J61" s="70">
        <v>30</v>
      </c>
    </row>
    <row r="62" spans="2:10" ht="12.75">
      <c r="B62" s="23" t="s">
        <v>11</v>
      </c>
      <c r="C62" s="72"/>
      <c r="D62" s="70">
        <v>8</v>
      </c>
      <c r="E62" s="70">
        <v>22</v>
      </c>
      <c r="F62" s="70">
        <v>0</v>
      </c>
      <c r="G62" s="70">
        <v>0</v>
      </c>
      <c r="H62" s="70">
        <v>0</v>
      </c>
      <c r="I62" s="70">
        <v>0</v>
      </c>
      <c r="J62" s="70">
        <v>30</v>
      </c>
    </row>
    <row r="63" spans="2:10" ht="12.75">
      <c r="B63" s="23" t="s">
        <v>12</v>
      </c>
      <c r="C63" s="72"/>
      <c r="D63" s="70">
        <v>16</v>
      </c>
      <c r="E63" s="70">
        <v>14</v>
      </c>
      <c r="F63" s="70">
        <v>0</v>
      </c>
      <c r="G63" s="70">
        <v>0</v>
      </c>
      <c r="H63" s="70">
        <v>0</v>
      </c>
      <c r="I63" s="70">
        <v>0</v>
      </c>
      <c r="J63" s="70">
        <v>30</v>
      </c>
    </row>
    <row r="64" spans="2:10" ht="12.75">
      <c r="B64" s="25" t="s">
        <v>13</v>
      </c>
      <c r="C64" s="72"/>
      <c r="D64" s="69">
        <v>28</v>
      </c>
      <c r="E64" s="69">
        <v>2</v>
      </c>
      <c r="F64" s="69">
        <v>0</v>
      </c>
      <c r="G64" s="69">
        <v>0</v>
      </c>
      <c r="H64" s="69">
        <v>0</v>
      </c>
      <c r="I64" s="69">
        <v>0</v>
      </c>
      <c r="J64" s="69">
        <v>30</v>
      </c>
    </row>
    <row r="65" spans="2:10" ht="12.75">
      <c r="B65" s="23" t="s">
        <v>14</v>
      </c>
      <c r="C65" s="72"/>
      <c r="D65" s="70">
        <v>2</v>
      </c>
      <c r="E65" s="70">
        <v>28</v>
      </c>
      <c r="F65" s="70">
        <v>0</v>
      </c>
      <c r="G65" s="70">
        <v>0</v>
      </c>
      <c r="H65" s="70">
        <v>0</v>
      </c>
      <c r="I65" s="70">
        <v>0</v>
      </c>
      <c r="J65" s="70">
        <v>30</v>
      </c>
    </row>
    <row r="66" spans="2:10" ht="12.75">
      <c r="B66" s="23" t="s">
        <v>15</v>
      </c>
      <c r="C66" s="72"/>
      <c r="D66" s="70">
        <v>16</v>
      </c>
      <c r="E66" s="70">
        <v>14</v>
      </c>
      <c r="F66" s="70">
        <v>0</v>
      </c>
      <c r="G66" s="70">
        <v>0</v>
      </c>
      <c r="H66" s="70">
        <v>0</v>
      </c>
      <c r="I66" s="70">
        <v>0</v>
      </c>
      <c r="J66" s="70">
        <v>30</v>
      </c>
    </row>
    <row r="67" spans="2:10" ht="12.75">
      <c r="B67" s="23" t="s">
        <v>16</v>
      </c>
      <c r="C67" s="72"/>
      <c r="D67" s="70">
        <v>5</v>
      </c>
      <c r="E67" s="70">
        <v>25</v>
      </c>
      <c r="F67" s="70">
        <v>0</v>
      </c>
      <c r="G67" s="70">
        <v>0</v>
      </c>
      <c r="H67" s="70">
        <v>0</v>
      </c>
      <c r="I67" s="70">
        <v>0</v>
      </c>
      <c r="J67" s="70">
        <v>30</v>
      </c>
    </row>
    <row r="68" spans="2:10" ht="12.75">
      <c r="B68" s="23" t="s">
        <v>17</v>
      </c>
      <c r="C68" s="72"/>
      <c r="D68" s="70">
        <v>14</v>
      </c>
      <c r="E68" s="70">
        <v>16</v>
      </c>
      <c r="F68" s="70">
        <v>0</v>
      </c>
      <c r="G68" s="70">
        <v>0</v>
      </c>
      <c r="H68" s="70">
        <v>0</v>
      </c>
      <c r="I68" s="70">
        <v>0</v>
      </c>
      <c r="J68" s="70">
        <v>30</v>
      </c>
    </row>
    <row r="69" spans="2:10" ht="12.75">
      <c r="B69" s="25" t="s">
        <v>18</v>
      </c>
      <c r="C69" s="72"/>
      <c r="D69" s="69">
        <v>14</v>
      </c>
      <c r="E69" s="69">
        <v>16</v>
      </c>
      <c r="F69" s="69">
        <v>0</v>
      </c>
      <c r="G69" s="69">
        <v>0</v>
      </c>
      <c r="H69" s="69">
        <v>0</v>
      </c>
      <c r="I69" s="69">
        <v>0</v>
      </c>
      <c r="J69" s="69">
        <v>30</v>
      </c>
    </row>
    <row r="70" spans="2:10" ht="6.75" customHeight="1">
      <c r="B70" s="54"/>
      <c r="C70" s="63"/>
      <c r="D70" s="66"/>
      <c r="E70" s="66"/>
      <c r="F70" s="66"/>
      <c r="G70" s="66"/>
      <c r="H70" s="66"/>
      <c r="I70" s="66"/>
      <c r="J70" s="66"/>
    </row>
    <row r="71" spans="2:10" ht="18" customHeight="1">
      <c r="B71" s="55"/>
      <c r="C71" s="50"/>
      <c r="D71" s="65"/>
      <c r="E71" s="65"/>
      <c r="F71" s="65"/>
      <c r="G71" s="65"/>
      <c r="H71" s="65"/>
      <c r="I71" s="65"/>
      <c r="J71" s="65"/>
    </row>
    <row r="72" spans="2:10" ht="28.5" customHeight="1">
      <c r="B72" s="99" t="s">
        <v>346</v>
      </c>
      <c r="C72" s="50"/>
      <c r="D72" s="261" t="s">
        <v>375</v>
      </c>
      <c r="E72" s="262"/>
      <c r="F72" s="262"/>
      <c r="G72" s="262"/>
      <c r="H72" s="262"/>
      <c r="I72" s="262"/>
      <c r="J72" s="263"/>
    </row>
    <row r="73" spans="2:10" ht="6.75" customHeight="1">
      <c r="B73" s="49"/>
      <c r="C73" s="50"/>
      <c r="D73" s="105"/>
      <c r="E73" s="105"/>
      <c r="F73" s="105"/>
      <c r="G73" s="105"/>
      <c r="H73" s="51"/>
      <c r="I73" s="105"/>
      <c r="J73" s="105"/>
    </row>
    <row r="74" spans="2:10" ht="24">
      <c r="B74" s="38" t="s">
        <v>25</v>
      </c>
      <c r="C74" s="23"/>
      <c r="D74" s="31" t="s">
        <v>296</v>
      </c>
      <c r="E74" s="32" t="s">
        <v>297</v>
      </c>
      <c r="F74" s="33" t="s">
        <v>298</v>
      </c>
      <c r="G74" s="34" t="s">
        <v>299</v>
      </c>
      <c r="H74" s="35" t="s">
        <v>301</v>
      </c>
      <c r="I74" s="36" t="s">
        <v>300</v>
      </c>
      <c r="J74" s="37" t="s">
        <v>376</v>
      </c>
    </row>
    <row r="75" spans="2:10" ht="6.75" customHeight="1">
      <c r="B75" s="39"/>
      <c r="C75" s="88"/>
      <c r="D75" s="68"/>
      <c r="E75" s="68"/>
      <c r="F75" s="68"/>
      <c r="G75" s="68"/>
      <c r="H75" s="68"/>
      <c r="I75" s="68"/>
      <c r="J75" s="68"/>
    </row>
    <row r="76" spans="2:10" ht="12.75">
      <c r="B76" s="25" t="s">
        <v>8</v>
      </c>
      <c r="C76" s="124"/>
      <c r="D76" s="69">
        <v>9</v>
      </c>
      <c r="E76" s="69">
        <v>22</v>
      </c>
      <c r="F76" s="69">
        <v>0</v>
      </c>
      <c r="G76" s="69">
        <v>0</v>
      </c>
      <c r="H76" s="69">
        <v>0</v>
      </c>
      <c r="I76" s="69">
        <v>0</v>
      </c>
      <c r="J76" s="69">
        <v>31</v>
      </c>
    </row>
    <row r="77" spans="2:10" ht="12.75">
      <c r="B77" s="23" t="s">
        <v>9</v>
      </c>
      <c r="C77" s="124"/>
      <c r="D77" s="70">
        <v>9</v>
      </c>
      <c r="E77" s="70">
        <v>22</v>
      </c>
      <c r="F77" s="70">
        <v>0</v>
      </c>
      <c r="G77" s="70">
        <v>0</v>
      </c>
      <c r="H77" s="70">
        <v>0</v>
      </c>
      <c r="I77" s="70">
        <v>0</v>
      </c>
      <c r="J77" s="70">
        <v>31</v>
      </c>
    </row>
    <row r="78" spans="2:10" ht="12.75">
      <c r="B78" s="23" t="s">
        <v>10</v>
      </c>
      <c r="C78" s="124"/>
      <c r="D78" s="70">
        <v>7</v>
      </c>
      <c r="E78" s="70">
        <v>23</v>
      </c>
      <c r="F78" s="70">
        <v>0</v>
      </c>
      <c r="G78" s="70">
        <v>0</v>
      </c>
      <c r="H78" s="70">
        <v>0</v>
      </c>
      <c r="I78" s="70">
        <v>0</v>
      </c>
      <c r="J78" s="70">
        <v>30</v>
      </c>
    </row>
    <row r="79" spans="2:10" ht="12.75">
      <c r="B79" s="23" t="s">
        <v>11</v>
      </c>
      <c r="C79" s="124"/>
      <c r="D79" s="70">
        <v>12</v>
      </c>
      <c r="E79" s="70">
        <v>19</v>
      </c>
      <c r="F79" s="70">
        <v>0</v>
      </c>
      <c r="G79" s="70">
        <v>0</v>
      </c>
      <c r="H79" s="70">
        <v>0</v>
      </c>
      <c r="I79" s="70">
        <v>0</v>
      </c>
      <c r="J79" s="70">
        <v>31</v>
      </c>
    </row>
    <row r="80" spans="2:10" ht="12.75">
      <c r="B80" s="23" t="s">
        <v>12</v>
      </c>
      <c r="C80" s="124"/>
      <c r="D80" s="70">
        <v>23</v>
      </c>
      <c r="E80" s="70">
        <v>8</v>
      </c>
      <c r="F80" s="70">
        <v>0</v>
      </c>
      <c r="G80" s="70">
        <v>0</v>
      </c>
      <c r="H80" s="70">
        <v>0</v>
      </c>
      <c r="I80" s="70">
        <v>0</v>
      </c>
      <c r="J80" s="70">
        <v>31</v>
      </c>
    </row>
    <row r="81" spans="2:10" ht="12.75">
      <c r="B81" s="25" t="s">
        <v>13</v>
      </c>
      <c r="C81" s="124"/>
      <c r="D81" s="69">
        <v>28</v>
      </c>
      <c r="E81" s="69">
        <v>3</v>
      </c>
      <c r="F81" s="69">
        <v>0</v>
      </c>
      <c r="G81" s="69">
        <v>0</v>
      </c>
      <c r="H81" s="69">
        <v>0</v>
      </c>
      <c r="I81" s="69">
        <v>0</v>
      </c>
      <c r="J81" s="69">
        <v>31</v>
      </c>
    </row>
    <row r="82" spans="2:10" ht="12.75">
      <c r="B82" s="23" t="s">
        <v>14</v>
      </c>
      <c r="C82" s="126"/>
      <c r="D82" s="70">
        <v>9</v>
      </c>
      <c r="E82" s="70">
        <v>22</v>
      </c>
      <c r="F82" s="70">
        <v>0</v>
      </c>
      <c r="G82" s="70">
        <v>0</v>
      </c>
      <c r="H82" s="70">
        <v>0</v>
      </c>
      <c r="I82" s="70">
        <v>0</v>
      </c>
      <c r="J82" s="70">
        <v>31</v>
      </c>
    </row>
    <row r="83" spans="2:10" ht="12.75">
      <c r="B83" s="23" t="s">
        <v>15</v>
      </c>
      <c r="C83" s="124"/>
      <c r="D83" s="70">
        <v>26</v>
      </c>
      <c r="E83" s="70">
        <v>5</v>
      </c>
      <c r="F83" s="70">
        <v>0</v>
      </c>
      <c r="G83" s="70">
        <v>0</v>
      </c>
      <c r="H83" s="70">
        <v>0</v>
      </c>
      <c r="I83" s="70">
        <v>0</v>
      </c>
      <c r="J83" s="70">
        <v>31</v>
      </c>
    </row>
    <row r="84" spans="2:10" ht="12.75">
      <c r="B84" s="23" t="s">
        <v>16</v>
      </c>
      <c r="C84" s="124"/>
      <c r="D84" s="70">
        <v>13</v>
      </c>
      <c r="E84" s="70">
        <v>18</v>
      </c>
      <c r="F84" s="70">
        <v>0</v>
      </c>
      <c r="G84" s="70">
        <v>0</v>
      </c>
      <c r="H84" s="70">
        <v>0</v>
      </c>
      <c r="I84" s="70">
        <v>0</v>
      </c>
      <c r="J84" s="70">
        <v>31</v>
      </c>
    </row>
    <row r="85" spans="2:10" ht="12.75">
      <c r="B85" s="23" t="s">
        <v>17</v>
      </c>
      <c r="C85" s="124"/>
      <c r="D85" s="70">
        <v>16</v>
      </c>
      <c r="E85" s="70">
        <v>13</v>
      </c>
      <c r="F85" s="70">
        <v>0</v>
      </c>
      <c r="G85" s="70">
        <v>0</v>
      </c>
      <c r="H85" s="70">
        <v>0</v>
      </c>
      <c r="I85" s="70">
        <v>0</v>
      </c>
      <c r="J85" s="70">
        <v>29</v>
      </c>
    </row>
    <row r="86" spans="2:10" ht="12.75">
      <c r="B86" s="25" t="s">
        <v>18</v>
      </c>
      <c r="C86" s="124"/>
      <c r="D86" s="69">
        <v>17</v>
      </c>
      <c r="E86" s="69">
        <v>14</v>
      </c>
      <c r="F86" s="69">
        <v>0</v>
      </c>
      <c r="G86" s="69">
        <v>0</v>
      </c>
      <c r="H86" s="69">
        <v>0</v>
      </c>
      <c r="I86" s="69">
        <v>0</v>
      </c>
      <c r="J86" s="69">
        <v>31</v>
      </c>
    </row>
    <row r="87" spans="2:10" ht="6.75" customHeight="1">
      <c r="B87" s="54"/>
      <c r="C87" s="125"/>
      <c r="D87" s="66"/>
      <c r="E87" s="66"/>
      <c r="F87" s="66"/>
      <c r="G87" s="66"/>
      <c r="H87" s="66"/>
      <c r="I87" s="66"/>
      <c r="J87" s="66"/>
    </row>
    <row r="88" spans="2:10" ht="30" customHeight="1">
      <c r="B88" s="55"/>
      <c r="C88" s="50"/>
      <c r="D88" s="65"/>
      <c r="E88" s="65"/>
      <c r="F88" s="65"/>
      <c r="G88" s="65"/>
      <c r="H88" s="65"/>
      <c r="I88" s="65"/>
      <c r="J88" s="65"/>
    </row>
    <row r="89" spans="2:10" ht="24" customHeight="1">
      <c r="B89" s="99" t="s">
        <v>346</v>
      </c>
      <c r="C89" s="50"/>
      <c r="D89" s="261" t="s">
        <v>377</v>
      </c>
      <c r="E89" s="262"/>
      <c r="F89" s="262"/>
      <c r="G89" s="262"/>
      <c r="H89" s="262"/>
      <c r="I89" s="262"/>
      <c r="J89" s="263"/>
    </row>
    <row r="90" spans="2:10" ht="7.5" customHeight="1">
      <c r="B90" s="49"/>
      <c r="C90" s="50"/>
      <c r="D90" s="105"/>
      <c r="E90" s="105"/>
      <c r="F90" s="105"/>
      <c r="G90" s="105"/>
      <c r="H90" s="51"/>
      <c r="I90" s="105"/>
      <c r="J90" s="105"/>
    </row>
    <row r="91" spans="2:10" ht="24">
      <c r="B91" s="38" t="s">
        <v>26</v>
      </c>
      <c r="C91" s="23"/>
      <c r="D91" s="31" t="s">
        <v>296</v>
      </c>
      <c r="E91" s="32" t="s">
        <v>297</v>
      </c>
      <c r="F91" s="33" t="s">
        <v>298</v>
      </c>
      <c r="G91" s="34" t="s">
        <v>299</v>
      </c>
      <c r="H91" s="35" t="s">
        <v>301</v>
      </c>
      <c r="I91" s="36" t="s">
        <v>300</v>
      </c>
      <c r="J91" s="37" t="s">
        <v>379</v>
      </c>
    </row>
    <row r="92" spans="2:10" ht="6.75" customHeight="1">
      <c r="B92" s="39"/>
      <c r="C92" s="88"/>
      <c r="D92" s="68"/>
      <c r="E92" s="68"/>
      <c r="F92" s="68"/>
      <c r="G92" s="68"/>
      <c r="H92" s="68"/>
      <c r="I92" s="68"/>
      <c r="J92" s="68"/>
    </row>
    <row r="93" spans="2:10" ht="12.75">
      <c r="B93" s="25" t="s">
        <v>8</v>
      </c>
      <c r="C93" s="89"/>
      <c r="D93" s="69">
        <v>10</v>
      </c>
      <c r="E93" s="69">
        <v>20</v>
      </c>
      <c r="F93" s="69">
        <v>0</v>
      </c>
      <c r="G93" s="69">
        <v>0</v>
      </c>
      <c r="H93" s="69">
        <v>0</v>
      </c>
      <c r="I93" s="69">
        <v>0</v>
      </c>
      <c r="J93" s="69">
        <v>30</v>
      </c>
    </row>
    <row r="94" spans="2:10" ht="12.75">
      <c r="B94" s="23" t="s">
        <v>9</v>
      </c>
      <c r="C94" s="89"/>
      <c r="D94" s="70">
        <v>14</v>
      </c>
      <c r="E94" s="70">
        <v>16</v>
      </c>
      <c r="F94" s="70">
        <v>0</v>
      </c>
      <c r="G94" s="70">
        <v>0</v>
      </c>
      <c r="H94" s="70">
        <v>0</v>
      </c>
      <c r="I94" s="70">
        <v>0</v>
      </c>
      <c r="J94" s="70">
        <v>30</v>
      </c>
    </row>
    <row r="95" spans="2:10" ht="12.75">
      <c r="B95" s="23" t="s">
        <v>10</v>
      </c>
      <c r="C95" s="89"/>
      <c r="D95" s="70">
        <v>12</v>
      </c>
      <c r="E95" s="70">
        <v>18</v>
      </c>
      <c r="F95" s="70">
        <v>0</v>
      </c>
      <c r="G95" s="70">
        <v>0</v>
      </c>
      <c r="H95" s="70">
        <v>0</v>
      </c>
      <c r="I95" s="70">
        <v>0</v>
      </c>
      <c r="J95" s="70">
        <v>30</v>
      </c>
    </row>
    <row r="96" spans="2:10" ht="12.75">
      <c r="B96" s="23" t="s">
        <v>11</v>
      </c>
      <c r="C96" s="89"/>
      <c r="D96" s="70">
        <v>13</v>
      </c>
      <c r="E96" s="70">
        <v>17</v>
      </c>
      <c r="F96" s="70">
        <v>0</v>
      </c>
      <c r="G96" s="70">
        <v>0</v>
      </c>
      <c r="H96" s="70">
        <v>0</v>
      </c>
      <c r="I96" s="70">
        <v>0</v>
      </c>
      <c r="J96" s="70">
        <v>30</v>
      </c>
    </row>
    <row r="97" spans="2:10" ht="12.75">
      <c r="B97" s="23" t="s">
        <v>12</v>
      </c>
      <c r="C97" s="89"/>
      <c r="D97" s="70">
        <v>20</v>
      </c>
      <c r="E97" s="70">
        <v>10</v>
      </c>
      <c r="F97" s="70">
        <v>0</v>
      </c>
      <c r="G97" s="70">
        <v>0</v>
      </c>
      <c r="H97" s="70">
        <v>0</v>
      </c>
      <c r="I97" s="70">
        <v>0</v>
      </c>
      <c r="J97" s="70">
        <v>30</v>
      </c>
    </row>
    <row r="98" spans="2:10" ht="12.75">
      <c r="B98" s="25" t="s">
        <v>13</v>
      </c>
      <c r="C98" s="89"/>
      <c r="D98" s="69">
        <v>27</v>
      </c>
      <c r="E98" s="69">
        <v>3</v>
      </c>
      <c r="F98" s="69">
        <v>0</v>
      </c>
      <c r="G98" s="69">
        <v>0</v>
      </c>
      <c r="H98" s="69">
        <v>0</v>
      </c>
      <c r="I98" s="69">
        <v>0</v>
      </c>
      <c r="J98" s="69">
        <v>30</v>
      </c>
    </row>
    <row r="99" spans="2:10" ht="12.75">
      <c r="B99" s="23" t="s">
        <v>14</v>
      </c>
      <c r="C99" s="89"/>
      <c r="D99" s="70">
        <v>9</v>
      </c>
      <c r="E99" s="70">
        <v>20</v>
      </c>
      <c r="F99" s="70">
        <v>1</v>
      </c>
      <c r="G99" s="70">
        <v>0</v>
      </c>
      <c r="H99" s="70">
        <v>0</v>
      </c>
      <c r="I99" s="70">
        <v>0</v>
      </c>
      <c r="J99" s="70">
        <v>30</v>
      </c>
    </row>
    <row r="100" spans="2:10" ht="12.75">
      <c r="B100" s="23" t="s">
        <v>15</v>
      </c>
      <c r="C100" s="89"/>
      <c r="D100" s="70">
        <v>19</v>
      </c>
      <c r="E100" s="70">
        <v>11</v>
      </c>
      <c r="F100" s="70">
        <v>0</v>
      </c>
      <c r="G100" s="70">
        <v>0</v>
      </c>
      <c r="H100" s="70">
        <v>0</v>
      </c>
      <c r="I100" s="70">
        <v>0</v>
      </c>
      <c r="J100" s="70">
        <v>30</v>
      </c>
    </row>
    <row r="101" spans="2:10" ht="12.75">
      <c r="B101" s="23" t="s">
        <v>16</v>
      </c>
      <c r="C101" s="89"/>
      <c r="D101" s="70">
        <v>12</v>
      </c>
      <c r="E101" s="70">
        <v>18</v>
      </c>
      <c r="F101" s="70">
        <v>0</v>
      </c>
      <c r="G101" s="70">
        <v>0</v>
      </c>
      <c r="H101" s="70">
        <v>0</v>
      </c>
      <c r="I101" s="70">
        <v>0</v>
      </c>
      <c r="J101" s="70">
        <v>30</v>
      </c>
    </row>
    <row r="102" spans="2:10" ht="12.75">
      <c r="B102" s="23" t="s">
        <v>17</v>
      </c>
      <c r="C102" s="89"/>
      <c r="D102" s="70">
        <v>21</v>
      </c>
      <c r="E102" s="70">
        <v>9</v>
      </c>
      <c r="F102" s="70">
        <v>0</v>
      </c>
      <c r="G102" s="70">
        <v>0</v>
      </c>
      <c r="H102" s="70">
        <v>0</v>
      </c>
      <c r="I102" s="70">
        <v>0</v>
      </c>
      <c r="J102" s="70">
        <v>30</v>
      </c>
    </row>
    <row r="103" spans="2:10" ht="12.75">
      <c r="B103" s="25" t="s">
        <v>18</v>
      </c>
      <c r="C103" s="89"/>
      <c r="D103" s="69">
        <v>19</v>
      </c>
      <c r="E103" s="69">
        <v>11</v>
      </c>
      <c r="F103" s="69">
        <v>0</v>
      </c>
      <c r="G103" s="69">
        <v>0</v>
      </c>
      <c r="H103" s="69">
        <v>0</v>
      </c>
      <c r="I103" s="69">
        <v>0</v>
      </c>
      <c r="J103" s="69">
        <v>30</v>
      </c>
    </row>
    <row r="104" spans="2:10" ht="6" customHeight="1">
      <c r="B104" s="54"/>
      <c r="C104" s="90"/>
      <c r="D104" s="66"/>
      <c r="E104" s="66"/>
      <c r="F104" s="66"/>
      <c r="G104" s="66"/>
      <c r="H104" s="66"/>
      <c r="I104" s="66"/>
      <c r="J104" s="66"/>
    </row>
    <row r="105" spans="2:10" ht="18" customHeight="1">
      <c r="B105" s="55"/>
      <c r="C105" s="50"/>
      <c r="D105" s="65"/>
      <c r="E105" s="65"/>
      <c r="F105" s="65"/>
      <c r="G105" s="65"/>
      <c r="H105" s="65"/>
      <c r="I105" s="65"/>
      <c r="J105" s="65"/>
    </row>
    <row r="106" spans="2:10" ht="24" customHeight="1">
      <c r="B106" s="99" t="s">
        <v>346</v>
      </c>
      <c r="C106" s="50"/>
      <c r="D106" s="261" t="s">
        <v>380</v>
      </c>
      <c r="E106" s="262"/>
      <c r="F106" s="262"/>
      <c r="G106" s="262"/>
      <c r="H106" s="262"/>
      <c r="I106" s="262"/>
      <c r="J106" s="263"/>
    </row>
    <row r="107" spans="2:10" ht="6.75" customHeight="1">
      <c r="B107" s="49"/>
      <c r="C107" s="50"/>
      <c r="D107" s="105"/>
      <c r="E107" s="105"/>
      <c r="F107" s="105"/>
      <c r="G107" s="105"/>
      <c r="H107" s="51"/>
      <c r="I107" s="105"/>
      <c r="J107" s="105"/>
    </row>
    <row r="108" spans="2:10" ht="24">
      <c r="B108" s="38" t="s">
        <v>27</v>
      </c>
      <c r="C108" s="23"/>
      <c r="D108" s="31" t="s">
        <v>296</v>
      </c>
      <c r="E108" s="32" t="s">
        <v>297</v>
      </c>
      <c r="F108" s="33" t="s">
        <v>298</v>
      </c>
      <c r="G108" s="34" t="s">
        <v>299</v>
      </c>
      <c r="H108" s="35" t="s">
        <v>301</v>
      </c>
      <c r="I108" s="36" t="s">
        <v>300</v>
      </c>
      <c r="J108" s="37" t="s">
        <v>381</v>
      </c>
    </row>
    <row r="109" spans="2:10" ht="6.75" customHeight="1">
      <c r="B109" s="39"/>
      <c r="C109" s="88"/>
      <c r="D109" s="68"/>
      <c r="E109" s="68"/>
      <c r="F109" s="68"/>
      <c r="G109" s="68"/>
      <c r="H109" s="68"/>
      <c r="I109" s="68"/>
      <c r="J109" s="68"/>
    </row>
    <row r="110" spans="2:10" ht="12.75">
      <c r="B110" s="25" t="s">
        <v>8</v>
      </c>
      <c r="C110" s="126"/>
      <c r="D110" s="69">
        <v>4</v>
      </c>
      <c r="E110" s="69">
        <v>22</v>
      </c>
      <c r="F110" s="69">
        <v>4</v>
      </c>
      <c r="G110" s="69">
        <v>1</v>
      </c>
      <c r="H110" s="69">
        <v>0</v>
      </c>
      <c r="I110" s="69">
        <v>0</v>
      </c>
      <c r="J110" s="69">
        <v>31</v>
      </c>
    </row>
    <row r="111" spans="2:10" ht="12.75">
      <c r="B111" s="23" t="s">
        <v>9</v>
      </c>
      <c r="C111" s="126"/>
      <c r="D111" s="70">
        <v>3</v>
      </c>
      <c r="E111" s="70">
        <v>28</v>
      </c>
      <c r="F111" s="70">
        <v>0</v>
      </c>
      <c r="G111" s="70">
        <v>0</v>
      </c>
      <c r="H111" s="70">
        <v>0</v>
      </c>
      <c r="I111" s="70">
        <v>0</v>
      </c>
      <c r="J111" s="70">
        <v>31</v>
      </c>
    </row>
    <row r="112" spans="2:10" ht="12.75">
      <c r="B112" s="23" t="s">
        <v>10</v>
      </c>
      <c r="C112" s="126"/>
      <c r="D112" s="70">
        <v>4</v>
      </c>
      <c r="E112" s="70">
        <v>27</v>
      </c>
      <c r="F112" s="70">
        <v>0</v>
      </c>
      <c r="G112" s="70">
        <v>0</v>
      </c>
      <c r="H112" s="70">
        <v>0</v>
      </c>
      <c r="I112" s="70">
        <v>0</v>
      </c>
      <c r="J112" s="70">
        <v>31</v>
      </c>
    </row>
    <row r="113" spans="2:10" ht="12.75">
      <c r="B113" s="23" t="s">
        <v>11</v>
      </c>
      <c r="C113" s="124"/>
      <c r="D113" s="70">
        <v>9</v>
      </c>
      <c r="E113" s="70">
        <v>22</v>
      </c>
      <c r="F113" s="70">
        <v>0</v>
      </c>
      <c r="G113" s="70">
        <v>0</v>
      </c>
      <c r="H113" s="70">
        <v>0</v>
      </c>
      <c r="I113" s="70">
        <v>0</v>
      </c>
      <c r="J113" s="70">
        <v>31</v>
      </c>
    </row>
    <row r="114" spans="2:10" ht="12.75">
      <c r="B114" s="23" t="s">
        <v>12</v>
      </c>
      <c r="C114" s="124"/>
      <c r="D114" s="70">
        <v>13</v>
      </c>
      <c r="E114" s="70">
        <v>18</v>
      </c>
      <c r="F114" s="70">
        <v>0</v>
      </c>
      <c r="G114" s="70">
        <v>0</v>
      </c>
      <c r="H114" s="70">
        <v>0</v>
      </c>
      <c r="I114" s="70">
        <v>0</v>
      </c>
      <c r="J114" s="70">
        <v>31</v>
      </c>
    </row>
    <row r="115" spans="2:10" ht="12.75">
      <c r="B115" s="25" t="s">
        <v>13</v>
      </c>
      <c r="C115" s="124"/>
      <c r="D115" s="69">
        <v>18</v>
      </c>
      <c r="E115" s="69">
        <v>13</v>
      </c>
      <c r="F115" s="69">
        <v>0</v>
      </c>
      <c r="G115" s="69">
        <v>0</v>
      </c>
      <c r="H115" s="69">
        <v>0</v>
      </c>
      <c r="I115" s="69">
        <v>0</v>
      </c>
      <c r="J115" s="69">
        <v>31</v>
      </c>
    </row>
    <row r="116" spans="2:10" ht="12.75">
      <c r="B116" s="23" t="s">
        <v>14</v>
      </c>
      <c r="C116" s="126"/>
      <c r="D116" s="70">
        <v>7</v>
      </c>
      <c r="E116" s="70">
        <v>18</v>
      </c>
      <c r="F116" s="70">
        <v>6</v>
      </c>
      <c r="G116" s="70">
        <v>0</v>
      </c>
      <c r="H116" s="70">
        <v>0</v>
      </c>
      <c r="I116" s="70">
        <v>0</v>
      </c>
      <c r="J116" s="70">
        <v>31</v>
      </c>
    </row>
    <row r="117" spans="2:10" ht="12.75">
      <c r="B117" s="23" t="s">
        <v>15</v>
      </c>
      <c r="C117" s="124"/>
      <c r="D117" s="70">
        <v>11</v>
      </c>
      <c r="E117" s="70">
        <v>18</v>
      </c>
      <c r="F117" s="70">
        <v>2</v>
      </c>
      <c r="G117" s="70">
        <v>0</v>
      </c>
      <c r="H117" s="70">
        <v>0</v>
      </c>
      <c r="I117" s="70">
        <v>0</v>
      </c>
      <c r="J117" s="70">
        <v>31</v>
      </c>
    </row>
    <row r="118" spans="2:10" ht="12.75">
      <c r="B118" s="23" t="s">
        <v>16</v>
      </c>
      <c r="C118" s="124"/>
      <c r="D118" s="70">
        <v>6</v>
      </c>
      <c r="E118" s="70">
        <v>25</v>
      </c>
      <c r="F118" s="70">
        <v>0</v>
      </c>
      <c r="G118" s="70">
        <v>0</v>
      </c>
      <c r="H118" s="70">
        <v>0</v>
      </c>
      <c r="I118" s="70">
        <v>0</v>
      </c>
      <c r="J118" s="70">
        <v>31</v>
      </c>
    </row>
    <row r="119" spans="2:10" ht="12.75">
      <c r="B119" s="23" t="s">
        <v>17</v>
      </c>
      <c r="C119" s="124"/>
      <c r="D119" s="70">
        <v>29</v>
      </c>
      <c r="E119" s="70">
        <v>2</v>
      </c>
      <c r="F119" s="70">
        <v>0</v>
      </c>
      <c r="G119" s="70">
        <v>0</v>
      </c>
      <c r="H119" s="70">
        <v>0</v>
      </c>
      <c r="I119" s="70">
        <v>0</v>
      </c>
      <c r="J119" s="70">
        <v>31</v>
      </c>
    </row>
    <row r="120" spans="2:10" ht="12.75">
      <c r="B120" s="25" t="s">
        <v>18</v>
      </c>
      <c r="C120" s="124"/>
      <c r="D120" s="69">
        <v>9</v>
      </c>
      <c r="E120" s="69">
        <v>21</v>
      </c>
      <c r="F120" s="69">
        <v>1</v>
      </c>
      <c r="G120" s="69">
        <v>0</v>
      </c>
      <c r="H120" s="69">
        <v>0</v>
      </c>
      <c r="I120" s="69">
        <v>0</v>
      </c>
      <c r="J120" s="69">
        <v>31</v>
      </c>
    </row>
    <row r="121" spans="2:10" ht="6.75" customHeight="1">
      <c r="B121" s="54"/>
      <c r="C121" s="125"/>
      <c r="D121" s="66"/>
      <c r="E121" s="66"/>
      <c r="F121" s="66"/>
      <c r="G121" s="66"/>
      <c r="H121" s="66"/>
      <c r="I121" s="66"/>
      <c r="J121" s="66"/>
    </row>
    <row r="122" spans="2:10" ht="18" customHeight="1">
      <c r="B122" s="55"/>
      <c r="C122" s="50"/>
      <c r="D122" s="65"/>
      <c r="E122" s="65"/>
      <c r="F122" s="65"/>
      <c r="G122" s="65"/>
      <c r="H122" s="65"/>
      <c r="I122" s="65"/>
      <c r="J122" s="65"/>
    </row>
    <row r="123" spans="2:10" ht="29.25" customHeight="1">
      <c r="B123" s="99" t="s">
        <v>346</v>
      </c>
      <c r="C123" s="50"/>
      <c r="D123" s="261" t="s">
        <v>382</v>
      </c>
      <c r="E123" s="262"/>
      <c r="F123" s="262"/>
      <c r="G123" s="262"/>
      <c r="H123" s="262"/>
      <c r="I123" s="262"/>
      <c r="J123" s="263"/>
    </row>
    <row r="124" spans="2:10" ht="6" customHeight="1">
      <c r="B124" s="49"/>
      <c r="C124" s="50"/>
      <c r="D124" s="105"/>
      <c r="E124" s="105"/>
      <c r="F124" s="105"/>
      <c r="G124" s="105"/>
      <c r="H124" s="51"/>
      <c r="I124" s="105"/>
      <c r="J124" s="105"/>
    </row>
    <row r="125" spans="2:10" ht="24">
      <c r="B125" s="38" t="s">
        <v>28</v>
      </c>
      <c r="C125" s="23"/>
      <c r="D125" s="31" t="s">
        <v>296</v>
      </c>
      <c r="E125" s="32" t="s">
        <v>297</v>
      </c>
      <c r="F125" s="33" t="s">
        <v>298</v>
      </c>
      <c r="G125" s="34" t="s">
        <v>299</v>
      </c>
      <c r="H125" s="35" t="s">
        <v>301</v>
      </c>
      <c r="I125" s="36" t="s">
        <v>300</v>
      </c>
      <c r="J125" s="37" t="s">
        <v>383</v>
      </c>
    </row>
    <row r="126" spans="2:10" ht="6.75" customHeight="1">
      <c r="B126" s="39"/>
      <c r="C126" s="88"/>
      <c r="D126" s="68"/>
      <c r="E126" s="68"/>
      <c r="F126" s="68"/>
      <c r="G126" s="68"/>
      <c r="H126" s="68"/>
      <c r="I126" s="68"/>
      <c r="J126" s="68"/>
    </row>
    <row r="127" spans="2:10" ht="12.75">
      <c r="B127" s="25" t="s">
        <v>8</v>
      </c>
      <c r="C127" s="126"/>
      <c r="D127" s="69">
        <v>9</v>
      </c>
      <c r="E127" s="69">
        <v>21</v>
      </c>
      <c r="F127" s="69">
        <v>1</v>
      </c>
      <c r="G127" s="69">
        <v>0</v>
      </c>
      <c r="H127" s="69">
        <v>0</v>
      </c>
      <c r="I127" s="69">
        <v>0</v>
      </c>
      <c r="J127" s="69">
        <v>31</v>
      </c>
    </row>
    <row r="128" spans="2:10" ht="12.75">
      <c r="B128" s="23" t="s">
        <v>9</v>
      </c>
      <c r="C128" s="124"/>
      <c r="D128" s="70">
        <v>11</v>
      </c>
      <c r="E128" s="70">
        <v>20</v>
      </c>
      <c r="F128" s="70">
        <v>0</v>
      </c>
      <c r="G128" s="70">
        <v>0</v>
      </c>
      <c r="H128" s="70">
        <v>0</v>
      </c>
      <c r="I128" s="70">
        <v>0</v>
      </c>
      <c r="J128" s="70">
        <v>31</v>
      </c>
    </row>
    <row r="129" spans="2:10" ht="12.75">
      <c r="B129" s="23" t="s">
        <v>10</v>
      </c>
      <c r="C129" s="126"/>
      <c r="D129" s="70">
        <v>6</v>
      </c>
      <c r="E129" s="70">
        <v>25</v>
      </c>
      <c r="F129" s="70">
        <v>0</v>
      </c>
      <c r="G129" s="70">
        <v>0</v>
      </c>
      <c r="H129" s="70">
        <v>0</v>
      </c>
      <c r="I129" s="70">
        <v>0</v>
      </c>
      <c r="J129" s="70">
        <v>31</v>
      </c>
    </row>
    <row r="130" spans="2:10" ht="12.75">
      <c r="B130" s="23" t="s">
        <v>11</v>
      </c>
      <c r="C130" s="126"/>
      <c r="D130" s="70">
        <v>13</v>
      </c>
      <c r="E130" s="70">
        <v>18</v>
      </c>
      <c r="F130" s="70">
        <v>0</v>
      </c>
      <c r="G130" s="70">
        <v>0</v>
      </c>
      <c r="H130" s="70">
        <v>0</v>
      </c>
      <c r="I130" s="70">
        <v>0</v>
      </c>
      <c r="J130" s="70">
        <v>31</v>
      </c>
    </row>
    <row r="131" spans="2:10" ht="12.75">
      <c r="B131" s="23" t="s">
        <v>12</v>
      </c>
      <c r="C131" s="124"/>
      <c r="D131" s="70">
        <v>19</v>
      </c>
      <c r="E131" s="70">
        <v>12</v>
      </c>
      <c r="F131" s="70">
        <v>0</v>
      </c>
      <c r="G131" s="70">
        <v>0</v>
      </c>
      <c r="H131" s="70">
        <v>0</v>
      </c>
      <c r="I131" s="70">
        <v>0</v>
      </c>
      <c r="J131" s="70">
        <v>31</v>
      </c>
    </row>
    <row r="132" spans="2:10" ht="12.75">
      <c r="B132" s="25" t="s">
        <v>13</v>
      </c>
      <c r="C132" s="126"/>
      <c r="D132" s="69">
        <v>25</v>
      </c>
      <c r="E132" s="69">
        <v>6</v>
      </c>
      <c r="F132" s="69">
        <v>0</v>
      </c>
      <c r="G132" s="69">
        <v>0</v>
      </c>
      <c r="H132" s="69">
        <v>0</v>
      </c>
      <c r="I132" s="69">
        <v>0</v>
      </c>
      <c r="J132" s="69">
        <v>31</v>
      </c>
    </row>
    <row r="133" spans="2:10" ht="12.75">
      <c r="B133" s="23" t="s">
        <v>14</v>
      </c>
      <c r="C133" s="126"/>
      <c r="D133" s="70">
        <v>10</v>
      </c>
      <c r="E133" s="70">
        <v>18</v>
      </c>
      <c r="F133" s="70">
        <v>0</v>
      </c>
      <c r="G133" s="70">
        <v>2</v>
      </c>
      <c r="H133" s="70">
        <v>1</v>
      </c>
      <c r="I133" s="70">
        <v>0</v>
      </c>
      <c r="J133" s="70">
        <v>31</v>
      </c>
    </row>
    <row r="134" spans="2:10" ht="12.75">
      <c r="B134" s="23" t="s">
        <v>15</v>
      </c>
      <c r="C134" s="126"/>
      <c r="D134" s="70">
        <v>16</v>
      </c>
      <c r="E134" s="70">
        <v>15</v>
      </c>
      <c r="F134" s="70">
        <v>0</v>
      </c>
      <c r="G134" s="70">
        <v>0</v>
      </c>
      <c r="H134" s="70">
        <v>0</v>
      </c>
      <c r="I134" s="70">
        <v>0</v>
      </c>
      <c r="J134" s="70">
        <v>31</v>
      </c>
    </row>
    <row r="135" spans="2:10" ht="12.75">
      <c r="B135" s="23" t="s">
        <v>16</v>
      </c>
      <c r="C135" s="126"/>
      <c r="D135" s="70">
        <v>15</v>
      </c>
      <c r="E135" s="70">
        <v>16</v>
      </c>
      <c r="F135" s="70">
        <v>0</v>
      </c>
      <c r="G135" s="70">
        <v>0</v>
      </c>
      <c r="H135" s="70">
        <v>0</v>
      </c>
      <c r="I135" s="70">
        <v>0</v>
      </c>
      <c r="J135" s="70">
        <v>31</v>
      </c>
    </row>
    <row r="136" spans="2:10" ht="12.75">
      <c r="B136" s="23" t="s">
        <v>17</v>
      </c>
      <c r="C136" s="126"/>
      <c r="D136" s="70">
        <v>18</v>
      </c>
      <c r="E136" s="70">
        <v>13</v>
      </c>
      <c r="F136" s="70">
        <v>0</v>
      </c>
      <c r="G136" s="70">
        <v>0</v>
      </c>
      <c r="H136" s="70">
        <v>0</v>
      </c>
      <c r="I136" s="70">
        <v>0</v>
      </c>
      <c r="J136" s="70">
        <v>31</v>
      </c>
    </row>
    <row r="137" spans="2:10" ht="12.75">
      <c r="B137" s="25" t="s">
        <v>18</v>
      </c>
      <c r="C137" s="126"/>
      <c r="D137" s="69">
        <v>17</v>
      </c>
      <c r="E137" s="69">
        <v>14</v>
      </c>
      <c r="F137" s="69">
        <v>0</v>
      </c>
      <c r="G137" s="69">
        <v>0</v>
      </c>
      <c r="H137" s="69">
        <v>0</v>
      </c>
      <c r="I137" s="69">
        <v>0</v>
      </c>
      <c r="J137" s="69">
        <v>31</v>
      </c>
    </row>
    <row r="138" spans="2:10" ht="6.75" customHeight="1">
      <c r="B138" s="54"/>
      <c r="C138" s="127"/>
      <c r="D138" s="66"/>
      <c r="E138" s="66"/>
      <c r="F138" s="66"/>
      <c r="G138" s="66"/>
      <c r="H138" s="66"/>
      <c r="I138" s="66"/>
      <c r="J138" s="66"/>
    </row>
    <row r="139" spans="2:10" ht="18" customHeight="1">
      <c r="B139" s="55"/>
      <c r="C139" s="50"/>
      <c r="D139" s="65"/>
      <c r="E139" s="65"/>
      <c r="F139" s="65"/>
      <c r="G139" s="65"/>
      <c r="H139" s="65"/>
      <c r="I139" s="65"/>
      <c r="J139" s="65"/>
    </row>
    <row r="140" spans="2:10" ht="24" customHeight="1">
      <c r="B140" s="99" t="s">
        <v>346</v>
      </c>
      <c r="C140" s="50"/>
      <c r="D140" s="261" t="s">
        <v>384</v>
      </c>
      <c r="E140" s="262"/>
      <c r="F140" s="262"/>
      <c r="G140" s="262"/>
      <c r="H140" s="262"/>
      <c r="I140" s="262"/>
      <c r="J140" s="263"/>
    </row>
    <row r="141" spans="2:10" ht="6" customHeight="1">
      <c r="B141" s="49"/>
      <c r="C141" s="50"/>
      <c r="D141" s="105"/>
      <c r="E141" s="105"/>
      <c r="F141" s="105"/>
      <c r="G141" s="105"/>
      <c r="H141" s="51"/>
      <c r="I141" s="105"/>
      <c r="J141" s="105"/>
    </row>
    <row r="142" spans="2:10" ht="24">
      <c r="B142" s="38" t="s">
        <v>29</v>
      </c>
      <c r="C142" s="23"/>
      <c r="D142" s="31" t="s">
        <v>296</v>
      </c>
      <c r="E142" s="32" t="s">
        <v>297</v>
      </c>
      <c r="F142" s="33" t="s">
        <v>298</v>
      </c>
      <c r="G142" s="34" t="s">
        <v>299</v>
      </c>
      <c r="H142" s="35" t="s">
        <v>301</v>
      </c>
      <c r="I142" s="36" t="s">
        <v>300</v>
      </c>
      <c r="J142" s="37" t="s">
        <v>385</v>
      </c>
    </row>
    <row r="143" spans="2:10" ht="6.75" customHeight="1">
      <c r="B143" s="39"/>
      <c r="C143" s="73"/>
      <c r="D143" s="68"/>
      <c r="E143" s="68"/>
      <c r="F143" s="68"/>
      <c r="G143" s="68"/>
      <c r="H143" s="68"/>
      <c r="I143" s="68"/>
      <c r="J143" s="68"/>
    </row>
    <row r="144" spans="2:10" ht="12.75">
      <c r="B144" s="25" t="s">
        <v>8</v>
      </c>
      <c r="C144" s="72"/>
      <c r="D144" s="69">
        <v>18</v>
      </c>
      <c r="E144" s="69">
        <v>12</v>
      </c>
      <c r="F144" s="69">
        <v>0</v>
      </c>
      <c r="G144" s="69">
        <v>0</v>
      </c>
      <c r="H144" s="69">
        <v>0</v>
      </c>
      <c r="I144" s="69">
        <v>0</v>
      </c>
      <c r="J144" s="69">
        <v>30</v>
      </c>
    </row>
    <row r="145" spans="2:10" ht="12.75">
      <c r="B145" s="23" t="s">
        <v>9</v>
      </c>
      <c r="C145" s="72"/>
      <c r="D145" s="70">
        <v>16</v>
      </c>
      <c r="E145" s="70">
        <v>14</v>
      </c>
      <c r="F145" s="70">
        <v>0</v>
      </c>
      <c r="G145" s="70">
        <v>0</v>
      </c>
      <c r="H145" s="70">
        <v>0</v>
      </c>
      <c r="I145" s="70">
        <v>0</v>
      </c>
      <c r="J145" s="70">
        <v>30</v>
      </c>
    </row>
    <row r="146" spans="2:10" ht="12.75">
      <c r="B146" s="23" t="s">
        <v>10</v>
      </c>
      <c r="C146" s="72"/>
      <c r="D146" s="70">
        <v>17</v>
      </c>
      <c r="E146" s="70">
        <v>13</v>
      </c>
      <c r="F146" s="70">
        <v>0</v>
      </c>
      <c r="G146" s="70">
        <v>0</v>
      </c>
      <c r="H146" s="70">
        <v>0</v>
      </c>
      <c r="I146" s="70">
        <v>0</v>
      </c>
      <c r="J146" s="70">
        <v>30</v>
      </c>
    </row>
    <row r="147" spans="2:10" ht="12.75">
      <c r="B147" s="23" t="s">
        <v>11</v>
      </c>
      <c r="C147" s="72"/>
      <c r="D147" s="70">
        <v>20</v>
      </c>
      <c r="E147" s="70">
        <v>10</v>
      </c>
      <c r="F147" s="70">
        <v>0</v>
      </c>
      <c r="G147" s="70">
        <v>0</v>
      </c>
      <c r="H147" s="70">
        <v>0</v>
      </c>
      <c r="I147" s="70">
        <v>0</v>
      </c>
      <c r="J147" s="70">
        <v>30</v>
      </c>
    </row>
    <row r="148" spans="2:10" ht="12.75">
      <c r="B148" s="23" t="s">
        <v>12</v>
      </c>
      <c r="C148" s="72"/>
      <c r="D148" s="70">
        <v>24</v>
      </c>
      <c r="E148" s="70">
        <v>6</v>
      </c>
      <c r="F148" s="70">
        <v>0</v>
      </c>
      <c r="G148" s="70">
        <v>0</v>
      </c>
      <c r="H148" s="70">
        <v>0</v>
      </c>
      <c r="I148" s="70">
        <v>0</v>
      </c>
      <c r="J148" s="70">
        <v>30</v>
      </c>
    </row>
    <row r="149" spans="2:10" ht="12.75">
      <c r="B149" s="25" t="s">
        <v>13</v>
      </c>
      <c r="C149" s="72"/>
      <c r="D149" s="69">
        <v>25</v>
      </c>
      <c r="E149" s="69">
        <v>5</v>
      </c>
      <c r="F149" s="69">
        <v>0</v>
      </c>
      <c r="G149" s="69">
        <v>0</v>
      </c>
      <c r="H149" s="69">
        <v>0</v>
      </c>
      <c r="I149" s="69">
        <v>0</v>
      </c>
      <c r="J149" s="69">
        <v>30</v>
      </c>
    </row>
    <row r="150" spans="2:10" ht="12.75">
      <c r="B150" s="23" t="s">
        <v>14</v>
      </c>
      <c r="C150" s="72"/>
      <c r="D150" s="70">
        <v>9</v>
      </c>
      <c r="E150" s="70">
        <v>19</v>
      </c>
      <c r="F150" s="70">
        <v>2</v>
      </c>
      <c r="G150" s="70">
        <v>0</v>
      </c>
      <c r="H150" s="70">
        <v>0</v>
      </c>
      <c r="I150" s="70">
        <v>0</v>
      </c>
      <c r="J150" s="70">
        <v>30</v>
      </c>
    </row>
    <row r="151" spans="2:10" ht="12.75">
      <c r="B151" s="23" t="s">
        <v>15</v>
      </c>
      <c r="C151" s="72"/>
      <c r="D151" s="70">
        <v>22</v>
      </c>
      <c r="E151" s="70">
        <v>8</v>
      </c>
      <c r="F151" s="70">
        <v>0</v>
      </c>
      <c r="G151" s="70">
        <v>0</v>
      </c>
      <c r="H151" s="70">
        <v>0</v>
      </c>
      <c r="I151" s="70">
        <v>0</v>
      </c>
      <c r="J151" s="70">
        <v>30</v>
      </c>
    </row>
    <row r="152" spans="2:10" ht="12.75">
      <c r="B152" s="23" t="s">
        <v>16</v>
      </c>
      <c r="C152" s="72"/>
      <c r="D152" s="70">
        <v>22</v>
      </c>
      <c r="E152" s="70">
        <v>8</v>
      </c>
      <c r="F152" s="70">
        <v>0</v>
      </c>
      <c r="G152" s="70">
        <v>0</v>
      </c>
      <c r="H152" s="70">
        <v>0</v>
      </c>
      <c r="I152" s="70">
        <v>0</v>
      </c>
      <c r="J152" s="70">
        <v>30</v>
      </c>
    </row>
    <row r="153" spans="2:10" ht="12.75">
      <c r="B153" s="23" t="s">
        <v>17</v>
      </c>
      <c r="C153" s="72"/>
      <c r="D153" s="70">
        <v>21</v>
      </c>
      <c r="E153" s="70">
        <v>9</v>
      </c>
      <c r="F153" s="70">
        <v>0</v>
      </c>
      <c r="G153" s="70">
        <v>0</v>
      </c>
      <c r="H153" s="70">
        <v>0</v>
      </c>
      <c r="I153" s="70">
        <v>0</v>
      </c>
      <c r="J153" s="70">
        <v>30</v>
      </c>
    </row>
    <row r="154" spans="2:10" ht="12.75">
      <c r="B154" s="25" t="s">
        <v>18</v>
      </c>
      <c r="C154" s="72"/>
      <c r="D154" s="69">
        <v>23</v>
      </c>
      <c r="E154" s="69">
        <v>7</v>
      </c>
      <c r="F154" s="69">
        <v>0</v>
      </c>
      <c r="G154" s="69">
        <v>0</v>
      </c>
      <c r="H154" s="69">
        <v>0</v>
      </c>
      <c r="I154" s="69">
        <v>0</v>
      </c>
      <c r="J154" s="69">
        <v>30</v>
      </c>
    </row>
    <row r="155" spans="2:10" ht="6.75" customHeight="1">
      <c r="B155" s="54"/>
      <c r="C155" s="63"/>
      <c r="D155" s="66"/>
      <c r="E155" s="66"/>
      <c r="F155" s="66"/>
      <c r="G155" s="66"/>
      <c r="H155" s="66"/>
      <c r="I155" s="66"/>
      <c r="J155" s="66"/>
    </row>
    <row r="156" spans="2:10" ht="18" customHeight="1">
      <c r="B156" s="55"/>
      <c r="C156" s="50"/>
      <c r="D156" s="65"/>
      <c r="E156" s="65"/>
      <c r="F156" s="65"/>
      <c r="G156" s="65"/>
      <c r="H156" s="65"/>
      <c r="I156" s="65"/>
      <c r="J156" s="65"/>
    </row>
    <row r="157" spans="2:10" ht="24" customHeight="1">
      <c r="B157" s="99" t="s">
        <v>346</v>
      </c>
      <c r="C157" s="50"/>
      <c r="D157" s="261" t="s">
        <v>386</v>
      </c>
      <c r="E157" s="262"/>
      <c r="F157" s="262"/>
      <c r="G157" s="262"/>
      <c r="H157" s="262"/>
      <c r="I157" s="262"/>
      <c r="J157" s="263"/>
    </row>
    <row r="158" spans="2:10" ht="6" customHeight="1">
      <c r="B158" s="49"/>
      <c r="C158" s="50"/>
      <c r="D158" s="105"/>
      <c r="E158" s="105"/>
      <c r="F158" s="105"/>
      <c r="G158" s="105"/>
      <c r="H158" s="51"/>
      <c r="I158" s="105"/>
      <c r="J158" s="105"/>
    </row>
    <row r="159" spans="2:10" ht="27" customHeight="1">
      <c r="B159" s="38" t="s">
        <v>30</v>
      </c>
      <c r="C159" s="23"/>
      <c r="D159" s="31" t="s">
        <v>296</v>
      </c>
      <c r="E159" s="32" t="s">
        <v>297</v>
      </c>
      <c r="F159" s="33" t="s">
        <v>298</v>
      </c>
      <c r="G159" s="34" t="s">
        <v>299</v>
      </c>
      <c r="H159" s="35" t="s">
        <v>301</v>
      </c>
      <c r="I159" s="36" t="s">
        <v>300</v>
      </c>
      <c r="J159" s="37" t="s">
        <v>378</v>
      </c>
    </row>
    <row r="160" spans="2:10" ht="6.75" customHeight="1">
      <c r="B160" s="39"/>
      <c r="C160" s="88"/>
      <c r="D160" s="68"/>
      <c r="E160" s="68"/>
      <c r="F160" s="68"/>
      <c r="G160" s="68"/>
      <c r="H160" s="68"/>
      <c r="I160" s="68"/>
      <c r="J160" s="68"/>
    </row>
    <row r="161" spans="2:10" ht="12.75">
      <c r="B161" s="25" t="s">
        <v>8</v>
      </c>
      <c r="C161" s="126"/>
      <c r="D161" s="69">
        <v>29</v>
      </c>
      <c r="E161" s="69">
        <v>2</v>
      </c>
      <c r="F161" s="69">
        <v>0</v>
      </c>
      <c r="G161" s="69">
        <v>0</v>
      </c>
      <c r="H161" s="69">
        <v>0</v>
      </c>
      <c r="I161" s="69">
        <v>0</v>
      </c>
      <c r="J161" s="69">
        <v>31</v>
      </c>
    </row>
    <row r="162" spans="2:10" ht="12.75">
      <c r="B162" s="23" t="s">
        <v>9</v>
      </c>
      <c r="C162" s="124"/>
      <c r="D162" s="70">
        <v>29</v>
      </c>
      <c r="E162" s="70">
        <v>2</v>
      </c>
      <c r="F162" s="70">
        <v>0</v>
      </c>
      <c r="G162" s="70">
        <v>0</v>
      </c>
      <c r="H162" s="70">
        <v>0</v>
      </c>
      <c r="I162" s="70">
        <v>0</v>
      </c>
      <c r="J162" s="70">
        <v>31</v>
      </c>
    </row>
    <row r="163" spans="2:10" ht="12.75">
      <c r="B163" s="23" t="s">
        <v>10</v>
      </c>
      <c r="C163" s="124"/>
      <c r="D163" s="70">
        <v>28</v>
      </c>
      <c r="E163" s="70">
        <v>3</v>
      </c>
      <c r="F163" s="70">
        <v>0</v>
      </c>
      <c r="G163" s="70">
        <v>0</v>
      </c>
      <c r="H163" s="70">
        <v>0</v>
      </c>
      <c r="I163" s="70">
        <v>0</v>
      </c>
      <c r="J163" s="70">
        <v>31</v>
      </c>
    </row>
    <row r="164" spans="2:10" ht="12.75">
      <c r="B164" s="23" t="s">
        <v>11</v>
      </c>
      <c r="C164" s="124"/>
      <c r="D164" s="70">
        <v>28</v>
      </c>
      <c r="E164" s="70">
        <v>3</v>
      </c>
      <c r="F164" s="70">
        <v>0</v>
      </c>
      <c r="G164" s="70">
        <v>0</v>
      </c>
      <c r="H164" s="70">
        <v>0</v>
      </c>
      <c r="I164" s="70">
        <v>0</v>
      </c>
      <c r="J164" s="70">
        <v>31</v>
      </c>
    </row>
    <row r="165" spans="2:10" ht="12.75">
      <c r="B165" s="23" t="s">
        <v>12</v>
      </c>
      <c r="C165" s="124"/>
      <c r="D165" s="70">
        <v>30</v>
      </c>
      <c r="E165" s="70">
        <v>1</v>
      </c>
      <c r="F165" s="70">
        <v>0</v>
      </c>
      <c r="G165" s="70">
        <v>0</v>
      </c>
      <c r="H165" s="70">
        <v>0</v>
      </c>
      <c r="I165" s="70">
        <v>0</v>
      </c>
      <c r="J165" s="70">
        <v>31</v>
      </c>
    </row>
    <row r="166" spans="2:10" ht="12.75">
      <c r="B166" s="25" t="s">
        <v>13</v>
      </c>
      <c r="C166" s="124"/>
      <c r="D166" s="69">
        <v>25</v>
      </c>
      <c r="E166" s="69">
        <v>6</v>
      </c>
      <c r="F166" s="69">
        <v>0</v>
      </c>
      <c r="G166" s="69">
        <v>0</v>
      </c>
      <c r="H166" s="69">
        <v>0</v>
      </c>
      <c r="I166" s="69">
        <v>0</v>
      </c>
      <c r="J166" s="69">
        <v>31</v>
      </c>
    </row>
    <row r="167" spans="2:10" ht="12.75">
      <c r="B167" s="23" t="s">
        <v>14</v>
      </c>
      <c r="C167" s="124"/>
      <c r="D167" s="70">
        <v>12</v>
      </c>
      <c r="E167" s="70">
        <v>16</v>
      </c>
      <c r="F167" s="70">
        <v>3</v>
      </c>
      <c r="G167" s="70">
        <v>0</v>
      </c>
      <c r="H167" s="70">
        <v>0</v>
      </c>
      <c r="I167" s="70">
        <v>0</v>
      </c>
      <c r="J167" s="70">
        <v>31</v>
      </c>
    </row>
    <row r="168" spans="2:10" ht="12.75">
      <c r="B168" s="23" t="s">
        <v>15</v>
      </c>
      <c r="C168" s="124"/>
      <c r="D168" s="70">
        <v>26</v>
      </c>
      <c r="E168" s="70">
        <v>5</v>
      </c>
      <c r="F168" s="70">
        <v>0</v>
      </c>
      <c r="G168" s="70">
        <v>0</v>
      </c>
      <c r="H168" s="70">
        <v>0</v>
      </c>
      <c r="I168" s="70">
        <v>0</v>
      </c>
      <c r="J168" s="70">
        <v>31</v>
      </c>
    </row>
    <row r="169" spans="2:10" ht="12.75">
      <c r="B169" s="23" t="s">
        <v>16</v>
      </c>
      <c r="C169" s="124"/>
      <c r="D169" s="70">
        <v>28</v>
      </c>
      <c r="E169" s="70">
        <v>3</v>
      </c>
      <c r="F169" s="70">
        <v>0</v>
      </c>
      <c r="G169" s="70">
        <v>0</v>
      </c>
      <c r="H169" s="70">
        <v>0</v>
      </c>
      <c r="I169" s="70">
        <v>0</v>
      </c>
      <c r="J169" s="70">
        <v>31</v>
      </c>
    </row>
    <row r="170" spans="2:10" ht="12.75">
      <c r="B170" s="23" t="s">
        <v>17</v>
      </c>
      <c r="C170" s="124"/>
      <c r="D170" s="70">
        <v>31</v>
      </c>
      <c r="E170" s="70">
        <v>0</v>
      </c>
      <c r="F170" s="70">
        <v>0</v>
      </c>
      <c r="G170" s="70">
        <v>0</v>
      </c>
      <c r="H170" s="70">
        <v>0</v>
      </c>
      <c r="I170" s="70">
        <v>0</v>
      </c>
      <c r="J170" s="70">
        <v>31</v>
      </c>
    </row>
    <row r="171" spans="2:10" ht="12.75">
      <c r="B171" s="25" t="s">
        <v>18</v>
      </c>
      <c r="C171" s="124"/>
      <c r="D171" s="69">
        <v>24</v>
      </c>
      <c r="E171" s="69">
        <v>7</v>
      </c>
      <c r="F171" s="69">
        <v>0</v>
      </c>
      <c r="G171" s="69">
        <v>0</v>
      </c>
      <c r="H171" s="69">
        <v>0</v>
      </c>
      <c r="I171" s="69">
        <v>0</v>
      </c>
      <c r="J171" s="69">
        <v>31</v>
      </c>
    </row>
    <row r="172" spans="2:10" ht="6.75" customHeight="1">
      <c r="B172" s="54"/>
      <c r="C172" s="125"/>
      <c r="D172" s="66"/>
      <c r="E172" s="66"/>
      <c r="F172" s="66"/>
      <c r="G172" s="66"/>
      <c r="H172" s="66"/>
      <c r="I172" s="66"/>
      <c r="J172" s="66"/>
    </row>
    <row r="173" spans="2:10" ht="18" customHeight="1">
      <c r="B173" s="55"/>
      <c r="C173" s="50"/>
      <c r="D173" s="65"/>
      <c r="E173" s="65"/>
      <c r="F173" s="65"/>
      <c r="G173" s="65"/>
      <c r="H173" s="65"/>
      <c r="I173" s="65"/>
      <c r="J173" s="65"/>
    </row>
    <row r="174" spans="2:10" ht="30.75" customHeight="1">
      <c r="B174" s="99" t="s">
        <v>346</v>
      </c>
      <c r="C174" s="50"/>
      <c r="D174" s="261" t="s">
        <v>387</v>
      </c>
      <c r="E174" s="262"/>
      <c r="F174" s="262"/>
      <c r="G174" s="262"/>
      <c r="H174" s="262"/>
      <c r="I174" s="262"/>
      <c r="J174" s="263"/>
    </row>
    <row r="175" spans="2:10" ht="5.25" customHeight="1">
      <c r="B175" s="49"/>
      <c r="C175" s="50"/>
      <c r="D175" s="105"/>
      <c r="E175" s="105"/>
      <c r="F175" s="105"/>
      <c r="G175" s="105"/>
      <c r="H175" s="51"/>
      <c r="I175" s="105"/>
      <c r="J175" s="105"/>
    </row>
    <row r="176" spans="2:10" ht="24">
      <c r="B176" s="38" t="s">
        <v>31</v>
      </c>
      <c r="C176" s="23"/>
      <c r="D176" s="31" t="s">
        <v>296</v>
      </c>
      <c r="E176" s="32" t="s">
        <v>297</v>
      </c>
      <c r="F176" s="33" t="s">
        <v>298</v>
      </c>
      <c r="G176" s="34" t="s">
        <v>299</v>
      </c>
      <c r="H176" s="35" t="s">
        <v>301</v>
      </c>
      <c r="I176" s="36" t="s">
        <v>300</v>
      </c>
      <c r="J176" s="37" t="s">
        <v>388</v>
      </c>
    </row>
    <row r="177" spans="2:10" ht="6.75" customHeight="1">
      <c r="B177" s="39"/>
      <c r="C177" s="73"/>
      <c r="D177" s="68"/>
      <c r="E177" s="68"/>
      <c r="F177" s="68"/>
      <c r="G177" s="68"/>
      <c r="H177" s="68"/>
      <c r="I177" s="68"/>
      <c r="J177" s="68"/>
    </row>
    <row r="178" spans="2:10" ht="12.75">
      <c r="B178" s="25" t="s">
        <v>8</v>
      </c>
      <c r="C178" s="72"/>
      <c r="D178" s="69">
        <v>30</v>
      </c>
      <c r="E178" s="69">
        <v>0</v>
      </c>
      <c r="F178" s="69">
        <v>0</v>
      </c>
      <c r="G178" s="69">
        <v>0</v>
      </c>
      <c r="H178" s="69">
        <v>0</v>
      </c>
      <c r="I178" s="69">
        <v>0</v>
      </c>
      <c r="J178" s="69">
        <v>30</v>
      </c>
    </row>
    <row r="179" spans="2:10" ht="12.75">
      <c r="B179" s="23" t="s">
        <v>9</v>
      </c>
      <c r="C179" s="72"/>
      <c r="D179" s="70">
        <v>29</v>
      </c>
      <c r="E179" s="70">
        <v>1</v>
      </c>
      <c r="F179" s="70">
        <v>0</v>
      </c>
      <c r="G179" s="70">
        <v>0</v>
      </c>
      <c r="H179" s="70">
        <v>0</v>
      </c>
      <c r="I179" s="70">
        <v>0</v>
      </c>
      <c r="J179" s="70">
        <v>30</v>
      </c>
    </row>
    <row r="180" spans="2:10" ht="12.75">
      <c r="B180" s="23" t="s">
        <v>10</v>
      </c>
      <c r="C180" s="72"/>
      <c r="D180" s="70">
        <v>29</v>
      </c>
      <c r="E180" s="70">
        <v>1</v>
      </c>
      <c r="F180" s="70">
        <v>0</v>
      </c>
      <c r="G180" s="70">
        <v>0</v>
      </c>
      <c r="H180" s="70">
        <v>0</v>
      </c>
      <c r="I180" s="70">
        <v>0</v>
      </c>
      <c r="J180" s="70">
        <v>30</v>
      </c>
    </row>
    <row r="181" spans="2:10" ht="12.75">
      <c r="B181" s="23" t="s">
        <v>11</v>
      </c>
      <c r="C181" s="72"/>
      <c r="D181" s="70">
        <v>26</v>
      </c>
      <c r="E181" s="70">
        <v>4</v>
      </c>
      <c r="F181" s="70">
        <v>0</v>
      </c>
      <c r="G181" s="70">
        <v>0</v>
      </c>
      <c r="H181" s="70">
        <v>0</v>
      </c>
      <c r="I181" s="70">
        <v>0</v>
      </c>
      <c r="J181" s="70">
        <v>30</v>
      </c>
    </row>
    <row r="182" spans="2:10" ht="12.75">
      <c r="B182" s="23" t="s">
        <v>12</v>
      </c>
      <c r="C182" s="72"/>
      <c r="D182" s="70">
        <v>30</v>
      </c>
      <c r="E182" s="70">
        <v>0</v>
      </c>
      <c r="F182" s="70">
        <v>0</v>
      </c>
      <c r="G182" s="70">
        <v>0</v>
      </c>
      <c r="H182" s="70">
        <v>0</v>
      </c>
      <c r="I182" s="70">
        <v>0</v>
      </c>
      <c r="J182" s="70">
        <v>30</v>
      </c>
    </row>
    <row r="183" spans="2:10" ht="12.75">
      <c r="B183" s="25" t="s">
        <v>13</v>
      </c>
      <c r="C183" s="72"/>
      <c r="D183" s="69">
        <v>26</v>
      </c>
      <c r="E183" s="69">
        <v>4</v>
      </c>
      <c r="F183" s="69">
        <v>0</v>
      </c>
      <c r="G183" s="69">
        <v>0</v>
      </c>
      <c r="H183" s="69">
        <v>0</v>
      </c>
      <c r="I183" s="69">
        <v>0</v>
      </c>
      <c r="J183" s="69">
        <v>30</v>
      </c>
    </row>
    <row r="184" spans="2:10" ht="12.75">
      <c r="B184" s="23" t="s">
        <v>14</v>
      </c>
      <c r="C184" s="72"/>
      <c r="D184" s="70">
        <v>24</v>
      </c>
      <c r="E184" s="70">
        <v>5</v>
      </c>
      <c r="F184" s="70">
        <v>1</v>
      </c>
      <c r="G184" s="70">
        <v>0</v>
      </c>
      <c r="H184" s="70">
        <v>0</v>
      </c>
      <c r="I184" s="70">
        <v>0</v>
      </c>
      <c r="J184" s="70">
        <v>30</v>
      </c>
    </row>
    <row r="185" spans="2:10" ht="12.75">
      <c r="B185" s="23" t="s">
        <v>15</v>
      </c>
      <c r="C185" s="72"/>
      <c r="D185" s="70">
        <v>27</v>
      </c>
      <c r="E185" s="70">
        <v>2</v>
      </c>
      <c r="F185" s="70">
        <v>1</v>
      </c>
      <c r="G185" s="70">
        <v>0</v>
      </c>
      <c r="H185" s="70">
        <v>0</v>
      </c>
      <c r="I185" s="70">
        <v>0</v>
      </c>
      <c r="J185" s="70">
        <v>30</v>
      </c>
    </row>
    <row r="186" spans="2:10" ht="12.75">
      <c r="B186" s="23" t="s">
        <v>16</v>
      </c>
      <c r="C186" s="72"/>
      <c r="D186" s="70">
        <v>27</v>
      </c>
      <c r="E186" s="70">
        <v>3</v>
      </c>
      <c r="F186" s="70">
        <v>0</v>
      </c>
      <c r="G186" s="70">
        <v>0</v>
      </c>
      <c r="H186" s="70">
        <v>0</v>
      </c>
      <c r="I186" s="70">
        <v>0</v>
      </c>
      <c r="J186" s="70">
        <v>30</v>
      </c>
    </row>
    <row r="187" spans="2:10" ht="12.75">
      <c r="B187" s="23" t="s">
        <v>17</v>
      </c>
      <c r="C187" s="72"/>
      <c r="D187" s="70">
        <v>30</v>
      </c>
      <c r="E187" s="70">
        <v>0</v>
      </c>
      <c r="F187" s="70">
        <v>0</v>
      </c>
      <c r="G187" s="70">
        <v>0</v>
      </c>
      <c r="H187" s="70">
        <v>0</v>
      </c>
      <c r="I187" s="70">
        <v>0</v>
      </c>
      <c r="J187" s="70">
        <v>30</v>
      </c>
    </row>
    <row r="188" spans="2:10" ht="12.75">
      <c r="B188" s="25" t="s">
        <v>18</v>
      </c>
      <c r="C188" s="72"/>
      <c r="D188" s="69">
        <v>28</v>
      </c>
      <c r="E188" s="69">
        <v>2</v>
      </c>
      <c r="F188" s="69">
        <v>0</v>
      </c>
      <c r="G188" s="69">
        <v>0</v>
      </c>
      <c r="H188" s="69">
        <v>0</v>
      </c>
      <c r="I188" s="69">
        <v>0</v>
      </c>
      <c r="J188" s="69">
        <v>30</v>
      </c>
    </row>
    <row r="189" spans="2:10" ht="6.75" customHeight="1">
      <c r="B189" s="54"/>
      <c r="C189" s="63"/>
      <c r="D189" s="66"/>
      <c r="E189" s="66"/>
      <c r="F189" s="66"/>
      <c r="G189" s="66"/>
      <c r="H189" s="66"/>
      <c r="I189" s="66"/>
      <c r="J189" s="66"/>
    </row>
    <row r="190" spans="2:10" ht="18" customHeight="1">
      <c r="B190" s="55"/>
      <c r="C190" s="50"/>
      <c r="D190" s="65"/>
      <c r="E190" s="65"/>
      <c r="F190" s="65"/>
      <c r="G190" s="65"/>
      <c r="H190" s="65"/>
      <c r="I190" s="65"/>
      <c r="J190" s="65"/>
    </row>
    <row r="191" spans="2:10" ht="27" customHeight="1">
      <c r="B191" s="99" t="s">
        <v>346</v>
      </c>
      <c r="C191" s="50"/>
      <c r="D191" s="261" t="s">
        <v>389</v>
      </c>
      <c r="E191" s="262"/>
      <c r="F191" s="262"/>
      <c r="G191" s="262"/>
      <c r="H191" s="262"/>
      <c r="I191" s="262"/>
      <c r="J191" s="263"/>
    </row>
    <row r="192" spans="2:10" ht="6.75" customHeight="1">
      <c r="B192" s="49"/>
      <c r="C192" s="50"/>
      <c r="D192" s="105"/>
      <c r="E192" s="105"/>
      <c r="F192" s="105"/>
      <c r="G192" s="105"/>
      <c r="H192" s="51"/>
      <c r="I192" s="105"/>
      <c r="J192" s="105"/>
    </row>
    <row r="193" spans="2:10" ht="24">
      <c r="B193" s="38" t="s">
        <v>32</v>
      </c>
      <c r="C193" s="23"/>
      <c r="D193" s="31" t="s">
        <v>296</v>
      </c>
      <c r="E193" s="32" t="s">
        <v>297</v>
      </c>
      <c r="F193" s="33" t="s">
        <v>298</v>
      </c>
      <c r="G193" s="34" t="s">
        <v>299</v>
      </c>
      <c r="H193" s="35" t="s">
        <v>301</v>
      </c>
      <c r="I193" s="36" t="s">
        <v>300</v>
      </c>
      <c r="J193" s="37" t="s">
        <v>390</v>
      </c>
    </row>
    <row r="194" spans="2:10" ht="6.75" customHeight="1">
      <c r="B194" s="39"/>
      <c r="C194" s="88"/>
      <c r="D194" s="68"/>
      <c r="E194" s="68"/>
      <c r="F194" s="68"/>
      <c r="G194" s="68"/>
      <c r="H194" s="68"/>
      <c r="I194" s="68"/>
      <c r="J194" s="68"/>
    </row>
    <row r="195" spans="2:10" ht="12.75">
      <c r="B195" s="25" t="s">
        <v>8</v>
      </c>
      <c r="C195" s="124"/>
      <c r="D195" s="69">
        <v>31</v>
      </c>
      <c r="E195" s="69">
        <v>0</v>
      </c>
      <c r="F195" s="69">
        <v>0</v>
      </c>
      <c r="G195" s="69">
        <v>0</v>
      </c>
      <c r="H195" s="69">
        <v>0</v>
      </c>
      <c r="I195" s="69">
        <v>0</v>
      </c>
      <c r="J195" s="69">
        <v>31</v>
      </c>
    </row>
    <row r="196" spans="2:10" ht="12.75">
      <c r="B196" s="23" t="s">
        <v>9</v>
      </c>
      <c r="C196" s="124"/>
      <c r="D196" s="70">
        <v>27</v>
      </c>
      <c r="E196" s="70">
        <v>4</v>
      </c>
      <c r="F196" s="70">
        <v>0</v>
      </c>
      <c r="G196" s="70">
        <v>0</v>
      </c>
      <c r="H196" s="70">
        <v>0</v>
      </c>
      <c r="I196" s="70">
        <v>0</v>
      </c>
      <c r="J196" s="70">
        <v>31</v>
      </c>
    </row>
    <row r="197" spans="2:10" ht="12.75">
      <c r="B197" s="23" t="s">
        <v>10</v>
      </c>
      <c r="C197" s="124"/>
      <c r="D197" s="70">
        <v>30</v>
      </c>
      <c r="E197" s="70">
        <v>1</v>
      </c>
      <c r="F197" s="70">
        <v>0</v>
      </c>
      <c r="G197" s="70">
        <v>0</v>
      </c>
      <c r="H197" s="70">
        <v>0</v>
      </c>
      <c r="I197" s="70">
        <v>0</v>
      </c>
      <c r="J197" s="70">
        <v>31</v>
      </c>
    </row>
    <row r="198" spans="2:10" ht="12.75">
      <c r="B198" s="23" t="s">
        <v>11</v>
      </c>
      <c r="C198" s="124"/>
      <c r="D198" s="70">
        <v>27</v>
      </c>
      <c r="E198" s="70">
        <v>4</v>
      </c>
      <c r="F198" s="70">
        <v>0</v>
      </c>
      <c r="G198" s="70">
        <v>0</v>
      </c>
      <c r="H198" s="70">
        <v>0</v>
      </c>
      <c r="I198" s="70">
        <v>0</v>
      </c>
      <c r="J198" s="70">
        <v>31</v>
      </c>
    </row>
    <row r="199" spans="2:10" ht="12.75">
      <c r="B199" s="23" t="s">
        <v>12</v>
      </c>
      <c r="C199" s="124"/>
      <c r="D199" s="70">
        <v>27</v>
      </c>
      <c r="E199" s="70">
        <v>4</v>
      </c>
      <c r="F199" s="70">
        <v>0</v>
      </c>
      <c r="G199" s="70">
        <v>0</v>
      </c>
      <c r="H199" s="70">
        <v>0</v>
      </c>
      <c r="I199" s="70">
        <v>0</v>
      </c>
      <c r="J199" s="70">
        <v>31</v>
      </c>
    </row>
    <row r="200" spans="2:10" ht="12.75">
      <c r="B200" s="25" t="s">
        <v>13</v>
      </c>
      <c r="C200" s="124"/>
      <c r="D200" s="69">
        <v>19</v>
      </c>
      <c r="E200" s="69">
        <v>11</v>
      </c>
      <c r="F200" s="69">
        <v>1</v>
      </c>
      <c r="G200" s="69">
        <v>0</v>
      </c>
      <c r="H200" s="69">
        <v>0</v>
      </c>
      <c r="I200" s="69">
        <v>0</v>
      </c>
      <c r="J200" s="69">
        <v>31</v>
      </c>
    </row>
    <row r="201" spans="2:10" ht="12.75">
      <c r="B201" s="23" t="s">
        <v>14</v>
      </c>
      <c r="C201" s="124"/>
      <c r="D201" s="70">
        <v>21</v>
      </c>
      <c r="E201" s="70">
        <v>10</v>
      </c>
      <c r="F201" s="70">
        <v>0</v>
      </c>
      <c r="G201" s="70">
        <v>0</v>
      </c>
      <c r="H201" s="70">
        <v>0</v>
      </c>
      <c r="I201" s="70">
        <v>0</v>
      </c>
      <c r="J201" s="70">
        <v>31</v>
      </c>
    </row>
    <row r="202" spans="2:10" ht="12.75">
      <c r="B202" s="23" t="s">
        <v>15</v>
      </c>
      <c r="C202" s="124"/>
      <c r="D202" s="70">
        <v>21</v>
      </c>
      <c r="E202" s="70">
        <v>10</v>
      </c>
      <c r="F202" s="70">
        <v>0</v>
      </c>
      <c r="G202" s="70">
        <v>0</v>
      </c>
      <c r="H202" s="70">
        <v>0</v>
      </c>
      <c r="I202" s="70">
        <v>0</v>
      </c>
      <c r="J202" s="70">
        <v>31</v>
      </c>
    </row>
    <row r="203" spans="2:10" ht="12.75">
      <c r="B203" s="23" t="s">
        <v>16</v>
      </c>
      <c r="C203" s="124"/>
      <c r="D203" s="70">
        <v>24</v>
      </c>
      <c r="E203" s="70">
        <v>7</v>
      </c>
      <c r="F203" s="70">
        <v>0</v>
      </c>
      <c r="G203" s="70">
        <v>0</v>
      </c>
      <c r="H203" s="70">
        <v>0</v>
      </c>
      <c r="I203" s="70">
        <v>0</v>
      </c>
      <c r="J203" s="70">
        <v>31</v>
      </c>
    </row>
    <row r="204" spans="2:10" ht="12.75">
      <c r="B204" s="23" t="s">
        <v>17</v>
      </c>
      <c r="C204" s="124"/>
      <c r="D204" s="70">
        <v>31</v>
      </c>
      <c r="E204" s="70">
        <v>0</v>
      </c>
      <c r="F204" s="70">
        <v>0</v>
      </c>
      <c r="G204" s="70">
        <v>0</v>
      </c>
      <c r="H204" s="70">
        <v>0</v>
      </c>
      <c r="I204" s="70">
        <v>0</v>
      </c>
      <c r="J204" s="70">
        <v>31</v>
      </c>
    </row>
    <row r="205" spans="2:10" ht="12.75">
      <c r="B205" s="25" t="s">
        <v>18</v>
      </c>
      <c r="C205" s="124"/>
      <c r="D205" s="69">
        <v>24</v>
      </c>
      <c r="E205" s="69">
        <v>7</v>
      </c>
      <c r="F205" s="69">
        <v>0</v>
      </c>
      <c r="G205" s="69">
        <v>0</v>
      </c>
      <c r="H205" s="69">
        <v>0</v>
      </c>
      <c r="I205" s="69">
        <v>0</v>
      </c>
      <c r="J205" s="69">
        <v>31</v>
      </c>
    </row>
    <row r="206" spans="2:10" ht="6.75" customHeight="1">
      <c r="B206" s="54"/>
      <c r="C206" s="90"/>
      <c r="D206" s="66"/>
      <c r="E206" s="66"/>
      <c r="F206" s="66"/>
      <c r="G206" s="66"/>
      <c r="H206" s="66"/>
      <c r="I206" s="66"/>
      <c r="J206" s="66"/>
    </row>
    <row r="207" spans="2:10" ht="18" customHeight="1">
      <c r="B207" s="2"/>
      <c r="C207" s="159"/>
      <c r="D207" s="2"/>
      <c r="E207" s="2"/>
      <c r="F207" s="2"/>
      <c r="G207" s="2"/>
      <c r="H207" s="2"/>
      <c r="I207" s="2"/>
      <c r="J207" s="2"/>
    </row>
    <row r="208" spans="2:10" ht="33.75" customHeight="1">
      <c r="B208" s="99" t="s">
        <v>354</v>
      </c>
      <c r="C208" s="1"/>
      <c r="D208" s="261" t="s">
        <v>391</v>
      </c>
      <c r="E208" s="262"/>
      <c r="F208" s="262"/>
      <c r="G208" s="262"/>
      <c r="H208" s="262"/>
      <c r="I208" s="262"/>
      <c r="J208" s="263"/>
    </row>
    <row r="209" spans="3:10" ht="6.75" customHeight="1">
      <c r="C209" s="1"/>
      <c r="D209" s="105"/>
      <c r="E209" s="105"/>
      <c r="F209" s="105"/>
      <c r="G209" s="105"/>
      <c r="H209" s="51"/>
      <c r="I209" s="105"/>
      <c r="J209" s="105"/>
    </row>
    <row r="210" spans="2:10" ht="35.25" customHeight="1">
      <c r="B210" s="38" t="s">
        <v>394</v>
      </c>
      <c r="C210" s="1"/>
      <c r="D210" s="31" t="s">
        <v>296</v>
      </c>
      <c r="E210" s="32" t="s">
        <v>297</v>
      </c>
      <c r="F210" s="33" t="s">
        <v>298</v>
      </c>
      <c r="G210" s="34" t="s">
        <v>299</v>
      </c>
      <c r="H210" s="35" t="s">
        <v>301</v>
      </c>
      <c r="I210" s="36" t="s">
        <v>300</v>
      </c>
      <c r="J210" s="37" t="s">
        <v>392</v>
      </c>
    </row>
    <row r="211" spans="2:10" ht="35.25" customHeight="1">
      <c r="B211" s="42" t="s">
        <v>67</v>
      </c>
      <c r="D211" s="163">
        <v>2572</v>
      </c>
      <c r="E211" s="163">
        <v>1402</v>
      </c>
      <c r="F211" s="163">
        <v>29</v>
      </c>
      <c r="G211" s="163">
        <v>3</v>
      </c>
      <c r="H211" s="163">
        <v>1</v>
      </c>
      <c r="I211" s="163">
        <v>0</v>
      </c>
      <c r="J211" s="163">
        <v>4007</v>
      </c>
    </row>
    <row r="212" ht="6.75" customHeight="1" thickBot="1">
      <c r="C212" s="1"/>
    </row>
    <row r="213" spans="2:10" ht="18" customHeight="1" thickTop="1">
      <c r="B213" s="264" t="s">
        <v>303</v>
      </c>
      <c r="C213" s="265"/>
      <c r="D213" s="265"/>
      <c r="E213" s="265"/>
      <c r="F213" s="265"/>
      <c r="G213" s="265"/>
      <c r="H213" s="265"/>
      <c r="I213" s="265"/>
      <c r="J213" s="266"/>
    </row>
    <row r="214" spans="2:10" ht="18" customHeight="1">
      <c r="B214" s="267" t="s">
        <v>348</v>
      </c>
      <c r="C214" s="268"/>
      <c r="D214" s="268"/>
      <c r="E214" s="268"/>
      <c r="F214" s="268"/>
      <c r="G214" s="268"/>
      <c r="H214" s="268"/>
      <c r="I214" s="268"/>
      <c r="J214" s="269"/>
    </row>
    <row r="215" spans="2:10" ht="123.75" customHeight="1" thickBot="1">
      <c r="B215" s="161"/>
      <c r="C215" s="162"/>
      <c r="D215" s="7"/>
      <c r="E215" s="7"/>
      <c r="F215" s="7"/>
      <c r="G215" s="7"/>
      <c r="H215" s="7"/>
      <c r="I215" s="7"/>
      <c r="J215" s="7"/>
    </row>
    <row r="216" spans="2:10" ht="14.25" thickBot="1" thickTop="1">
      <c r="B216" s="243" t="s">
        <v>393</v>
      </c>
      <c r="C216" s="270"/>
      <c r="D216" s="270"/>
      <c r="E216" s="270"/>
      <c r="F216" s="270"/>
      <c r="G216" s="270"/>
      <c r="H216" s="270"/>
      <c r="I216" s="270"/>
      <c r="J216" s="271"/>
    </row>
    <row r="217" spans="2:10" ht="13.5" thickTop="1">
      <c r="B217" s="3"/>
      <c r="C217" s="160"/>
      <c r="D217" s="3"/>
      <c r="E217" s="3"/>
      <c r="F217" s="3"/>
      <c r="G217" s="3"/>
      <c r="H217" s="3"/>
      <c r="I217" s="3"/>
      <c r="J217" s="3"/>
    </row>
  </sheetData>
  <sheetProtection/>
  <mergeCells count="17">
    <mergeCell ref="B213:J213"/>
    <mergeCell ref="D38:J38"/>
    <mergeCell ref="D55:J55"/>
    <mergeCell ref="B214:J214"/>
    <mergeCell ref="B216:J216"/>
    <mergeCell ref="D208:J208"/>
    <mergeCell ref="D174:J174"/>
    <mergeCell ref="D191:J191"/>
    <mergeCell ref="D157:J157"/>
    <mergeCell ref="B2:J2"/>
    <mergeCell ref="D4:J4"/>
    <mergeCell ref="D21:J21"/>
    <mergeCell ref="D140:J140"/>
    <mergeCell ref="D106:J106"/>
    <mergeCell ref="D123:J123"/>
    <mergeCell ref="D72:J72"/>
    <mergeCell ref="D89:J89"/>
  </mergeCells>
  <hyperlinks>
    <hyperlink ref="A1" location="Índice!A1" display="&lt;&lt;&lt;Índice"/>
    <hyperlink ref="B216" r:id="rId1" display="Fuente: Departamento de Medio Ambiente, Planificación Territorial, Agricultura y Pesca. Índice de Calidad Ambiental."/>
  </hyperlinks>
  <printOptions/>
  <pageMargins left="0.75" right="0.75" top="1" bottom="1" header="0" footer="0"/>
  <pageSetup orientation="portrait" paperSize="9" r:id="rId3"/>
  <drawing r:id="rId2"/>
</worksheet>
</file>

<file path=xl/worksheets/sheet5.xml><?xml version="1.0" encoding="utf-8"?>
<worksheet xmlns="http://schemas.openxmlformats.org/spreadsheetml/2006/main" xmlns:r="http://schemas.openxmlformats.org/officeDocument/2006/relationships">
  <sheetPr>
    <tabColor indexed="46"/>
  </sheetPr>
  <dimension ref="A1:AH211"/>
  <sheetViews>
    <sheetView zoomScale="85" zoomScaleNormal="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11.421875" defaultRowHeight="12.75"/>
  <cols>
    <col min="1" max="1" width="10.00390625" style="1" customWidth="1"/>
    <col min="2" max="2" width="19.421875" style="1" customWidth="1"/>
    <col min="3" max="3" width="1.7109375" style="1" customWidth="1"/>
    <col min="4" max="7" width="10.421875" style="1" bestFit="1" customWidth="1"/>
    <col min="8" max="8" width="9.8515625" style="1" bestFit="1" customWidth="1"/>
    <col min="9" max="9" width="10.421875" style="1" bestFit="1" customWidth="1"/>
    <col min="10" max="10" width="9.8515625" style="1" bestFit="1" customWidth="1"/>
    <col min="11" max="18" width="10.421875" style="1" bestFit="1" customWidth="1"/>
    <col min="19" max="19" width="9.8515625" style="1" bestFit="1" customWidth="1"/>
    <col min="20" max="23" width="10.421875" style="1" bestFit="1" customWidth="1"/>
    <col min="24" max="24" width="9.8515625" style="1" bestFit="1" customWidth="1"/>
    <col min="25" max="32" width="10.421875" style="1" bestFit="1" customWidth="1"/>
    <col min="33" max="33" width="9.8515625" style="1" bestFit="1" customWidth="1"/>
    <col min="34" max="34" width="10.421875" style="1" bestFit="1" customWidth="1"/>
    <col min="35" max="16384" width="11.421875" style="1" customWidth="1"/>
  </cols>
  <sheetData>
    <row r="1" ht="13.5" thickBot="1">
      <c r="A1" s="6" t="s">
        <v>0</v>
      </c>
    </row>
    <row r="2" spans="2:34" ht="52.5" customHeight="1" thickTop="1">
      <c r="B2" s="260" t="s">
        <v>395</v>
      </c>
      <c r="C2" s="272"/>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2:34" ht="32.25" customHeight="1">
      <c r="B3" s="99" t="s">
        <v>346</v>
      </c>
      <c r="C3" s="116"/>
      <c r="D3" s="261" t="s">
        <v>396</v>
      </c>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3"/>
    </row>
    <row r="4" spans="1:34" ht="5.25" customHeight="1">
      <c r="A4" s="4"/>
      <c r="B4" s="20"/>
      <c r="C4" s="11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12.75">
      <c r="A5" s="4"/>
      <c r="B5" s="38" t="s">
        <v>21</v>
      </c>
      <c r="C5" s="23"/>
      <c r="D5" s="38" t="s">
        <v>33</v>
      </c>
      <c r="E5" s="38" t="s">
        <v>34</v>
      </c>
      <c r="F5" s="38" t="s">
        <v>35</v>
      </c>
      <c r="G5" s="38" t="s">
        <v>36</v>
      </c>
      <c r="H5" s="38" t="s">
        <v>37</v>
      </c>
      <c r="I5" s="38" t="s">
        <v>38</v>
      </c>
      <c r="J5" s="38" t="s">
        <v>39</v>
      </c>
      <c r="K5" s="38" t="s">
        <v>40</v>
      </c>
      <c r="L5" s="38" t="s">
        <v>41</v>
      </c>
      <c r="M5" s="38" t="s">
        <v>42</v>
      </c>
      <c r="N5" s="38" t="s">
        <v>43</v>
      </c>
      <c r="O5" s="38" t="s">
        <v>44</v>
      </c>
      <c r="P5" s="38" t="s">
        <v>45</v>
      </c>
      <c r="Q5" s="38" t="s">
        <v>46</v>
      </c>
      <c r="R5" s="38" t="s">
        <v>47</v>
      </c>
      <c r="S5" s="38" t="s">
        <v>48</v>
      </c>
      <c r="T5" s="38" t="s">
        <v>49</v>
      </c>
      <c r="U5" s="38" t="s">
        <v>50</v>
      </c>
      <c r="V5" s="38" t="s">
        <v>51</v>
      </c>
      <c r="W5" s="38" t="s">
        <v>52</v>
      </c>
      <c r="X5" s="38" t="s">
        <v>53</v>
      </c>
      <c r="Y5" s="38" t="s">
        <v>54</v>
      </c>
      <c r="Z5" s="38" t="s">
        <v>55</v>
      </c>
      <c r="AA5" s="38" t="s">
        <v>56</v>
      </c>
      <c r="AB5" s="38" t="s">
        <v>57</v>
      </c>
      <c r="AC5" s="38" t="s">
        <v>58</v>
      </c>
      <c r="AD5" s="38" t="s">
        <v>59</v>
      </c>
      <c r="AE5" s="38" t="s">
        <v>60</v>
      </c>
      <c r="AF5" s="38" t="s">
        <v>61</v>
      </c>
      <c r="AG5" s="38" t="s">
        <v>62</v>
      </c>
      <c r="AH5" s="38" t="s">
        <v>63</v>
      </c>
    </row>
    <row r="6" spans="1:34" ht="12.75">
      <c r="A6" s="52"/>
      <c r="B6" s="39"/>
      <c r="C6" s="8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row>
    <row r="7" spans="1:34" ht="12.75">
      <c r="A7" s="52"/>
      <c r="B7" s="25" t="s">
        <v>8</v>
      </c>
      <c r="C7" s="86"/>
      <c r="D7" s="141" t="s">
        <v>2</v>
      </c>
      <c r="E7" s="141" t="s">
        <v>2</v>
      </c>
      <c r="F7" s="141" t="s">
        <v>2</v>
      </c>
      <c r="G7" s="141" t="s">
        <v>1</v>
      </c>
      <c r="H7" s="141" t="s">
        <v>1</v>
      </c>
      <c r="I7" s="141" t="s">
        <v>1</v>
      </c>
      <c r="J7" s="141" t="s">
        <v>1</v>
      </c>
      <c r="K7" s="141" t="s">
        <v>1</v>
      </c>
      <c r="L7" s="141" t="s">
        <v>1</v>
      </c>
      <c r="M7" s="141" t="s">
        <v>1</v>
      </c>
      <c r="N7" s="141" t="s">
        <v>1</v>
      </c>
      <c r="O7" s="141" t="s">
        <v>1</v>
      </c>
      <c r="P7" s="141" t="s">
        <v>2</v>
      </c>
      <c r="Q7" s="141" t="s">
        <v>2</v>
      </c>
      <c r="R7" s="141" t="s">
        <v>2</v>
      </c>
      <c r="S7" s="141" t="s">
        <v>2</v>
      </c>
      <c r="T7" s="141" t="s">
        <v>1</v>
      </c>
      <c r="U7" s="141" t="s">
        <v>1</v>
      </c>
      <c r="V7" s="141" t="s">
        <v>2</v>
      </c>
      <c r="W7" s="141" t="s">
        <v>2</v>
      </c>
      <c r="X7" s="141" t="s">
        <v>2</v>
      </c>
      <c r="Y7" s="141" t="s">
        <v>2</v>
      </c>
      <c r="Z7" s="141" t="s">
        <v>2</v>
      </c>
      <c r="AA7" s="141" t="s">
        <v>2</v>
      </c>
      <c r="AB7" s="141" t="s">
        <v>1</v>
      </c>
      <c r="AC7" s="141" t="s">
        <v>2</v>
      </c>
      <c r="AD7" s="141" t="s">
        <v>2</v>
      </c>
      <c r="AE7" s="141" t="s">
        <v>1</v>
      </c>
      <c r="AF7" s="141" t="s">
        <v>1</v>
      </c>
      <c r="AG7" s="141" t="s">
        <v>1</v>
      </c>
      <c r="AH7" s="141" t="s">
        <v>1</v>
      </c>
    </row>
    <row r="8" spans="1:34" ht="12.75">
      <c r="A8" s="52"/>
      <c r="B8" s="23" t="s">
        <v>9</v>
      </c>
      <c r="C8" s="86"/>
      <c r="D8" s="142" t="s">
        <v>1</v>
      </c>
      <c r="E8" s="142" t="s">
        <v>1</v>
      </c>
      <c r="F8" s="142" t="s">
        <v>2</v>
      </c>
      <c r="G8" s="142" t="s">
        <v>2</v>
      </c>
      <c r="H8" s="142" t="s">
        <v>1</v>
      </c>
      <c r="I8" s="142" t="s">
        <v>1</v>
      </c>
      <c r="J8" s="142" t="s">
        <v>1</v>
      </c>
      <c r="K8" s="142" t="s">
        <v>1</v>
      </c>
      <c r="L8" s="142" t="s">
        <v>2</v>
      </c>
      <c r="M8" s="142" t="s">
        <v>2</v>
      </c>
      <c r="N8" s="143" t="s">
        <v>2</v>
      </c>
      <c r="O8" s="143" t="s">
        <v>1</v>
      </c>
      <c r="P8" s="142" t="s">
        <v>1</v>
      </c>
      <c r="Q8" s="142" t="s">
        <v>1</v>
      </c>
      <c r="R8" s="142" t="s">
        <v>1</v>
      </c>
      <c r="S8" s="142" t="s">
        <v>1</v>
      </c>
      <c r="T8" s="143" t="s">
        <v>1</v>
      </c>
      <c r="U8" s="143" t="s">
        <v>1</v>
      </c>
      <c r="V8" s="142" t="s">
        <v>1</v>
      </c>
      <c r="W8" s="142" t="s">
        <v>1</v>
      </c>
      <c r="X8" s="142" t="s">
        <v>1</v>
      </c>
      <c r="Y8" s="142" t="s">
        <v>1</v>
      </c>
      <c r="Z8" s="142" t="s">
        <v>1</v>
      </c>
      <c r="AA8" s="142" t="s">
        <v>1</v>
      </c>
      <c r="AB8" s="142" t="s">
        <v>1</v>
      </c>
      <c r="AC8" s="143" t="s">
        <v>1</v>
      </c>
      <c r="AD8" s="142" t="s">
        <v>1</v>
      </c>
      <c r="AE8" s="142" t="s">
        <v>1</v>
      </c>
      <c r="AF8" s="142" t="s">
        <v>1</v>
      </c>
      <c r="AG8" s="142" t="s">
        <v>1</v>
      </c>
      <c r="AH8" s="142" t="s">
        <v>1</v>
      </c>
    </row>
    <row r="9" spans="1:34" ht="12.75">
      <c r="A9" s="52"/>
      <c r="B9" s="23" t="s">
        <v>10</v>
      </c>
      <c r="C9" s="86"/>
      <c r="D9" s="142" t="s">
        <v>1</v>
      </c>
      <c r="E9" s="142" t="s">
        <v>1</v>
      </c>
      <c r="F9" s="142" t="s">
        <v>1</v>
      </c>
      <c r="G9" s="142" t="s">
        <v>1</v>
      </c>
      <c r="H9" s="142" t="s">
        <v>1</v>
      </c>
      <c r="I9" s="142" t="s">
        <v>1</v>
      </c>
      <c r="J9" s="142" t="s">
        <v>1</v>
      </c>
      <c r="K9" s="142" t="s">
        <v>1</v>
      </c>
      <c r="L9" s="142" t="s">
        <v>1</v>
      </c>
      <c r="M9" s="142" t="s">
        <v>1</v>
      </c>
      <c r="N9" s="142" t="s">
        <v>1</v>
      </c>
      <c r="O9" s="142" t="s">
        <v>1</v>
      </c>
      <c r="P9" s="142" t="s">
        <v>1</v>
      </c>
      <c r="Q9" s="142" t="s">
        <v>1</v>
      </c>
      <c r="R9" s="142" t="s">
        <v>1</v>
      </c>
      <c r="S9" s="142" t="s">
        <v>1</v>
      </c>
      <c r="T9" s="142" t="s">
        <v>1</v>
      </c>
      <c r="U9" s="142" t="s">
        <v>1</v>
      </c>
      <c r="V9" s="142" t="s">
        <v>1</v>
      </c>
      <c r="W9" s="142" t="s">
        <v>1</v>
      </c>
      <c r="X9" s="142" t="s">
        <v>1</v>
      </c>
      <c r="Y9" s="142" t="s">
        <v>1</v>
      </c>
      <c r="Z9" s="142" t="s">
        <v>1</v>
      </c>
      <c r="AA9" s="142" t="s">
        <v>1</v>
      </c>
      <c r="AB9" s="142" t="s">
        <v>1</v>
      </c>
      <c r="AC9" s="142" t="s">
        <v>1</v>
      </c>
      <c r="AD9" s="142" t="s">
        <v>1</v>
      </c>
      <c r="AE9" s="142" t="s">
        <v>1</v>
      </c>
      <c r="AF9" s="142" t="s">
        <v>1</v>
      </c>
      <c r="AG9" s="142" t="s">
        <v>1</v>
      </c>
      <c r="AH9" s="142" t="s">
        <v>1</v>
      </c>
    </row>
    <row r="10" spans="1:34" ht="12.75">
      <c r="A10" s="52"/>
      <c r="B10" s="23" t="s">
        <v>11</v>
      </c>
      <c r="C10" s="86"/>
      <c r="D10" s="142" t="s">
        <v>1</v>
      </c>
      <c r="E10" s="142" t="s">
        <v>1</v>
      </c>
      <c r="F10" s="142" t="s">
        <v>1</v>
      </c>
      <c r="G10" s="143" t="s">
        <v>1</v>
      </c>
      <c r="H10" s="142" t="s">
        <v>1</v>
      </c>
      <c r="I10" s="143" t="s">
        <v>1</v>
      </c>
      <c r="J10" s="142" t="s">
        <v>1</v>
      </c>
      <c r="K10" s="142" t="s">
        <v>1</v>
      </c>
      <c r="L10" s="142" t="s">
        <v>1</v>
      </c>
      <c r="M10" s="143" t="s">
        <v>1</v>
      </c>
      <c r="N10" s="143" t="s">
        <v>1</v>
      </c>
      <c r="O10" s="143" t="s">
        <v>1</v>
      </c>
      <c r="P10" s="143" t="s">
        <v>1</v>
      </c>
      <c r="Q10" s="143" t="s">
        <v>1</v>
      </c>
      <c r="R10" s="142" t="s">
        <v>1</v>
      </c>
      <c r="S10" s="142" t="s">
        <v>1</v>
      </c>
      <c r="T10" s="142" t="s">
        <v>1</v>
      </c>
      <c r="U10" s="143" t="s">
        <v>1</v>
      </c>
      <c r="V10" s="142" t="s">
        <v>1</v>
      </c>
      <c r="W10" s="142" t="s">
        <v>1</v>
      </c>
      <c r="X10" s="142" t="s">
        <v>1</v>
      </c>
      <c r="Y10" s="142" t="s">
        <v>1</v>
      </c>
      <c r="Z10" s="142" t="s">
        <v>1</v>
      </c>
      <c r="AA10" s="142" t="s">
        <v>1</v>
      </c>
      <c r="AB10" s="143" t="s">
        <v>1</v>
      </c>
      <c r="AC10" s="142" t="s">
        <v>1</v>
      </c>
      <c r="AD10" s="142" t="s">
        <v>1</v>
      </c>
      <c r="AE10" s="142" t="s">
        <v>2</v>
      </c>
      <c r="AF10" s="142" t="s">
        <v>1</v>
      </c>
      <c r="AG10" s="142" t="s">
        <v>1</v>
      </c>
      <c r="AH10" s="142" t="s">
        <v>1</v>
      </c>
    </row>
    <row r="11" spans="1:34" ht="12.75">
      <c r="A11" s="52"/>
      <c r="B11" s="23" t="s">
        <v>12</v>
      </c>
      <c r="C11" s="86"/>
      <c r="D11" s="142" t="s">
        <v>1</v>
      </c>
      <c r="E11" s="142" t="s">
        <v>1</v>
      </c>
      <c r="F11" s="142" t="s">
        <v>1</v>
      </c>
      <c r="G11" s="142" t="s">
        <v>1</v>
      </c>
      <c r="H11" s="142" t="s">
        <v>1</v>
      </c>
      <c r="I11" s="142" t="s">
        <v>1</v>
      </c>
      <c r="J11" s="142" t="s">
        <v>1</v>
      </c>
      <c r="K11" s="142" t="s">
        <v>2</v>
      </c>
      <c r="L11" s="142" t="s">
        <v>1</v>
      </c>
      <c r="M11" s="142" t="s">
        <v>1</v>
      </c>
      <c r="N11" s="143" t="s">
        <v>1</v>
      </c>
      <c r="O11" s="143" t="s">
        <v>1</v>
      </c>
      <c r="P11" s="142" t="s">
        <v>1</v>
      </c>
      <c r="Q11" s="142" t="s">
        <v>1</v>
      </c>
      <c r="R11" s="142" t="s">
        <v>1</v>
      </c>
      <c r="S11" s="142" t="s">
        <v>1</v>
      </c>
      <c r="T11" s="142" t="s">
        <v>1</v>
      </c>
      <c r="U11" s="142" t="s">
        <v>1</v>
      </c>
      <c r="V11" s="142" t="s">
        <v>1</v>
      </c>
      <c r="W11" s="142" t="s">
        <v>1</v>
      </c>
      <c r="X11" s="142" t="s">
        <v>1</v>
      </c>
      <c r="Y11" s="142" t="s">
        <v>1</v>
      </c>
      <c r="Z11" s="142" t="s">
        <v>1</v>
      </c>
      <c r="AA11" s="142" t="s">
        <v>1</v>
      </c>
      <c r="AB11" s="142" t="s">
        <v>1</v>
      </c>
      <c r="AC11" s="142" t="s">
        <v>2</v>
      </c>
      <c r="AD11" s="142" t="s">
        <v>2</v>
      </c>
      <c r="AE11" s="142" t="s">
        <v>1</v>
      </c>
      <c r="AF11" s="142" t="s">
        <v>1</v>
      </c>
      <c r="AG11" s="142" t="s">
        <v>1</v>
      </c>
      <c r="AH11" s="142" t="s">
        <v>1</v>
      </c>
    </row>
    <row r="12" spans="1:34" ht="12.75">
      <c r="A12" s="52"/>
      <c r="B12" s="25" t="s">
        <v>13</v>
      </c>
      <c r="C12" s="86"/>
      <c r="D12" s="141" t="s">
        <v>1</v>
      </c>
      <c r="E12" s="141" t="s">
        <v>1</v>
      </c>
      <c r="F12" s="144" t="s">
        <v>2</v>
      </c>
      <c r="G12" s="144" t="s">
        <v>2</v>
      </c>
      <c r="H12" s="141" t="s">
        <v>2</v>
      </c>
      <c r="I12" s="141" t="s">
        <v>1</v>
      </c>
      <c r="J12" s="144" t="s">
        <v>2</v>
      </c>
      <c r="K12" s="141" t="s">
        <v>2</v>
      </c>
      <c r="L12" s="141" t="s">
        <v>3</v>
      </c>
      <c r="M12" s="144" t="s">
        <v>2</v>
      </c>
      <c r="N12" s="144" t="s">
        <v>2</v>
      </c>
      <c r="O12" s="144" t="s">
        <v>2</v>
      </c>
      <c r="P12" s="144" t="s">
        <v>1</v>
      </c>
      <c r="Q12" s="141" t="s">
        <v>1</v>
      </c>
      <c r="R12" s="141" t="s">
        <v>1</v>
      </c>
      <c r="S12" s="144" t="s">
        <v>1</v>
      </c>
      <c r="T12" s="144" t="s">
        <v>1</v>
      </c>
      <c r="U12" s="144" t="s">
        <v>1</v>
      </c>
      <c r="V12" s="141" t="s">
        <v>1</v>
      </c>
      <c r="W12" s="141" t="s">
        <v>1</v>
      </c>
      <c r="X12" s="141" t="s">
        <v>1</v>
      </c>
      <c r="Y12" s="141" t="s">
        <v>1</v>
      </c>
      <c r="Z12" s="141" t="s">
        <v>1</v>
      </c>
      <c r="AA12" s="141" t="s">
        <v>1</v>
      </c>
      <c r="AB12" s="144" t="s">
        <v>1</v>
      </c>
      <c r="AC12" s="144" t="s">
        <v>1</v>
      </c>
      <c r="AD12" s="141" t="s">
        <v>1</v>
      </c>
      <c r="AE12" s="141" t="s">
        <v>1</v>
      </c>
      <c r="AF12" s="141" t="s">
        <v>2</v>
      </c>
      <c r="AG12" s="141" t="s">
        <v>2</v>
      </c>
      <c r="AH12" s="144" t="s">
        <v>2</v>
      </c>
    </row>
    <row r="13" spans="1:34" ht="12.75">
      <c r="A13" s="52"/>
      <c r="B13" s="23" t="s">
        <v>14</v>
      </c>
      <c r="C13" s="86"/>
      <c r="D13" s="142" t="s">
        <v>2</v>
      </c>
      <c r="E13" s="142" t="s">
        <v>2</v>
      </c>
      <c r="F13" s="143" t="s">
        <v>2</v>
      </c>
      <c r="G13" s="142" t="s">
        <v>3</v>
      </c>
      <c r="H13" s="142" t="s">
        <v>3</v>
      </c>
      <c r="I13" s="142" t="s">
        <v>1</v>
      </c>
      <c r="J13" s="142" t="s">
        <v>2</v>
      </c>
      <c r="K13" s="142" t="s">
        <v>2</v>
      </c>
      <c r="L13" s="142" t="s">
        <v>2</v>
      </c>
      <c r="M13" s="143" t="s">
        <v>1</v>
      </c>
      <c r="N13" s="145" t="s">
        <v>2</v>
      </c>
      <c r="O13" s="145" t="s">
        <v>1</v>
      </c>
      <c r="P13" s="143" t="s">
        <v>1</v>
      </c>
      <c r="Q13" s="143" t="s">
        <v>1</v>
      </c>
      <c r="R13" s="143" t="s">
        <v>1</v>
      </c>
      <c r="S13" s="143" t="s">
        <v>1</v>
      </c>
      <c r="T13" s="143" t="s">
        <v>1</v>
      </c>
      <c r="U13" s="145" t="s">
        <v>1</v>
      </c>
      <c r="V13" s="142" t="s">
        <v>1</v>
      </c>
      <c r="W13" s="142" t="s">
        <v>1</v>
      </c>
      <c r="X13" s="142" t="s">
        <v>1</v>
      </c>
      <c r="Y13" s="142" t="s">
        <v>1</v>
      </c>
      <c r="Z13" s="142" t="s">
        <v>1</v>
      </c>
      <c r="AA13" s="142" t="s">
        <v>2</v>
      </c>
      <c r="AB13" s="143" t="s">
        <v>1</v>
      </c>
      <c r="AC13" s="143" t="s">
        <v>2</v>
      </c>
      <c r="AD13" s="142" t="s">
        <v>2</v>
      </c>
      <c r="AE13" s="142" t="s">
        <v>1</v>
      </c>
      <c r="AF13" s="142" t="s">
        <v>2</v>
      </c>
      <c r="AG13" s="143" t="s">
        <v>1</v>
      </c>
      <c r="AH13" s="143" t="s">
        <v>2</v>
      </c>
    </row>
    <row r="14" spans="1:34" ht="12.75">
      <c r="A14" s="52"/>
      <c r="B14" s="23" t="s">
        <v>15</v>
      </c>
      <c r="C14" s="86"/>
      <c r="D14" s="142" t="s">
        <v>1</v>
      </c>
      <c r="E14" s="142" t="s">
        <v>1</v>
      </c>
      <c r="F14" s="142" t="s">
        <v>1</v>
      </c>
      <c r="G14" s="142" t="s">
        <v>2</v>
      </c>
      <c r="H14" s="142" t="s">
        <v>1</v>
      </c>
      <c r="I14" s="142" t="s">
        <v>1</v>
      </c>
      <c r="J14" s="142" t="s">
        <v>1</v>
      </c>
      <c r="K14" s="142" t="s">
        <v>2</v>
      </c>
      <c r="L14" s="142" t="s">
        <v>2</v>
      </c>
      <c r="M14" s="143" t="s">
        <v>2</v>
      </c>
      <c r="N14" s="143" t="s">
        <v>2</v>
      </c>
      <c r="O14" s="143" t="s">
        <v>1</v>
      </c>
      <c r="P14" s="143" t="s">
        <v>1</v>
      </c>
      <c r="Q14" s="142" t="s">
        <v>1</v>
      </c>
      <c r="R14" s="142" t="s">
        <v>1</v>
      </c>
      <c r="S14" s="142" t="s">
        <v>1</v>
      </c>
      <c r="T14" s="143" t="s">
        <v>1</v>
      </c>
      <c r="U14" s="143" t="s">
        <v>1</v>
      </c>
      <c r="V14" s="142" t="s">
        <v>1</v>
      </c>
      <c r="W14" s="142" t="s">
        <v>1</v>
      </c>
      <c r="X14" s="142" t="s">
        <v>1</v>
      </c>
      <c r="Y14" s="142" t="s">
        <v>1</v>
      </c>
      <c r="Z14" s="142" t="s">
        <v>1</v>
      </c>
      <c r="AA14" s="142" t="s">
        <v>1</v>
      </c>
      <c r="AB14" s="143" t="s">
        <v>1</v>
      </c>
      <c r="AC14" s="143" t="s">
        <v>1</v>
      </c>
      <c r="AD14" s="142" t="s">
        <v>1</v>
      </c>
      <c r="AE14" s="142" t="s">
        <v>1</v>
      </c>
      <c r="AF14" s="142" t="s">
        <v>1</v>
      </c>
      <c r="AG14" s="142" t="s">
        <v>1</v>
      </c>
      <c r="AH14" s="143" t="s">
        <v>1</v>
      </c>
    </row>
    <row r="15" spans="1:34" ht="12.75">
      <c r="A15" s="52"/>
      <c r="B15" s="23" t="s">
        <v>16</v>
      </c>
      <c r="C15" s="86"/>
      <c r="D15" s="142" t="s">
        <v>1</v>
      </c>
      <c r="E15" s="142" t="s">
        <v>1</v>
      </c>
      <c r="F15" s="142" t="s">
        <v>1</v>
      </c>
      <c r="G15" s="142" t="s">
        <v>1</v>
      </c>
      <c r="H15" s="142" t="s">
        <v>1</v>
      </c>
      <c r="I15" s="142" t="s">
        <v>1</v>
      </c>
      <c r="J15" s="142" t="s">
        <v>1</v>
      </c>
      <c r="K15" s="142" t="s">
        <v>1</v>
      </c>
      <c r="L15" s="142" t="s">
        <v>2</v>
      </c>
      <c r="M15" s="143" t="s">
        <v>1</v>
      </c>
      <c r="N15" s="143" t="s">
        <v>1</v>
      </c>
      <c r="O15" s="143" t="s">
        <v>1</v>
      </c>
      <c r="P15" s="143" t="s">
        <v>1</v>
      </c>
      <c r="Q15" s="142" t="s">
        <v>1</v>
      </c>
      <c r="R15" s="142" t="s">
        <v>2</v>
      </c>
      <c r="S15" s="142" t="s">
        <v>2</v>
      </c>
      <c r="T15" s="142" t="s">
        <v>2</v>
      </c>
      <c r="U15" s="143" t="s">
        <v>1</v>
      </c>
      <c r="V15" s="142" t="s">
        <v>2</v>
      </c>
      <c r="W15" s="142" t="s">
        <v>1</v>
      </c>
      <c r="X15" s="142" t="s">
        <v>1</v>
      </c>
      <c r="Y15" s="142" t="s">
        <v>1</v>
      </c>
      <c r="Z15" s="142" t="s">
        <v>1</v>
      </c>
      <c r="AA15" s="142" t="s">
        <v>1</v>
      </c>
      <c r="AB15" s="142" t="s">
        <v>1</v>
      </c>
      <c r="AC15" s="142" t="s">
        <v>1</v>
      </c>
      <c r="AD15" s="142" t="s">
        <v>1</v>
      </c>
      <c r="AE15" s="142" t="s">
        <v>1</v>
      </c>
      <c r="AF15" s="142" t="s">
        <v>1</v>
      </c>
      <c r="AG15" s="142" t="s">
        <v>1</v>
      </c>
      <c r="AH15" s="143" t="s">
        <v>1</v>
      </c>
    </row>
    <row r="16" spans="1:34" ht="12.75">
      <c r="A16" s="52"/>
      <c r="B16" s="23" t="s">
        <v>17</v>
      </c>
      <c r="C16" s="86"/>
      <c r="D16" s="142" t="s">
        <v>1</v>
      </c>
      <c r="E16" s="142" t="s">
        <v>1</v>
      </c>
      <c r="F16" s="142" t="s">
        <v>2</v>
      </c>
      <c r="G16" s="142" t="s">
        <v>1</v>
      </c>
      <c r="H16" s="142" t="s">
        <v>1</v>
      </c>
      <c r="I16" s="142" t="s">
        <v>1</v>
      </c>
      <c r="J16" s="142" t="s">
        <v>1</v>
      </c>
      <c r="K16" s="142" t="s">
        <v>1</v>
      </c>
      <c r="L16" s="142" t="s">
        <v>1</v>
      </c>
      <c r="M16" s="142" t="s">
        <v>1</v>
      </c>
      <c r="N16" s="142" t="s">
        <v>1</v>
      </c>
      <c r="O16" s="142" t="s">
        <v>1</v>
      </c>
      <c r="P16" s="142" t="s">
        <v>1</v>
      </c>
      <c r="Q16" s="142" t="s">
        <v>1</v>
      </c>
      <c r="R16" s="152" t="s">
        <v>345</v>
      </c>
      <c r="S16" s="152" t="s">
        <v>345</v>
      </c>
      <c r="T16" s="152" t="s">
        <v>345</v>
      </c>
      <c r="U16" s="142" t="s">
        <v>1</v>
      </c>
      <c r="V16" s="142" t="s">
        <v>1</v>
      </c>
      <c r="W16" s="142" t="s">
        <v>1</v>
      </c>
      <c r="X16" s="142" t="s">
        <v>1</v>
      </c>
      <c r="Y16" s="142" t="s">
        <v>1</v>
      </c>
      <c r="Z16" s="142" t="s">
        <v>1</v>
      </c>
      <c r="AA16" s="142" t="s">
        <v>1</v>
      </c>
      <c r="AB16" s="142" t="s">
        <v>1</v>
      </c>
      <c r="AC16" s="142" t="s">
        <v>1</v>
      </c>
      <c r="AD16" s="142" t="s">
        <v>1</v>
      </c>
      <c r="AE16" s="142" t="s">
        <v>1</v>
      </c>
      <c r="AF16" s="142" t="s">
        <v>1</v>
      </c>
      <c r="AG16" s="142" t="s">
        <v>1</v>
      </c>
      <c r="AH16" s="142" t="s">
        <v>1</v>
      </c>
    </row>
    <row r="17" spans="1:34" ht="12.75">
      <c r="A17" s="53"/>
      <c r="B17" s="25" t="s">
        <v>18</v>
      </c>
      <c r="C17" s="86"/>
      <c r="D17" s="141" t="s">
        <v>1</v>
      </c>
      <c r="E17" s="141" t="s">
        <v>1</v>
      </c>
      <c r="F17" s="141" t="s">
        <v>1</v>
      </c>
      <c r="G17" s="141" t="s">
        <v>2</v>
      </c>
      <c r="H17" s="141" t="s">
        <v>1</v>
      </c>
      <c r="I17" s="141" t="s">
        <v>1</v>
      </c>
      <c r="J17" s="141" t="s">
        <v>1</v>
      </c>
      <c r="K17" s="141" t="s">
        <v>1</v>
      </c>
      <c r="L17" s="141" t="s">
        <v>1</v>
      </c>
      <c r="M17" s="144" t="s">
        <v>1</v>
      </c>
      <c r="N17" s="144" t="s">
        <v>1</v>
      </c>
      <c r="O17" s="144" t="s">
        <v>1</v>
      </c>
      <c r="P17" s="144" t="s">
        <v>1</v>
      </c>
      <c r="Q17" s="141" t="s">
        <v>1</v>
      </c>
      <c r="R17" s="141" t="s">
        <v>1</v>
      </c>
      <c r="S17" s="141" t="s">
        <v>1</v>
      </c>
      <c r="T17" s="144" t="s">
        <v>1</v>
      </c>
      <c r="U17" s="144" t="s">
        <v>1</v>
      </c>
      <c r="V17" s="141" t="s">
        <v>1</v>
      </c>
      <c r="W17" s="141" t="s">
        <v>1</v>
      </c>
      <c r="X17" s="141" t="s">
        <v>1</v>
      </c>
      <c r="Y17" s="141" t="s">
        <v>1</v>
      </c>
      <c r="Z17" s="141" t="s">
        <v>1</v>
      </c>
      <c r="AA17" s="141" t="s">
        <v>1</v>
      </c>
      <c r="AB17" s="144" t="s">
        <v>1</v>
      </c>
      <c r="AC17" s="141" t="s">
        <v>1</v>
      </c>
      <c r="AD17" s="141" t="s">
        <v>1</v>
      </c>
      <c r="AE17" s="141" t="s">
        <v>1</v>
      </c>
      <c r="AF17" s="141" t="s">
        <v>1</v>
      </c>
      <c r="AG17" s="141" t="s">
        <v>1</v>
      </c>
      <c r="AH17" s="141" t="s">
        <v>1</v>
      </c>
    </row>
    <row r="18" spans="1:34" ht="12.75">
      <c r="A18" s="4"/>
      <c r="B18" s="54"/>
      <c r="C18" s="122"/>
      <c r="D18" s="76"/>
      <c r="E18" s="76"/>
      <c r="F18" s="76"/>
      <c r="G18" s="76"/>
      <c r="H18" s="76"/>
      <c r="I18" s="76"/>
      <c r="J18" s="76"/>
      <c r="K18" s="76"/>
      <c r="L18" s="76"/>
      <c r="M18" s="76"/>
      <c r="N18" s="76"/>
      <c r="O18" s="76"/>
      <c r="P18" s="76"/>
      <c r="Q18" s="76"/>
      <c r="R18" s="76"/>
      <c r="S18" s="76"/>
      <c r="T18" s="76"/>
      <c r="U18" s="77"/>
      <c r="V18" s="76"/>
      <c r="W18" s="76"/>
      <c r="X18" s="77"/>
      <c r="Y18" s="77"/>
      <c r="Z18" s="76"/>
      <c r="AA18" s="76"/>
      <c r="AB18" s="76"/>
      <c r="AC18" s="77"/>
      <c r="AD18" s="77"/>
      <c r="AE18" s="76"/>
      <c r="AF18" s="76"/>
      <c r="AG18" s="76"/>
      <c r="AH18" s="76"/>
    </row>
    <row r="19" spans="1:34" ht="18" customHeight="1">
      <c r="A19" s="4"/>
      <c r="B19" s="55"/>
      <c r="C19" s="120"/>
      <c r="D19" s="56"/>
      <c r="E19" s="57"/>
      <c r="F19" s="57"/>
      <c r="G19" s="57"/>
      <c r="H19" s="57"/>
      <c r="I19" s="57"/>
      <c r="J19" s="57"/>
      <c r="K19" s="57"/>
      <c r="L19" s="57"/>
      <c r="M19" s="57"/>
      <c r="N19" s="57"/>
      <c r="O19" s="57"/>
      <c r="P19" s="57"/>
      <c r="Q19" s="57"/>
      <c r="R19" s="57"/>
      <c r="S19" s="57"/>
      <c r="T19" s="57"/>
      <c r="U19" s="58"/>
      <c r="V19" s="57"/>
      <c r="W19" s="57"/>
      <c r="X19" s="58"/>
      <c r="Y19" s="58"/>
      <c r="Z19" s="57"/>
      <c r="AA19" s="57"/>
      <c r="AB19" s="57"/>
      <c r="AC19" s="58"/>
      <c r="AD19" s="58"/>
      <c r="AE19" s="57"/>
      <c r="AF19" s="57"/>
      <c r="AG19" s="57"/>
      <c r="AH19" s="57"/>
    </row>
    <row r="20" spans="1:34" ht="30.75" customHeight="1">
      <c r="A20" s="4"/>
      <c r="B20" s="99" t="s">
        <v>346</v>
      </c>
      <c r="C20" s="116"/>
      <c r="D20" s="261" t="s">
        <v>397</v>
      </c>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3"/>
    </row>
    <row r="21" spans="1:34" ht="6.75" customHeight="1">
      <c r="A21" s="4"/>
      <c r="B21" s="114"/>
      <c r="C21" s="121"/>
      <c r="D21" s="103"/>
      <c r="E21" s="103"/>
      <c r="F21" s="103"/>
      <c r="G21" s="103"/>
      <c r="H21" s="103"/>
      <c r="I21" s="103"/>
      <c r="J21" s="103"/>
      <c r="K21" s="103"/>
      <c r="L21" s="103"/>
      <c r="M21" s="103"/>
      <c r="N21" s="103"/>
      <c r="O21" s="103"/>
      <c r="P21" s="103"/>
      <c r="Q21" s="103"/>
      <c r="R21" s="103"/>
      <c r="S21" s="103"/>
      <c r="T21" s="103"/>
      <c r="U21" s="104"/>
      <c r="V21" s="103"/>
      <c r="W21" s="103"/>
      <c r="X21" s="104"/>
      <c r="Y21" s="104"/>
      <c r="Z21" s="103"/>
      <c r="AA21" s="103"/>
      <c r="AB21" s="103"/>
      <c r="AC21" s="104"/>
      <c r="AD21" s="104"/>
      <c r="AE21" s="103"/>
      <c r="AF21" s="103"/>
      <c r="AG21" s="103"/>
      <c r="AH21" s="103"/>
    </row>
    <row r="22" spans="1:34" ht="12.75">
      <c r="A22" s="4"/>
      <c r="B22" s="38" t="s">
        <v>22</v>
      </c>
      <c r="C22" s="118"/>
      <c r="D22" s="38" t="s">
        <v>33</v>
      </c>
      <c r="E22" s="38" t="s">
        <v>34</v>
      </c>
      <c r="F22" s="38" t="s">
        <v>35</v>
      </c>
      <c r="G22" s="38" t="s">
        <v>36</v>
      </c>
      <c r="H22" s="38" t="s">
        <v>37</v>
      </c>
      <c r="I22" s="38" t="s">
        <v>38</v>
      </c>
      <c r="J22" s="38" t="s">
        <v>39</v>
      </c>
      <c r="K22" s="38" t="s">
        <v>40</v>
      </c>
      <c r="L22" s="38" t="s">
        <v>41</v>
      </c>
      <c r="M22" s="38" t="s">
        <v>42</v>
      </c>
      <c r="N22" s="38" t="s">
        <v>43</v>
      </c>
      <c r="O22" s="38" t="s">
        <v>44</v>
      </c>
      <c r="P22" s="38" t="s">
        <v>45</v>
      </c>
      <c r="Q22" s="38" t="s">
        <v>46</v>
      </c>
      <c r="R22" s="38" t="s">
        <v>47</v>
      </c>
      <c r="S22" s="38" t="s">
        <v>48</v>
      </c>
      <c r="T22" s="38" t="s">
        <v>49</v>
      </c>
      <c r="U22" s="38" t="s">
        <v>50</v>
      </c>
      <c r="V22" s="38" t="s">
        <v>51</v>
      </c>
      <c r="W22" s="38" t="s">
        <v>52</v>
      </c>
      <c r="X22" s="38" t="s">
        <v>53</v>
      </c>
      <c r="Y22" s="38" t="s">
        <v>54</v>
      </c>
      <c r="Z22" s="38" t="s">
        <v>55</v>
      </c>
      <c r="AA22" s="38" t="s">
        <v>56</v>
      </c>
      <c r="AB22" s="38" t="s">
        <v>57</v>
      </c>
      <c r="AC22" s="38" t="s">
        <v>58</v>
      </c>
      <c r="AD22" s="38" t="s">
        <v>59</v>
      </c>
      <c r="AE22" s="38" t="s">
        <v>60</v>
      </c>
      <c r="AF22" s="38" t="s">
        <v>19</v>
      </c>
      <c r="AG22" s="38" t="s">
        <v>19</v>
      </c>
      <c r="AH22" s="38" t="s">
        <v>19</v>
      </c>
    </row>
    <row r="23" spans="2:34" ht="12.75">
      <c r="B23" s="39"/>
      <c r="C23" s="86"/>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62"/>
      <c r="AG23" s="62"/>
      <c r="AH23" s="62"/>
    </row>
    <row r="24" spans="2:34" ht="12.75">
      <c r="B24" s="25" t="s">
        <v>8</v>
      </c>
      <c r="C24" s="86"/>
      <c r="D24" s="141" t="s">
        <v>2</v>
      </c>
      <c r="E24" s="141" t="s">
        <v>2</v>
      </c>
      <c r="F24" s="141" t="s">
        <v>2</v>
      </c>
      <c r="G24" s="144" t="s">
        <v>1</v>
      </c>
      <c r="H24" s="144" t="s">
        <v>1</v>
      </c>
      <c r="I24" s="141" t="s">
        <v>2</v>
      </c>
      <c r="J24" s="141" t="s">
        <v>2</v>
      </c>
      <c r="K24" s="141" t="s">
        <v>2</v>
      </c>
      <c r="L24" s="141" t="s">
        <v>2</v>
      </c>
      <c r="M24" s="144" t="s">
        <v>1</v>
      </c>
      <c r="N24" s="144" t="s">
        <v>2</v>
      </c>
      <c r="O24" s="144" t="s">
        <v>2</v>
      </c>
      <c r="P24" s="144" t="s">
        <v>2</v>
      </c>
      <c r="Q24" s="144" t="s">
        <v>1</v>
      </c>
      <c r="R24" s="141" t="s">
        <v>2</v>
      </c>
      <c r="S24" s="141" t="s">
        <v>1</v>
      </c>
      <c r="T24" s="141" t="s">
        <v>1</v>
      </c>
      <c r="U24" s="141" t="s">
        <v>1</v>
      </c>
      <c r="V24" s="141" t="s">
        <v>2</v>
      </c>
      <c r="W24" s="141" t="s">
        <v>1</v>
      </c>
      <c r="X24" s="144" t="s">
        <v>1</v>
      </c>
      <c r="Y24" s="144" t="s">
        <v>1</v>
      </c>
      <c r="Z24" s="144" t="s">
        <v>1</v>
      </c>
      <c r="AA24" s="144" t="s">
        <v>2</v>
      </c>
      <c r="AB24" s="141" t="s">
        <v>2</v>
      </c>
      <c r="AC24" s="141" t="s">
        <v>2</v>
      </c>
      <c r="AD24" s="141" t="s">
        <v>2</v>
      </c>
      <c r="AE24" s="144" t="s">
        <v>2</v>
      </c>
      <c r="AF24" s="25" t="s">
        <v>19</v>
      </c>
      <c r="AG24" s="25" t="s">
        <v>19</v>
      </c>
      <c r="AH24" s="25" t="s">
        <v>19</v>
      </c>
    </row>
    <row r="25" spans="2:34" ht="12.75">
      <c r="B25" s="23" t="s">
        <v>9</v>
      </c>
      <c r="C25" s="86"/>
      <c r="D25" s="142" t="s">
        <v>2</v>
      </c>
      <c r="E25" s="142" t="s">
        <v>1</v>
      </c>
      <c r="F25" s="142" t="s">
        <v>1</v>
      </c>
      <c r="G25" s="142" t="s">
        <v>1</v>
      </c>
      <c r="H25" s="142" t="s">
        <v>1</v>
      </c>
      <c r="I25" s="142" t="s">
        <v>1</v>
      </c>
      <c r="J25" s="142" t="s">
        <v>1</v>
      </c>
      <c r="K25" s="142" t="s">
        <v>1</v>
      </c>
      <c r="L25" s="142" t="s">
        <v>1</v>
      </c>
      <c r="M25" s="143" t="s">
        <v>1</v>
      </c>
      <c r="N25" s="142" t="s">
        <v>1</v>
      </c>
      <c r="O25" s="142" t="s">
        <v>1</v>
      </c>
      <c r="P25" s="142" t="s">
        <v>1</v>
      </c>
      <c r="Q25" s="142" t="s">
        <v>2</v>
      </c>
      <c r="R25" s="142" t="s">
        <v>2</v>
      </c>
      <c r="S25" s="142" t="s">
        <v>2</v>
      </c>
      <c r="T25" s="142" t="s">
        <v>1</v>
      </c>
      <c r="U25" s="142" t="s">
        <v>1</v>
      </c>
      <c r="V25" s="142" t="s">
        <v>1</v>
      </c>
      <c r="W25" s="142" t="s">
        <v>1</v>
      </c>
      <c r="X25" s="143" t="s">
        <v>1</v>
      </c>
      <c r="Y25" s="143" t="s">
        <v>1</v>
      </c>
      <c r="Z25" s="142" t="s">
        <v>1</v>
      </c>
      <c r="AA25" s="143" t="s">
        <v>1</v>
      </c>
      <c r="AB25" s="142" t="s">
        <v>1</v>
      </c>
      <c r="AC25" s="142" t="s">
        <v>1</v>
      </c>
      <c r="AD25" s="142" t="s">
        <v>2</v>
      </c>
      <c r="AE25" s="143" t="s">
        <v>2</v>
      </c>
      <c r="AF25" s="23" t="s">
        <v>19</v>
      </c>
      <c r="AG25" s="23" t="s">
        <v>19</v>
      </c>
      <c r="AH25" s="23" t="s">
        <v>19</v>
      </c>
    </row>
    <row r="26" spans="2:34" ht="12.75">
      <c r="B26" s="23" t="s">
        <v>10</v>
      </c>
      <c r="C26" s="86"/>
      <c r="D26" s="142" t="s">
        <v>1</v>
      </c>
      <c r="E26" s="142" t="s">
        <v>1</v>
      </c>
      <c r="F26" s="142" t="s">
        <v>1</v>
      </c>
      <c r="G26" s="142" t="s">
        <v>1</v>
      </c>
      <c r="H26" s="142" t="s">
        <v>1</v>
      </c>
      <c r="I26" s="142" t="s">
        <v>1</v>
      </c>
      <c r="J26" s="142" t="s">
        <v>1</v>
      </c>
      <c r="K26" s="142" t="s">
        <v>1</v>
      </c>
      <c r="L26" s="142" t="s">
        <v>1</v>
      </c>
      <c r="M26" s="142" t="s">
        <v>1</v>
      </c>
      <c r="N26" s="142" t="s">
        <v>1</v>
      </c>
      <c r="O26" s="142" t="s">
        <v>1</v>
      </c>
      <c r="P26" s="142" t="s">
        <v>1</v>
      </c>
      <c r="Q26" s="142" t="s">
        <v>1</v>
      </c>
      <c r="R26" s="142" t="s">
        <v>1</v>
      </c>
      <c r="S26" s="142" t="s">
        <v>1</v>
      </c>
      <c r="T26" s="142" t="s">
        <v>1</v>
      </c>
      <c r="U26" s="142" t="s">
        <v>1</v>
      </c>
      <c r="V26" s="142" t="s">
        <v>1</v>
      </c>
      <c r="W26" s="142" t="s">
        <v>1</v>
      </c>
      <c r="X26" s="142" t="s">
        <v>1</v>
      </c>
      <c r="Y26" s="143" t="s">
        <v>1</v>
      </c>
      <c r="Z26" s="143" t="s">
        <v>1</v>
      </c>
      <c r="AA26" s="142" t="s">
        <v>1</v>
      </c>
      <c r="AB26" s="142" t="s">
        <v>1</v>
      </c>
      <c r="AC26" s="142" t="s">
        <v>1</v>
      </c>
      <c r="AD26" s="142" t="s">
        <v>1</v>
      </c>
      <c r="AE26" s="143" t="s">
        <v>1</v>
      </c>
      <c r="AF26" s="23" t="s">
        <v>19</v>
      </c>
      <c r="AG26" s="23" t="s">
        <v>19</v>
      </c>
      <c r="AH26" s="23" t="s">
        <v>19</v>
      </c>
    </row>
    <row r="27" spans="2:34" ht="12.75">
      <c r="B27" s="23" t="s">
        <v>11</v>
      </c>
      <c r="C27" s="86"/>
      <c r="D27" s="142" t="s">
        <v>1</v>
      </c>
      <c r="E27" s="143" t="s">
        <v>2</v>
      </c>
      <c r="F27" s="142" t="s">
        <v>1</v>
      </c>
      <c r="G27" s="142" t="s">
        <v>1</v>
      </c>
      <c r="H27" s="142" t="s">
        <v>1</v>
      </c>
      <c r="I27" s="142" t="s">
        <v>2</v>
      </c>
      <c r="J27" s="142" t="s">
        <v>1</v>
      </c>
      <c r="K27" s="143" t="s">
        <v>1</v>
      </c>
      <c r="L27" s="145" t="s">
        <v>1</v>
      </c>
      <c r="M27" s="143" t="s">
        <v>1</v>
      </c>
      <c r="N27" s="143" t="s">
        <v>1</v>
      </c>
      <c r="O27" s="142" t="s">
        <v>1</v>
      </c>
      <c r="P27" s="142" t="s">
        <v>1</v>
      </c>
      <c r="Q27" s="142" t="s">
        <v>1</v>
      </c>
      <c r="R27" s="142" t="s">
        <v>1</v>
      </c>
      <c r="S27" s="142" t="s">
        <v>1</v>
      </c>
      <c r="T27" s="143" t="s">
        <v>1</v>
      </c>
      <c r="U27" s="143" t="s">
        <v>1</v>
      </c>
      <c r="V27" s="142" t="s">
        <v>1</v>
      </c>
      <c r="W27" s="143" t="s">
        <v>2</v>
      </c>
      <c r="X27" s="143" t="s">
        <v>2</v>
      </c>
      <c r="Y27" s="143" t="s">
        <v>1</v>
      </c>
      <c r="Z27" s="143" t="s">
        <v>1</v>
      </c>
      <c r="AA27" s="143" t="s">
        <v>1</v>
      </c>
      <c r="AB27" s="143" t="s">
        <v>1</v>
      </c>
      <c r="AC27" s="142" t="s">
        <v>1</v>
      </c>
      <c r="AD27" s="142" t="s">
        <v>2</v>
      </c>
      <c r="AE27" s="143" t="s">
        <v>2</v>
      </c>
      <c r="AF27" s="23" t="s">
        <v>19</v>
      </c>
      <c r="AG27" s="23" t="s">
        <v>19</v>
      </c>
      <c r="AH27" s="23" t="s">
        <v>19</v>
      </c>
    </row>
    <row r="28" spans="2:34" ht="12.75">
      <c r="B28" s="23" t="s">
        <v>12</v>
      </c>
      <c r="C28" s="86"/>
      <c r="D28" s="142" t="s">
        <v>1</v>
      </c>
      <c r="E28" s="143" t="s">
        <v>1</v>
      </c>
      <c r="F28" s="142" t="s">
        <v>1</v>
      </c>
      <c r="G28" s="142" t="s">
        <v>1</v>
      </c>
      <c r="H28" s="142" t="s">
        <v>1</v>
      </c>
      <c r="I28" s="142" t="s">
        <v>1</v>
      </c>
      <c r="J28" s="142" t="s">
        <v>1</v>
      </c>
      <c r="K28" s="143" t="s">
        <v>1</v>
      </c>
      <c r="L28" s="143" t="s">
        <v>1</v>
      </c>
      <c r="M28" s="143" t="s">
        <v>1</v>
      </c>
      <c r="N28" s="142" t="s">
        <v>1</v>
      </c>
      <c r="O28" s="142" t="s">
        <v>1</v>
      </c>
      <c r="P28" s="142" t="s">
        <v>1</v>
      </c>
      <c r="Q28" s="142" t="s">
        <v>1</v>
      </c>
      <c r="R28" s="142" t="s">
        <v>1</v>
      </c>
      <c r="S28" s="142" t="s">
        <v>1</v>
      </c>
      <c r="T28" s="142" t="s">
        <v>1</v>
      </c>
      <c r="U28" s="142" t="s">
        <v>1</v>
      </c>
      <c r="V28" s="142" t="s">
        <v>1</v>
      </c>
      <c r="W28" s="142" t="s">
        <v>2</v>
      </c>
      <c r="X28" s="142" t="s">
        <v>2</v>
      </c>
      <c r="Y28" s="143" t="s">
        <v>1</v>
      </c>
      <c r="Z28" s="143" t="s">
        <v>1</v>
      </c>
      <c r="AA28" s="143" t="s">
        <v>1</v>
      </c>
      <c r="AB28" s="143" t="s">
        <v>1</v>
      </c>
      <c r="AC28" s="142" t="s">
        <v>1</v>
      </c>
      <c r="AD28" s="142" t="s">
        <v>2</v>
      </c>
      <c r="AE28" s="143" t="s">
        <v>2</v>
      </c>
      <c r="AF28" s="23" t="s">
        <v>19</v>
      </c>
      <c r="AG28" s="23" t="s">
        <v>19</v>
      </c>
      <c r="AH28" s="23" t="s">
        <v>19</v>
      </c>
    </row>
    <row r="29" spans="2:34" ht="12.75">
      <c r="B29" s="25" t="s">
        <v>13</v>
      </c>
      <c r="C29" s="86"/>
      <c r="D29" s="141" t="s">
        <v>2</v>
      </c>
      <c r="E29" s="144" t="s">
        <v>1</v>
      </c>
      <c r="F29" s="141" t="s">
        <v>1</v>
      </c>
      <c r="G29" s="141" t="s">
        <v>1</v>
      </c>
      <c r="H29" s="141" t="s">
        <v>1</v>
      </c>
      <c r="I29" s="141" t="s">
        <v>1</v>
      </c>
      <c r="J29" s="141" t="s">
        <v>1</v>
      </c>
      <c r="K29" s="144" t="s">
        <v>2</v>
      </c>
      <c r="L29" s="144" t="s">
        <v>1</v>
      </c>
      <c r="M29" s="144" t="s">
        <v>1</v>
      </c>
      <c r="N29" s="141" t="s">
        <v>1</v>
      </c>
      <c r="O29" s="141" t="s">
        <v>2</v>
      </c>
      <c r="P29" s="144" t="s">
        <v>2</v>
      </c>
      <c r="Q29" s="141" t="s">
        <v>2</v>
      </c>
      <c r="R29" s="141" t="s">
        <v>1</v>
      </c>
      <c r="S29" s="141" t="s">
        <v>1</v>
      </c>
      <c r="T29" s="141" t="s">
        <v>1</v>
      </c>
      <c r="U29" s="141" t="s">
        <v>1</v>
      </c>
      <c r="V29" s="141" t="s">
        <v>2</v>
      </c>
      <c r="W29" s="141" t="s">
        <v>2</v>
      </c>
      <c r="X29" s="144" t="s">
        <v>2</v>
      </c>
      <c r="Y29" s="144" t="s">
        <v>2</v>
      </c>
      <c r="Z29" s="144" t="s">
        <v>2</v>
      </c>
      <c r="AA29" s="144" t="s">
        <v>1</v>
      </c>
      <c r="AB29" s="144" t="s">
        <v>1</v>
      </c>
      <c r="AC29" s="141" t="s">
        <v>2</v>
      </c>
      <c r="AD29" s="144" t="s">
        <v>2</v>
      </c>
      <c r="AE29" s="144" t="s">
        <v>3</v>
      </c>
      <c r="AF29" s="25" t="s">
        <v>19</v>
      </c>
      <c r="AG29" s="25" t="s">
        <v>19</v>
      </c>
      <c r="AH29" s="25" t="s">
        <v>19</v>
      </c>
    </row>
    <row r="30" spans="2:34" ht="12.75">
      <c r="B30" s="23" t="s">
        <v>14</v>
      </c>
      <c r="C30" s="86"/>
      <c r="D30" s="142" t="s">
        <v>1</v>
      </c>
      <c r="E30" s="143" t="s">
        <v>2</v>
      </c>
      <c r="F30" s="142" t="s">
        <v>2</v>
      </c>
      <c r="G30" s="142" t="s">
        <v>1</v>
      </c>
      <c r="H30" s="142" t="s">
        <v>2</v>
      </c>
      <c r="I30" s="142" t="s">
        <v>2</v>
      </c>
      <c r="J30" s="142" t="s">
        <v>1</v>
      </c>
      <c r="K30" s="143" t="s">
        <v>1</v>
      </c>
      <c r="L30" s="143" t="s">
        <v>1</v>
      </c>
      <c r="M30" s="143" t="s">
        <v>1</v>
      </c>
      <c r="N30" s="143" t="s">
        <v>2</v>
      </c>
      <c r="O30" s="142" t="s">
        <v>1</v>
      </c>
      <c r="P30" s="142" t="s">
        <v>1</v>
      </c>
      <c r="Q30" s="142" t="s">
        <v>1</v>
      </c>
      <c r="R30" s="142" t="s">
        <v>1</v>
      </c>
      <c r="S30" s="142" t="s">
        <v>1</v>
      </c>
      <c r="T30" s="142" t="s">
        <v>1</v>
      </c>
      <c r="U30" s="143" t="s">
        <v>1</v>
      </c>
      <c r="V30" s="142" t="s">
        <v>1</v>
      </c>
      <c r="W30" s="143" t="s">
        <v>2</v>
      </c>
      <c r="X30" s="143" t="s">
        <v>2</v>
      </c>
      <c r="Y30" s="145" t="s">
        <v>1</v>
      </c>
      <c r="Z30" s="146" t="s">
        <v>1</v>
      </c>
      <c r="AA30" s="145" t="s">
        <v>1</v>
      </c>
      <c r="AB30" s="143" t="s">
        <v>1</v>
      </c>
      <c r="AC30" s="142" t="s">
        <v>1</v>
      </c>
      <c r="AD30" s="143" t="s">
        <v>2</v>
      </c>
      <c r="AE30" s="145" t="s">
        <v>2</v>
      </c>
      <c r="AF30" s="23" t="s">
        <v>19</v>
      </c>
      <c r="AG30" s="23" t="s">
        <v>19</v>
      </c>
      <c r="AH30" s="23" t="s">
        <v>19</v>
      </c>
    </row>
    <row r="31" spans="2:34" ht="12.75">
      <c r="B31" s="23" t="s">
        <v>15</v>
      </c>
      <c r="C31" s="86"/>
      <c r="D31" s="142" t="s">
        <v>1</v>
      </c>
      <c r="E31" s="142" t="s">
        <v>1</v>
      </c>
      <c r="F31" s="142" t="s">
        <v>1</v>
      </c>
      <c r="G31" s="142" t="s">
        <v>1</v>
      </c>
      <c r="H31" s="142" t="s">
        <v>1</v>
      </c>
      <c r="I31" s="142" t="s">
        <v>1</v>
      </c>
      <c r="J31" s="142" t="s">
        <v>1</v>
      </c>
      <c r="K31" s="143" t="s">
        <v>1</v>
      </c>
      <c r="L31" s="143" t="s">
        <v>1</v>
      </c>
      <c r="M31" s="142" t="s">
        <v>1</v>
      </c>
      <c r="N31" s="143" t="s">
        <v>1</v>
      </c>
      <c r="O31" s="142" t="s">
        <v>1</v>
      </c>
      <c r="P31" s="143" t="s">
        <v>1</v>
      </c>
      <c r="Q31" s="142" t="s">
        <v>2</v>
      </c>
      <c r="R31" s="142" t="s">
        <v>1</v>
      </c>
      <c r="S31" s="142" t="s">
        <v>1</v>
      </c>
      <c r="T31" s="142" t="s">
        <v>1</v>
      </c>
      <c r="U31" s="142" t="s">
        <v>1</v>
      </c>
      <c r="V31" s="142" t="s">
        <v>1</v>
      </c>
      <c r="W31" s="142" t="s">
        <v>2</v>
      </c>
      <c r="X31" s="143" t="s">
        <v>2</v>
      </c>
      <c r="Y31" s="143" t="s">
        <v>2</v>
      </c>
      <c r="Z31" s="143" t="s">
        <v>2</v>
      </c>
      <c r="AA31" s="143" t="s">
        <v>1</v>
      </c>
      <c r="AB31" s="143" t="s">
        <v>1</v>
      </c>
      <c r="AC31" s="142" t="s">
        <v>1</v>
      </c>
      <c r="AD31" s="143" t="s">
        <v>2</v>
      </c>
      <c r="AE31" s="143" t="s">
        <v>3</v>
      </c>
      <c r="AF31" s="23" t="s">
        <v>19</v>
      </c>
      <c r="AG31" s="23" t="s">
        <v>19</v>
      </c>
      <c r="AH31" s="23" t="s">
        <v>19</v>
      </c>
    </row>
    <row r="32" spans="2:34" ht="12.75">
      <c r="B32" s="23" t="s">
        <v>16</v>
      </c>
      <c r="C32" s="86"/>
      <c r="D32" s="142" t="s">
        <v>2</v>
      </c>
      <c r="E32" s="142" t="s">
        <v>2</v>
      </c>
      <c r="F32" s="142" t="s">
        <v>2</v>
      </c>
      <c r="G32" s="142" t="s">
        <v>1</v>
      </c>
      <c r="H32" s="142" t="s">
        <v>1</v>
      </c>
      <c r="I32" s="142" t="s">
        <v>1</v>
      </c>
      <c r="J32" s="142" t="s">
        <v>1</v>
      </c>
      <c r="K32" s="142" t="s">
        <v>1</v>
      </c>
      <c r="L32" s="143" t="s">
        <v>1</v>
      </c>
      <c r="M32" s="143" t="s">
        <v>1</v>
      </c>
      <c r="N32" s="142" t="s">
        <v>2</v>
      </c>
      <c r="O32" s="142" t="s">
        <v>2</v>
      </c>
      <c r="P32" s="142" t="s">
        <v>1</v>
      </c>
      <c r="Q32" s="142" t="s">
        <v>1</v>
      </c>
      <c r="R32" s="142" t="s">
        <v>1</v>
      </c>
      <c r="S32" s="142" t="s">
        <v>1</v>
      </c>
      <c r="T32" s="142" t="s">
        <v>1</v>
      </c>
      <c r="U32" s="142" t="s">
        <v>1</v>
      </c>
      <c r="V32" s="142" t="s">
        <v>1</v>
      </c>
      <c r="W32" s="142" t="s">
        <v>1</v>
      </c>
      <c r="X32" s="143" t="s">
        <v>1</v>
      </c>
      <c r="Y32" s="143" t="s">
        <v>1</v>
      </c>
      <c r="Z32" s="143" t="s">
        <v>1</v>
      </c>
      <c r="AA32" s="143" t="s">
        <v>1</v>
      </c>
      <c r="AB32" s="143" t="s">
        <v>1</v>
      </c>
      <c r="AC32" s="142" t="s">
        <v>1</v>
      </c>
      <c r="AD32" s="142" t="s">
        <v>1</v>
      </c>
      <c r="AE32" s="142" t="s">
        <v>2</v>
      </c>
      <c r="AF32" s="23" t="s">
        <v>19</v>
      </c>
      <c r="AG32" s="23" t="s">
        <v>19</v>
      </c>
      <c r="AH32" s="23" t="s">
        <v>19</v>
      </c>
    </row>
    <row r="33" spans="2:34" ht="12.75">
      <c r="B33" s="23" t="s">
        <v>17</v>
      </c>
      <c r="C33" s="86"/>
      <c r="D33" s="142" t="s">
        <v>1</v>
      </c>
      <c r="E33" s="142" t="s">
        <v>1</v>
      </c>
      <c r="F33" s="142" t="s">
        <v>1</v>
      </c>
      <c r="G33" s="142" t="s">
        <v>1</v>
      </c>
      <c r="H33" s="142" t="s">
        <v>1</v>
      </c>
      <c r="I33" s="142" t="s">
        <v>1</v>
      </c>
      <c r="J33" s="142" t="s">
        <v>1</v>
      </c>
      <c r="K33" s="142" t="s">
        <v>1</v>
      </c>
      <c r="L33" s="143" t="s">
        <v>1</v>
      </c>
      <c r="M33" s="143" t="s">
        <v>1</v>
      </c>
      <c r="N33" s="142" t="s">
        <v>1</v>
      </c>
      <c r="O33" s="142" t="s">
        <v>1</v>
      </c>
      <c r="P33" s="142" t="s">
        <v>1</v>
      </c>
      <c r="Q33" s="142" t="s">
        <v>1</v>
      </c>
      <c r="R33" s="142" t="s">
        <v>1</v>
      </c>
      <c r="S33" s="142" t="s">
        <v>1</v>
      </c>
      <c r="T33" s="142" t="s">
        <v>1</v>
      </c>
      <c r="U33" s="142" t="s">
        <v>1</v>
      </c>
      <c r="V33" s="142" t="s">
        <v>1</v>
      </c>
      <c r="W33" s="142" t="s">
        <v>1</v>
      </c>
      <c r="X33" s="142" t="s">
        <v>1</v>
      </c>
      <c r="Y33" s="142" t="s">
        <v>1</v>
      </c>
      <c r="Z33" s="142" t="s">
        <v>1</v>
      </c>
      <c r="AA33" s="142" t="s">
        <v>1</v>
      </c>
      <c r="AB33" s="142" t="s">
        <v>1</v>
      </c>
      <c r="AC33" s="142" t="s">
        <v>1</v>
      </c>
      <c r="AD33" s="142" t="s">
        <v>1</v>
      </c>
      <c r="AE33" s="142" t="s">
        <v>2</v>
      </c>
      <c r="AF33" s="23" t="s">
        <v>19</v>
      </c>
      <c r="AG33" s="23" t="s">
        <v>19</v>
      </c>
      <c r="AH33" s="23" t="s">
        <v>19</v>
      </c>
    </row>
    <row r="34" spans="2:34" ht="12.75">
      <c r="B34" s="25" t="s">
        <v>18</v>
      </c>
      <c r="C34" s="86"/>
      <c r="D34" s="141" t="s">
        <v>1</v>
      </c>
      <c r="E34" s="141" t="s">
        <v>1</v>
      </c>
      <c r="F34" s="141" t="s">
        <v>1</v>
      </c>
      <c r="G34" s="141" t="s">
        <v>1</v>
      </c>
      <c r="H34" s="141" t="s">
        <v>1</v>
      </c>
      <c r="I34" s="141" t="s">
        <v>1</v>
      </c>
      <c r="J34" s="141" t="s">
        <v>1</v>
      </c>
      <c r="K34" s="141" t="s">
        <v>1</v>
      </c>
      <c r="L34" s="144" t="s">
        <v>1</v>
      </c>
      <c r="M34" s="144" t="s">
        <v>1</v>
      </c>
      <c r="N34" s="144" t="s">
        <v>1</v>
      </c>
      <c r="O34" s="141" t="s">
        <v>1</v>
      </c>
      <c r="P34" s="141" t="s">
        <v>1</v>
      </c>
      <c r="Q34" s="141" t="s">
        <v>1</v>
      </c>
      <c r="R34" s="141" t="s">
        <v>1</v>
      </c>
      <c r="S34" s="141" t="s">
        <v>1</v>
      </c>
      <c r="T34" s="141" t="s">
        <v>1</v>
      </c>
      <c r="U34" s="141" t="s">
        <v>1</v>
      </c>
      <c r="V34" s="141" t="s">
        <v>1</v>
      </c>
      <c r="W34" s="141" t="s">
        <v>2</v>
      </c>
      <c r="X34" s="144" t="s">
        <v>2</v>
      </c>
      <c r="Y34" s="144" t="s">
        <v>1</v>
      </c>
      <c r="Z34" s="144" t="s">
        <v>1</v>
      </c>
      <c r="AA34" s="144" t="s">
        <v>1</v>
      </c>
      <c r="AB34" s="144" t="s">
        <v>1</v>
      </c>
      <c r="AC34" s="141" t="s">
        <v>1</v>
      </c>
      <c r="AD34" s="144" t="s">
        <v>2</v>
      </c>
      <c r="AE34" s="144" t="s">
        <v>3</v>
      </c>
      <c r="AF34" s="25" t="s">
        <v>19</v>
      </c>
      <c r="AG34" s="25" t="s">
        <v>19</v>
      </c>
      <c r="AH34" s="25" t="s">
        <v>19</v>
      </c>
    </row>
    <row r="35" spans="2:34" ht="12.75">
      <c r="B35" s="54"/>
      <c r="C35" s="122"/>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64"/>
      <c r="AG35" s="64"/>
      <c r="AH35" s="64"/>
    </row>
    <row r="36" spans="1:34" ht="24" customHeight="1">
      <c r="A36" s="4"/>
      <c r="B36" s="106"/>
      <c r="C36" s="121"/>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3"/>
      <c r="AG36" s="3"/>
      <c r="AH36" s="3"/>
    </row>
    <row r="37" spans="1:34" ht="31.5" customHeight="1">
      <c r="A37" s="4"/>
      <c r="B37" s="99" t="s">
        <v>346</v>
      </c>
      <c r="C37" s="116"/>
      <c r="D37" s="261" t="s">
        <v>398</v>
      </c>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3"/>
    </row>
    <row r="38" spans="1:34" ht="8.25" customHeight="1">
      <c r="A38" s="4"/>
      <c r="B38" s="115"/>
      <c r="C38" s="12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2.75">
      <c r="A39" s="4"/>
      <c r="B39" s="38" t="s">
        <v>23</v>
      </c>
      <c r="C39" s="118"/>
      <c r="D39" s="38" t="s">
        <v>33</v>
      </c>
      <c r="E39" s="38" t="s">
        <v>34</v>
      </c>
      <c r="F39" s="38" t="s">
        <v>35</v>
      </c>
      <c r="G39" s="38" t="s">
        <v>36</v>
      </c>
      <c r="H39" s="38" t="s">
        <v>37</v>
      </c>
      <c r="I39" s="38" t="s">
        <v>38</v>
      </c>
      <c r="J39" s="38" t="s">
        <v>39</v>
      </c>
      <c r="K39" s="38" t="s">
        <v>40</v>
      </c>
      <c r="L39" s="38" t="s">
        <v>41</v>
      </c>
      <c r="M39" s="38" t="s">
        <v>42</v>
      </c>
      <c r="N39" s="38" t="s">
        <v>43</v>
      </c>
      <c r="O39" s="38" t="s">
        <v>44</v>
      </c>
      <c r="P39" s="38" t="s">
        <v>45</v>
      </c>
      <c r="Q39" s="38" t="s">
        <v>46</v>
      </c>
      <c r="R39" s="38" t="s">
        <v>47</v>
      </c>
      <c r="S39" s="38" t="s">
        <v>48</v>
      </c>
      <c r="T39" s="38" t="s">
        <v>49</v>
      </c>
      <c r="U39" s="38" t="s">
        <v>50</v>
      </c>
      <c r="V39" s="38" t="s">
        <v>51</v>
      </c>
      <c r="W39" s="38" t="s">
        <v>52</v>
      </c>
      <c r="X39" s="38" t="s">
        <v>53</v>
      </c>
      <c r="Y39" s="38" t="s">
        <v>54</v>
      </c>
      <c r="Z39" s="38" t="s">
        <v>55</v>
      </c>
      <c r="AA39" s="38" t="s">
        <v>56</v>
      </c>
      <c r="AB39" s="38" t="s">
        <v>57</v>
      </c>
      <c r="AC39" s="38" t="s">
        <v>58</v>
      </c>
      <c r="AD39" s="38" t="s">
        <v>59</v>
      </c>
      <c r="AE39" s="38" t="s">
        <v>60</v>
      </c>
      <c r="AF39" s="38" t="s">
        <v>61</v>
      </c>
      <c r="AG39" s="38" t="s">
        <v>62</v>
      </c>
      <c r="AH39" s="38" t="s">
        <v>63</v>
      </c>
    </row>
    <row r="40" spans="2:34" ht="12.75">
      <c r="B40" s="39"/>
      <c r="C40" s="86"/>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row>
    <row r="41" spans="2:34" ht="12.75">
      <c r="B41" s="25" t="s">
        <v>8</v>
      </c>
      <c r="C41" s="86"/>
      <c r="D41" s="147" t="s">
        <v>2</v>
      </c>
      <c r="E41" s="147" t="s">
        <v>2</v>
      </c>
      <c r="F41" s="148" t="s">
        <v>2</v>
      </c>
      <c r="G41" s="148" t="s">
        <v>2</v>
      </c>
      <c r="H41" s="148" t="s">
        <v>2</v>
      </c>
      <c r="I41" s="147" t="s">
        <v>2</v>
      </c>
      <c r="J41" s="147" t="s">
        <v>1</v>
      </c>
      <c r="K41" s="147" t="s">
        <v>2</v>
      </c>
      <c r="L41" s="147" t="s">
        <v>2</v>
      </c>
      <c r="M41" s="147" t="s">
        <v>2</v>
      </c>
      <c r="N41" s="147" t="s">
        <v>2</v>
      </c>
      <c r="O41" s="148" t="s">
        <v>1</v>
      </c>
      <c r="P41" s="147" t="s">
        <v>1</v>
      </c>
      <c r="Q41" s="147" t="s">
        <v>1</v>
      </c>
      <c r="R41" s="147" t="s">
        <v>2</v>
      </c>
      <c r="S41" s="147" t="s">
        <v>1</v>
      </c>
      <c r="T41" s="147" t="s">
        <v>1</v>
      </c>
      <c r="U41" s="147" t="s">
        <v>2</v>
      </c>
      <c r="V41" s="147" t="s">
        <v>1</v>
      </c>
      <c r="W41" s="147" t="s">
        <v>1</v>
      </c>
      <c r="X41" s="147" t="s">
        <v>2</v>
      </c>
      <c r="Y41" s="147" t="s">
        <v>1</v>
      </c>
      <c r="Z41" s="147" t="s">
        <v>1</v>
      </c>
      <c r="AA41" s="147" t="s">
        <v>1</v>
      </c>
      <c r="AB41" s="147" t="s">
        <v>1</v>
      </c>
      <c r="AC41" s="147" t="s">
        <v>1</v>
      </c>
      <c r="AD41" s="147" t="s">
        <v>1</v>
      </c>
      <c r="AE41" s="147" t="s">
        <v>1</v>
      </c>
      <c r="AF41" s="147" t="s">
        <v>1</v>
      </c>
      <c r="AG41" s="147" t="s">
        <v>1</v>
      </c>
      <c r="AH41" s="147" t="s">
        <v>2</v>
      </c>
    </row>
    <row r="42" spans="2:34" ht="12.75">
      <c r="B42" s="23" t="s">
        <v>9</v>
      </c>
      <c r="C42" s="86"/>
      <c r="D42" s="149" t="s">
        <v>2</v>
      </c>
      <c r="E42" s="149" t="s">
        <v>2</v>
      </c>
      <c r="F42" s="149" t="s">
        <v>1</v>
      </c>
      <c r="G42" s="150" t="s">
        <v>1</v>
      </c>
      <c r="H42" s="150" t="s">
        <v>1</v>
      </c>
      <c r="I42" s="150" t="s">
        <v>1</v>
      </c>
      <c r="J42" s="150" t="s">
        <v>1</v>
      </c>
      <c r="K42" s="150" t="s">
        <v>1</v>
      </c>
      <c r="L42" s="150" t="s">
        <v>1</v>
      </c>
      <c r="M42" s="150" t="s">
        <v>1</v>
      </c>
      <c r="N42" s="150" t="s">
        <v>1</v>
      </c>
      <c r="O42" s="150" t="s">
        <v>1</v>
      </c>
      <c r="P42" s="150" t="s">
        <v>1</v>
      </c>
      <c r="Q42" s="149" t="s">
        <v>2</v>
      </c>
      <c r="R42" s="149" t="s">
        <v>2</v>
      </c>
      <c r="S42" s="149" t="s">
        <v>1</v>
      </c>
      <c r="T42" s="149" t="s">
        <v>1</v>
      </c>
      <c r="U42" s="150" t="s">
        <v>1</v>
      </c>
      <c r="V42" s="150" t="s">
        <v>2</v>
      </c>
      <c r="W42" s="150" t="s">
        <v>1</v>
      </c>
      <c r="X42" s="150" t="s">
        <v>2</v>
      </c>
      <c r="Y42" s="149" t="s">
        <v>2</v>
      </c>
      <c r="Z42" s="149" t="s">
        <v>1</v>
      </c>
      <c r="AA42" s="149" t="s">
        <v>1</v>
      </c>
      <c r="AB42" s="149" t="s">
        <v>1</v>
      </c>
      <c r="AC42" s="149" t="s">
        <v>1</v>
      </c>
      <c r="AD42" s="149" t="s">
        <v>1</v>
      </c>
      <c r="AE42" s="149" t="s">
        <v>1</v>
      </c>
      <c r="AF42" s="149" t="s">
        <v>1</v>
      </c>
      <c r="AG42" s="149" t="s">
        <v>1</v>
      </c>
      <c r="AH42" s="149" t="s">
        <v>1</v>
      </c>
    </row>
    <row r="43" spans="2:34" ht="12.75">
      <c r="B43" s="23" t="s">
        <v>10</v>
      </c>
      <c r="C43" s="86"/>
      <c r="D43" s="149" t="s">
        <v>1</v>
      </c>
      <c r="E43" s="149" t="s">
        <v>1</v>
      </c>
      <c r="F43" s="150" t="s">
        <v>1</v>
      </c>
      <c r="G43" s="149" t="s">
        <v>1</v>
      </c>
      <c r="H43" s="150" t="s">
        <v>1</v>
      </c>
      <c r="I43" s="149" t="s">
        <v>1</v>
      </c>
      <c r="J43" s="149" t="s">
        <v>1</v>
      </c>
      <c r="K43" s="150" t="s">
        <v>1</v>
      </c>
      <c r="L43" s="149" t="s">
        <v>1</v>
      </c>
      <c r="M43" s="150" t="s">
        <v>1</v>
      </c>
      <c r="N43" s="150" t="s">
        <v>1</v>
      </c>
      <c r="O43" s="150"/>
      <c r="P43" s="149" t="s">
        <v>1</v>
      </c>
      <c r="Q43" s="149" t="s">
        <v>1</v>
      </c>
      <c r="R43" s="149" t="s">
        <v>1</v>
      </c>
      <c r="S43" s="149" t="s">
        <v>1</v>
      </c>
      <c r="T43" s="149" t="s">
        <v>1</v>
      </c>
      <c r="U43" s="149" t="s">
        <v>1</v>
      </c>
      <c r="V43" s="149" t="s">
        <v>1</v>
      </c>
      <c r="W43" s="150" t="s">
        <v>1</v>
      </c>
      <c r="X43" s="150" t="s">
        <v>1</v>
      </c>
      <c r="Y43" s="149" t="s">
        <v>1</v>
      </c>
      <c r="Z43" s="149" t="s">
        <v>1</v>
      </c>
      <c r="AA43" s="149" t="s">
        <v>1</v>
      </c>
      <c r="AB43" s="149" t="s">
        <v>1</v>
      </c>
      <c r="AC43" s="149" t="s">
        <v>1</v>
      </c>
      <c r="AD43" s="149" t="s">
        <v>1</v>
      </c>
      <c r="AE43" s="149" t="s">
        <v>1</v>
      </c>
      <c r="AF43" s="149" t="s">
        <v>1</v>
      </c>
      <c r="AG43" s="149" t="s">
        <v>1</v>
      </c>
      <c r="AH43" s="149" t="s">
        <v>1</v>
      </c>
    </row>
    <row r="44" spans="2:34" ht="12.75">
      <c r="B44" s="23" t="s">
        <v>11</v>
      </c>
      <c r="C44" s="86"/>
      <c r="D44" s="149" t="s">
        <v>2</v>
      </c>
      <c r="E44" s="149" t="s">
        <v>2</v>
      </c>
      <c r="F44" s="149" t="s">
        <v>2</v>
      </c>
      <c r="G44" s="150" t="s">
        <v>1</v>
      </c>
      <c r="H44" s="150" t="s">
        <v>1</v>
      </c>
      <c r="I44" s="150" t="s">
        <v>1</v>
      </c>
      <c r="J44" s="150" t="s">
        <v>1</v>
      </c>
      <c r="K44" s="150" t="s">
        <v>1</v>
      </c>
      <c r="L44" s="149" t="s">
        <v>1</v>
      </c>
      <c r="M44" s="149" t="s">
        <v>1</v>
      </c>
      <c r="N44" s="150" t="s">
        <v>1</v>
      </c>
      <c r="O44" s="149" t="s">
        <v>1</v>
      </c>
      <c r="P44" s="149" t="s">
        <v>1</v>
      </c>
      <c r="Q44" s="149" t="s">
        <v>1</v>
      </c>
      <c r="R44" s="149" t="s">
        <v>1</v>
      </c>
      <c r="S44" s="149" t="s">
        <v>1</v>
      </c>
      <c r="T44" s="150" t="s">
        <v>1</v>
      </c>
      <c r="U44" s="150" t="s">
        <v>2</v>
      </c>
      <c r="V44" s="150" t="s">
        <v>1</v>
      </c>
      <c r="W44" s="150" t="s">
        <v>2</v>
      </c>
      <c r="X44" s="150" t="s">
        <v>1</v>
      </c>
      <c r="Y44" s="150" t="s">
        <v>2</v>
      </c>
      <c r="Z44" s="150" t="s">
        <v>1</v>
      </c>
      <c r="AA44" s="149" t="s">
        <v>2</v>
      </c>
      <c r="AB44" s="149" t="s">
        <v>1</v>
      </c>
      <c r="AC44" s="149" t="s">
        <v>1</v>
      </c>
      <c r="AD44" s="149" t="s">
        <v>1</v>
      </c>
      <c r="AE44" s="149" t="s">
        <v>2</v>
      </c>
      <c r="AF44" s="149" t="s">
        <v>1</v>
      </c>
      <c r="AG44" s="149" t="s">
        <v>1</v>
      </c>
      <c r="AH44" s="149" t="s">
        <v>1</v>
      </c>
    </row>
    <row r="45" spans="2:34" ht="12.75">
      <c r="B45" s="23" t="s">
        <v>12</v>
      </c>
      <c r="C45" s="86"/>
      <c r="D45" s="149" t="s">
        <v>2</v>
      </c>
      <c r="E45" s="149" t="s">
        <v>1</v>
      </c>
      <c r="F45" s="150" t="s">
        <v>1</v>
      </c>
      <c r="G45" s="150" t="s">
        <v>1</v>
      </c>
      <c r="H45" s="150" t="s">
        <v>1</v>
      </c>
      <c r="I45" s="150" t="s">
        <v>2</v>
      </c>
      <c r="J45" s="150" t="s">
        <v>1</v>
      </c>
      <c r="K45" s="150" t="s">
        <v>2</v>
      </c>
      <c r="L45" s="149" t="s">
        <v>2</v>
      </c>
      <c r="M45" s="150" t="s">
        <v>2</v>
      </c>
      <c r="N45" s="150" t="s">
        <v>2</v>
      </c>
      <c r="O45" s="149" t="s">
        <v>1</v>
      </c>
      <c r="P45" s="149" t="s">
        <v>2</v>
      </c>
      <c r="Q45" s="149" t="s">
        <v>2</v>
      </c>
      <c r="R45" s="149" t="s">
        <v>2</v>
      </c>
      <c r="S45" s="150" t="s">
        <v>2</v>
      </c>
      <c r="T45" s="150" t="s">
        <v>2</v>
      </c>
      <c r="U45" s="150" t="s">
        <v>2</v>
      </c>
      <c r="V45" s="150" t="s">
        <v>2</v>
      </c>
      <c r="W45" s="150" t="s">
        <v>1</v>
      </c>
      <c r="X45" s="150" t="s">
        <v>1</v>
      </c>
      <c r="Y45" s="150" t="s">
        <v>1</v>
      </c>
      <c r="Z45" s="150" t="s">
        <v>1</v>
      </c>
      <c r="AA45" s="150" t="s">
        <v>1</v>
      </c>
      <c r="AB45" s="149" t="s">
        <v>1</v>
      </c>
      <c r="AC45" s="149" t="s">
        <v>1</v>
      </c>
      <c r="AD45" s="149" t="s">
        <v>1</v>
      </c>
      <c r="AE45" s="149" t="s">
        <v>1</v>
      </c>
      <c r="AF45" s="149" t="s">
        <v>1</v>
      </c>
      <c r="AG45" s="149" t="s">
        <v>1</v>
      </c>
      <c r="AH45" s="149" t="s">
        <v>2</v>
      </c>
    </row>
    <row r="46" spans="2:34" ht="12.75">
      <c r="B46" s="25" t="s">
        <v>13</v>
      </c>
      <c r="C46" s="86"/>
      <c r="D46" s="151" t="s">
        <v>2</v>
      </c>
      <c r="E46" s="151" t="s">
        <v>2</v>
      </c>
      <c r="F46" s="147" t="s">
        <v>2</v>
      </c>
      <c r="G46" s="148" t="s">
        <v>1</v>
      </c>
      <c r="H46" s="148" t="s">
        <v>1</v>
      </c>
      <c r="I46" s="148" t="s">
        <v>2</v>
      </c>
      <c r="J46" s="148" t="s">
        <v>2</v>
      </c>
      <c r="K46" s="148" t="s">
        <v>2</v>
      </c>
      <c r="L46" s="147" t="s">
        <v>1</v>
      </c>
      <c r="M46" s="147" t="s">
        <v>2</v>
      </c>
      <c r="N46" s="148" t="s">
        <v>1</v>
      </c>
      <c r="O46" s="147" t="s">
        <v>1</v>
      </c>
      <c r="P46" s="147" t="s">
        <v>1</v>
      </c>
      <c r="Q46" s="147" t="s">
        <v>1</v>
      </c>
      <c r="R46" s="147" t="s">
        <v>1</v>
      </c>
      <c r="S46" s="147" t="s">
        <v>1</v>
      </c>
      <c r="T46" s="148" t="s">
        <v>1</v>
      </c>
      <c r="U46" s="148" t="s">
        <v>1</v>
      </c>
      <c r="V46" s="148" t="s">
        <v>1</v>
      </c>
      <c r="W46" s="148" t="s">
        <v>1</v>
      </c>
      <c r="X46" s="148" t="s">
        <v>2</v>
      </c>
      <c r="Y46" s="147" t="s">
        <v>2</v>
      </c>
      <c r="Z46" s="147" t="s">
        <v>1</v>
      </c>
      <c r="AA46" s="147" t="s">
        <v>1</v>
      </c>
      <c r="AB46" s="147" t="s">
        <v>1</v>
      </c>
      <c r="AC46" s="147" t="s">
        <v>1</v>
      </c>
      <c r="AD46" s="147" t="s">
        <v>1</v>
      </c>
      <c r="AE46" s="147" t="s">
        <v>1</v>
      </c>
      <c r="AF46" s="147" t="s">
        <v>1</v>
      </c>
      <c r="AG46" s="147" t="s">
        <v>1</v>
      </c>
      <c r="AH46" s="147" t="s">
        <v>1</v>
      </c>
    </row>
    <row r="47" spans="2:34" ht="12.75">
      <c r="B47" s="23" t="s">
        <v>14</v>
      </c>
      <c r="C47" s="86"/>
      <c r="D47" s="145" t="s">
        <v>2</v>
      </c>
      <c r="E47" s="145" t="s">
        <v>2</v>
      </c>
      <c r="F47" s="145" t="s">
        <v>2</v>
      </c>
      <c r="G47" s="149" t="s">
        <v>2</v>
      </c>
      <c r="H47" s="150" t="s">
        <v>2</v>
      </c>
      <c r="I47" s="150" t="s">
        <v>2</v>
      </c>
      <c r="J47" s="150" t="s">
        <v>2</v>
      </c>
      <c r="K47" s="150" t="s">
        <v>2</v>
      </c>
      <c r="L47" s="149" t="s">
        <v>2</v>
      </c>
      <c r="M47" s="145" t="s">
        <v>2</v>
      </c>
      <c r="N47" s="149" t="s">
        <v>2</v>
      </c>
      <c r="O47" s="149" t="s">
        <v>1</v>
      </c>
      <c r="P47" s="145" t="s">
        <v>2</v>
      </c>
      <c r="Q47" s="146" t="s">
        <v>1</v>
      </c>
      <c r="R47" s="145" t="s">
        <v>2</v>
      </c>
      <c r="S47" s="149" t="s">
        <v>2</v>
      </c>
      <c r="T47" s="149" t="s">
        <v>2</v>
      </c>
      <c r="U47" s="149" t="s">
        <v>2</v>
      </c>
      <c r="V47" s="150" t="s">
        <v>2</v>
      </c>
      <c r="W47" s="150" t="s">
        <v>2</v>
      </c>
      <c r="X47" s="150" t="s">
        <v>2</v>
      </c>
      <c r="Y47" s="149" t="s">
        <v>2</v>
      </c>
      <c r="Z47" s="149" t="s">
        <v>2</v>
      </c>
      <c r="AA47" s="149" t="s">
        <v>2</v>
      </c>
      <c r="AB47" s="145" t="s">
        <v>2</v>
      </c>
      <c r="AC47" s="145" t="s">
        <v>1</v>
      </c>
      <c r="AD47" s="145" t="s">
        <v>2</v>
      </c>
      <c r="AE47" s="146" t="s">
        <v>1</v>
      </c>
      <c r="AF47" s="149" t="s">
        <v>2</v>
      </c>
      <c r="AG47" s="149" t="s">
        <v>2</v>
      </c>
      <c r="AH47" s="149" t="s">
        <v>2</v>
      </c>
    </row>
    <row r="48" spans="2:34" ht="12.75">
      <c r="B48" s="23" t="s">
        <v>15</v>
      </c>
      <c r="C48" s="86"/>
      <c r="D48" s="149" t="s">
        <v>2</v>
      </c>
      <c r="E48" s="149" t="s">
        <v>2</v>
      </c>
      <c r="F48" s="149" t="s">
        <v>2</v>
      </c>
      <c r="G48" s="150" t="s">
        <v>1</v>
      </c>
      <c r="H48" s="150" t="s">
        <v>2</v>
      </c>
      <c r="I48" s="150" t="s">
        <v>1</v>
      </c>
      <c r="J48" s="150" t="s">
        <v>1</v>
      </c>
      <c r="K48" s="150" t="s">
        <v>1</v>
      </c>
      <c r="L48" s="149" t="s">
        <v>1</v>
      </c>
      <c r="M48" s="149" t="s">
        <v>1</v>
      </c>
      <c r="N48" s="150" t="s">
        <v>1</v>
      </c>
      <c r="O48" s="150" t="s">
        <v>1</v>
      </c>
      <c r="P48" s="149" t="s">
        <v>1</v>
      </c>
      <c r="Q48" s="149" t="s">
        <v>1</v>
      </c>
      <c r="R48" s="145" t="s">
        <v>1</v>
      </c>
      <c r="S48" s="149" t="s">
        <v>1</v>
      </c>
      <c r="T48" s="149" t="s">
        <v>1</v>
      </c>
      <c r="U48" s="150" t="s">
        <v>1</v>
      </c>
      <c r="V48" s="150" t="s">
        <v>1</v>
      </c>
      <c r="W48" s="150" t="s">
        <v>1</v>
      </c>
      <c r="X48" s="150" t="s">
        <v>1</v>
      </c>
      <c r="Y48" s="150" t="s">
        <v>2</v>
      </c>
      <c r="Z48" s="149" t="s">
        <v>2</v>
      </c>
      <c r="AA48" s="149" t="s">
        <v>1</v>
      </c>
      <c r="AB48" s="149" t="s">
        <v>1</v>
      </c>
      <c r="AC48" s="149" t="s">
        <v>1</v>
      </c>
      <c r="AD48" s="149" t="s">
        <v>1</v>
      </c>
      <c r="AE48" s="149" t="s">
        <v>1</v>
      </c>
      <c r="AF48" s="149" t="s">
        <v>1</v>
      </c>
      <c r="AG48" s="149" t="s">
        <v>1</v>
      </c>
      <c r="AH48" s="149" t="s">
        <v>1</v>
      </c>
    </row>
    <row r="49" spans="2:34" ht="12.75">
      <c r="B49" s="23" t="s">
        <v>16</v>
      </c>
      <c r="C49" s="86"/>
      <c r="D49" s="149" t="s">
        <v>2</v>
      </c>
      <c r="E49" s="149" t="s">
        <v>2</v>
      </c>
      <c r="F49" s="149" t="s">
        <v>2</v>
      </c>
      <c r="G49" s="150" t="s">
        <v>2</v>
      </c>
      <c r="H49" s="150" t="s">
        <v>2</v>
      </c>
      <c r="I49" s="150" t="s">
        <v>2</v>
      </c>
      <c r="J49" s="150" t="s">
        <v>2</v>
      </c>
      <c r="K49" s="150" t="s">
        <v>2</v>
      </c>
      <c r="L49" s="150" t="s">
        <v>2</v>
      </c>
      <c r="M49" s="150" t="s">
        <v>2</v>
      </c>
      <c r="N49" s="150" t="s">
        <v>2</v>
      </c>
      <c r="O49" s="149" t="s">
        <v>1</v>
      </c>
      <c r="P49" s="149" t="s">
        <v>2</v>
      </c>
      <c r="Q49" s="149" t="s">
        <v>2</v>
      </c>
      <c r="R49" s="145" t="s">
        <v>2</v>
      </c>
      <c r="S49" s="149" t="s">
        <v>2</v>
      </c>
      <c r="T49" s="150" t="s">
        <v>2</v>
      </c>
      <c r="U49" s="150" t="s">
        <v>2</v>
      </c>
      <c r="V49" s="149" t="s">
        <v>2</v>
      </c>
      <c r="W49" s="150" t="s">
        <v>2</v>
      </c>
      <c r="X49" s="150" t="s">
        <v>2</v>
      </c>
      <c r="Y49" s="150" t="s">
        <v>2</v>
      </c>
      <c r="Z49" s="150" t="s">
        <v>2</v>
      </c>
      <c r="AA49" s="150" t="s">
        <v>2</v>
      </c>
      <c r="AB49" s="149" t="s">
        <v>1</v>
      </c>
      <c r="AC49" s="149" t="s">
        <v>1</v>
      </c>
      <c r="AD49" s="149" t="s">
        <v>1</v>
      </c>
      <c r="AE49" s="149" t="s">
        <v>1</v>
      </c>
      <c r="AF49" s="149" t="s">
        <v>2</v>
      </c>
      <c r="AG49" s="149" t="s">
        <v>2</v>
      </c>
      <c r="AH49" s="150" t="s">
        <v>2</v>
      </c>
    </row>
    <row r="50" spans="2:34" ht="12.75">
      <c r="B50" s="23" t="s">
        <v>17</v>
      </c>
      <c r="C50" s="86"/>
      <c r="D50" s="149" t="s">
        <v>2</v>
      </c>
      <c r="E50" s="149" t="s">
        <v>1</v>
      </c>
      <c r="F50" s="149" t="s">
        <v>2</v>
      </c>
      <c r="G50" s="150" t="s">
        <v>2</v>
      </c>
      <c r="H50" s="150" t="s">
        <v>2</v>
      </c>
      <c r="I50" s="150" t="s">
        <v>2</v>
      </c>
      <c r="J50" s="150" t="s">
        <v>2</v>
      </c>
      <c r="K50" s="150" t="s">
        <v>2</v>
      </c>
      <c r="L50" s="150" t="s">
        <v>1</v>
      </c>
      <c r="M50" s="150" t="s">
        <v>1</v>
      </c>
      <c r="N50" s="150" t="s">
        <v>1</v>
      </c>
      <c r="O50" s="150" t="s">
        <v>1</v>
      </c>
      <c r="P50" s="150" t="s">
        <v>2</v>
      </c>
      <c r="Q50" s="149" t="s">
        <v>1</v>
      </c>
      <c r="R50" s="149" t="s">
        <v>2</v>
      </c>
      <c r="S50" s="149" t="s">
        <v>2</v>
      </c>
      <c r="T50" s="150" t="s">
        <v>2</v>
      </c>
      <c r="U50" s="150" t="s">
        <v>2</v>
      </c>
      <c r="V50" s="150" t="s">
        <v>2</v>
      </c>
      <c r="W50" s="152" t="s">
        <v>345</v>
      </c>
      <c r="X50" s="150" t="s">
        <v>1</v>
      </c>
      <c r="Y50" s="150" t="s">
        <v>2</v>
      </c>
      <c r="Z50" s="150" t="s">
        <v>2</v>
      </c>
      <c r="AA50" s="149" t="s">
        <v>2</v>
      </c>
      <c r="AB50" s="149" t="s">
        <v>1</v>
      </c>
      <c r="AC50" s="149" t="s">
        <v>1</v>
      </c>
      <c r="AD50" s="152" t="s">
        <v>1</v>
      </c>
      <c r="AE50" s="152" t="s">
        <v>1</v>
      </c>
      <c r="AF50" s="152" t="s">
        <v>1</v>
      </c>
      <c r="AG50" s="152" t="s">
        <v>2</v>
      </c>
      <c r="AH50" s="149" t="s">
        <v>1</v>
      </c>
    </row>
    <row r="51" spans="2:34" ht="12.75">
      <c r="B51" s="25" t="s">
        <v>18</v>
      </c>
      <c r="C51" s="86"/>
      <c r="D51" s="151" t="s">
        <v>2</v>
      </c>
      <c r="E51" s="151" t="s">
        <v>2</v>
      </c>
      <c r="F51" s="147" t="s">
        <v>2</v>
      </c>
      <c r="G51" s="148" t="s">
        <v>1</v>
      </c>
      <c r="H51" s="148" t="s">
        <v>1</v>
      </c>
      <c r="I51" s="148" t="s">
        <v>1</v>
      </c>
      <c r="J51" s="148" t="s">
        <v>1</v>
      </c>
      <c r="K51" s="148" t="s">
        <v>1</v>
      </c>
      <c r="L51" s="147" t="s">
        <v>1</v>
      </c>
      <c r="M51" s="147" t="s">
        <v>1</v>
      </c>
      <c r="N51" s="148" t="s">
        <v>2</v>
      </c>
      <c r="O51" s="147" t="s">
        <v>1</v>
      </c>
      <c r="P51" s="147" t="s">
        <v>1</v>
      </c>
      <c r="Q51" s="151" t="s">
        <v>1</v>
      </c>
      <c r="R51" s="151" t="s">
        <v>1</v>
      </c>
      <c r="S51" s="147" t="s">
        <v>1</v>
      </c>
      <c r="T51" s="147" t="s">
        <v>1</v>
      </c>
      <c r="U51" s="148" t="s">
        <v>1</v>
      </c>
      <c r="V51" s="148" t="s">
        <v>1</v>
      </c>
      <c r="W51" s="148" t="s">
        <v>1</v>
      </c>
      <c r="X51" s="148" t="s">
        <v>2</v>
      </c>
      <c r="Y51" s="148" t="s">
        <v>2</v>
      </c>
      <c r="Z51" s="147" t="s">
        <v>2</v>
      </c>
      <c r="AA51" s="148" t="s">
        <v>1</v>
      </c>
      <c r="AB51" s="147" t="s">
        <v>1</v>
      </c>
      <c r="AC51" s="147" t="s">
        <v>1</v>
      </c>
      <c r="AD51" s="147" t="s">
        <v>1</v>
      </c>
      <c r="AE51" s="147" t="s">
        <v>1</v>
      </c>
      <c r="AF51" s="147" t="s">
        <v>1</v>
      </c>
      <c r="AG51" s="147" t="s">
        <v>1</v>
      </c>
      <c r="AH51" s="147" t="s">
        <v>1</v>
      </c>
    </row>
    <row r="52" spans="2:34" ht="12.75">
      <c r="B52" s="54"/>
      <c r="C52" s="122"/>
      <c r="D52" s="80"/>
      <c r="E52" s="81"/>
      <c r="F52" s="80"/>
      <c r="G52" s="80"/>
      <c r="H52" s="80"/>
      <c r="I52" s="80"/>
      <c r="J52" s="80"/>
      <c r="K52" s="80"/>
      <c r="L52" s="80"/>
      <c r="M52" s="80"/>
      <c r="N52" s="81"/>
      <c r="O52" s="81"/>
      <c r="P52" s="80"/>
      <c r="Q52" s="81"/>
      <c r="R52" s="81"/>
      <c r="S52" s="81"/>
      <c r="T52" s="81"/>
      <c r="U52" s="81"/>
      <c r="V52" s="81"/>
      <c r="W52" s="80"/>
      <c r="X52" s="80"/>
      <c r="Y52" s="81"/>
      <c r="Z52" s="81"/>
      <c r="AA52" s="81"/>
      <c r="AB52" s="81"/>
      <c r="AC52" s="80"/>
      <c r="AD52" s="80"/>
      <c r="AE52" s="81"/>
      <c r="AF52" s="80"/>
      <c r="AG52" s="80"/>
      <c r="AH52" s="80"/>
    </row>
    <row r="53" spans="2:34" ht="21.75" customHeight="1">
      <c r="B53" s="111"/>
      <c r="C53" s="121"/>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t="33.75" customHeight="1">
      <c r="A54" s="4"/>
      <c r="B54" s="99" t="s">
        <v>346</v>
      </c>
      <c r="C54" s="116"/>
      <c r="D54" s="261" t="s">
        <v>399</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3"/>
    </row>
    <row r="55" spans="1:34" ht="6.75" customHeight="1">
      <c r="A55" s="4"/>
      <c r="B55" s="49"/>
      <c r="C55" s="12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2:34" ht="12.75">
      <c r="B56" s="38" t="s">
        <v>24</v>
      </c>
      <c r="C56" s="118"/>
      <c r="D56" s="38" t="s">
        <v>33</v>
      </c>
      <c r="E56" s="38" t="s">
        <v>34</v>
      </c>
      <c r="F56" s="38" t="s">
        <v>35</v>
      </c>
      <c r="G56" s="38" t="s">
        <v>36</v>
      </c>
      <c r="H56" s="38" t="s">
        <v>37</v>
      </c>
      <c r="I56" s="38" t="s">
        <v>38</v>
      </c>
      <c r="J56" s="38" t="s">
        <v>39</v>
      </c>
      <c r="K56" s="38" t="s">
        <v>40</v>
      </c>
      <c r="L56" s="38" t="s">
        <v>41</v>
      </c>
      <c r="M56" s="38" t="s">
        <v>42</v>
      </c>
      <c r="N56" s="38" t="s">
        <v>43</v>
      </c>
      <c r="O56" s="38" t="s">
        <v>44</v>
      </c>
      <c r="P56" s="38" t="s">
        <v>45</v>
      </c>
      <c r="Q56" s="38" t="s">
        <v>46</v>
      </c>
      <c r="R56" s="38" t="s">
        <v>47</v>
      </c>
      <c r="S56" s="38" t="s">
        <v>48</v>
      </c>
      <c r="T56" s="38" t="s">
        <v>49</v>
      </c>
      <c r="U56" s="38" t="s">
        <v>50</v>
      </c>
      <c r="V56" s="38" t="s">
        <v>51</v>
      </c>
      <c r="W56" s="38" t="s">
        <v>52</v>
      </c>
      <c r="X56" s="38" t="s">
        <v>53</v>
      </c>
      <c r="Y56" s="38" t="s">
        <v>54</v>
      </c>
      <c r="Z56" s="38" t="s">
        <v>55</v>
      </c>
      <c r="AA56" s="38" t="s">
        <v>56</v>
      </c>
      <c r="AB56" s="38" t="s">
        <v>57</v>
      </c>
      <c r="AC56" s="38" t="s">
        <v>58</v>
      </c>
      <c r="AD56" s="38" t="s">
        <v>59</v>
      </c>
      <c r="AE56" s="38" t="s">
        <v>60</v>
      </c>
      <c r="AF56" s="38" t="s">
        <v>61</v>
      </c>
      <c r="AG56" s="38" t="s">
        <v>62</v>
      </c>
      <c r="AH56" s="38" t="s">
        <v>19</v>
      </c>
    </row>
    <row r="57" spans="2:34" ht="12.75">
      <c r="B57" s="39"/>
      <c r="C57" s="23"/>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67"/>
    </row>
    <row r="58" spans="2:34" ht="12.75">
      <c r="B58" s="25" t="s">
        <v>8</v>
      </c>
      <c r="C58" s="23"/>
      <c r="D58" s="147" t="s">
        <v>2</v>
      </c>
      <c r="E58" s="147" t="s">
        <v>2</v>
      </c>
      <c r="F58" s="147" t="s">
        <v>2</v>
      </c>
      <c r="G58" s="147" t="s">
        <v>1</v>
      </c>
      <c r="H58" s="147" t="s">
        <v>2</v>
      </c>
      <c r="I58" s="147" t="s">
        <v>1</v>
      </c>
      <c r="J58" s="147" t="s">
        <v>1</v>
      </c>
      <c r="K58" s="147" t="s">
        <v>2</v>
      </c>
      <c r="L58" s="147" t="s">
        <v>1</v>
      </c>
      <c r="M58" s="147" t="s">
        <v>2</v>
      </c>
      <c r="N58" s="148" t="s">
        <v>2</v>
      </c>
      <c r="O58" s="147" t="s">
        <v>2</v>
      </c>
      <c r="P58" s="147" t="s">
        <v>2</v>
      </c>
      <c r="Q58" s="147" t="s">
        <v>2</v>
      </c>
      <c r="R58" s="147" t="s">
        <v>2</v>
      </c>
      <c r="S58" s="147" t="s">
        <v>1</v>
      </c>
      <c r="T58" s="147" t="s">
        <v>1</v>
      </c>
      <c r="U58" s="147" t="s">
        <v>2</v>
      </c>
      <c r="V58" s="147" t="s">
        <v>2</v>
      </c>
      <c r="W58" s="147" t="s">
        <v>2</v>
      </c>
      <c r="X58" s="147" t="s">
        <v>2</v>
      </c>
      <c r="Y58" s="147" t="s">
        <v>2</v>
      </c>
      <c r="Z58" s="147" t="s">
        <v>1</v>
      </c>
      <c r="AA58" s="147" t="s">
        <v>2</v>
      </c>
      <c r="AB58" s="147" t="s">
        <v>1</v>
      </c>
      <c r="AC58" s="147" t="s">
        <v>1</v>
      </c>
      <c r="AD58" s="147" t="s">
        <v>2</v>
      </c>
      <c r="AE58" s="147" t="s">
        <v>2</v>
      </c>
      <c r="AF58" s="147" t="s">
        <v>2</v>
      </c>
      <c r="AG58" s="147" t="s">
        <v>2</v>
      </c>
      <c r="AH58" s="25" t="s">
        <v>19</v>
      </c>
    </row>
    <row r="59" spans="2:34" ht="12.75">
      <c r="B59" s="23" t="s">
        <v>9</v>
      </c>
      <c r="C59" s="23"/>
      <c r="D59" s="149" t="s">
        <v>1</v>
      </c>
      <c r="E59" s="149" t="s">
        <v>1</v>
      </c>
      <c r="F59" s="150" t="s">
        <v>1</v>
      </c>
      <c r="G59" s="150" t="s">
        <v>1</v>
      </c>
      <c r="H59" s="150" t="s">
        <v>1</v>
      </c>
      <c r="I59" s="150" t="s">
        <v>1</v>
      </c>
      <c r="J59" s="149" t="s">
        <v>1</v>
      </c>
      <c r="K59" s="149" t="s">
        <v>1</v>
      </c>
      <c r="L59" s="150" t="s">
        <v>1</v>
      </c>
      <c r="M59" s="150" t="s">
        <v>1</v>
      </c>
      <c r="N59" s="150" t="s">
        <v>1</v>
      </c>
      <c r="O59" s="150" t="s">
        <v>1</v>
      </c>
      <c r="P59" s="150" t="s">
        <v>2</v>
      </c>
      <c r="Q59" s="149" t="s">
        <v>1</v>
      </c>
      <c r="R59" s="149" t="s">
        <v>2</v>
      </c>
      <c r="S59" s="150" t="s">
        <v>2</v>
      </c>
      <c r="T59" s="149" t="s">
        <v>2</v>
      </c>
      <c r="U59" s="150" t="s">
        <v>1</v>
      </c>
      <c r="V59" s="150" t="s">
        <v>1</v>
      </c>
      <c r="W59" s="150" t="s">
        <v>1</v>
      </c>
      <c r="X59" s="149" t="s">
        <v>2</v>
      </c>
      <c r="Y59" s="149" t="s">
        <v>1</v>
      </c>
      <c r="Z59" s="149" t="s">
        <v>1</v>
      </c>
      <c r="AA59" s="149" t="s">
        <v>2</v>
      </c>
      <c r="AB59" s="149" t="s">
        <v>2</v>
      </c>
      <c r="AC59" s="149" t="s">
        <v>2</v>
      </c>
      <c r="AD59" s="149" t="s">
        <v>2</v>
      </c>
      <c r="AE59" s="149" t="s">
        <v>2</v>
      </c>
      <c r="AF59" s="149" t="s">
        <v>2</v>
      </c>
      <c r="AG59" s="149" t="s">
        <v>2</v>
      </c>
      <c r="AH59" s="23" t="s">
        <v>19</v>
      </c>
    </row>
    <row r="60" spans="2:34" ht="12.75">
      <c r="B60" s="23" t="s">
        <v>10</v>
      </c>
      <c r="C60" s="23"/>
      <c r="D60" s="149" t="s">
        <v>1</v>
      </c>
      <c r="E60" s="149" t="s">
        <v>1</v>
      </c>
      <c r="F60" s="150" t="s">
        <v>1</v>
      </c>
      <c r="G60" s="149" t="s">
        <v>1</v>
      </c>
      <c r="H60" s="150" t="s">
        <v>1</v>
      </c>
      <c r="I60" s="149" t="s">
        <v>1</v>
      </c>
      <c r="J60" s="150" t="s">
        <v>1</v>
      </c>
      <c r="K60" s="150" t="s">
        <v>1</v>
      </c>
      <c r="L60" s="149" t="s">
        <v>1</v>
      </c>
      <c r="M60" s="150" t="s">
        <v>1</v>
      </c>
      <c r="N60" s="150" t="s">
        <v>1</v>
      </c>
      <c r="O60" s="149" t="s">
        <v>1</v>
      </c>
      <c r="P60" s="150" t="s">
        <v>1</v>
      </c>
      <c r="Q60" s="149" t="s">
        <v>1</v>
      </c>
      <c r="R60" s="149" t="s">
        <v>1</v>
      </c>
      <c r="S60" s="149" t="s">
        <v>2</v>
      </c>
      <c r="T60" s="149" t="s">
        <v>2</v>
      </c>
      <c r="U60" s="149" t="s">
        <v>2</v>
      </c>
      <c r="V60" s="149" t="s">
        <v>2</v>
      </c>
      <c r="W60" s="150" t="s">
        <v>2</v>
      </c>
      <c r="X60" s="149" t="s">
        <v>2</v>
      </c>
      <c r="Y60" s="150" t="s">
        <v>2</v>
      </c>
      <c r="Z60" s="149" t="s">
        <v>2</v>
      </c>
      <c r="AA60" s="149" t="s">
        <v>2</v>
      </c>
      <c r="AB60" s="149" t="s">
        <v>2</v>
      </c>
      <c r="AC60" s="149" t="s">
        <v>2</v>
      </c>
      <c r="AD60" s="149" t="s">
        <v>2</v>
      </c>
      <c r="AE60" s="149" t="s">
        <v>2</v>
      </c>
      <c r="AF60" s="149" t="s">
        <v>2</v>
      </c>
      <c r="AG60" s="149" t="s">
        <v>2</v>
      </c>
      <c r="AH60" s="23" t="s">
        <v>19</v>
      </c>
    </row>
    <row r="61" spans="2:34" ht="12.75">
      <c r="B61" s="23" t="s">
        <v>11</v>
      </c>
      <c r="C61" s="23"/>
      <c r="D61" s="149" t="s">
        <v>2</v>
      </c>
      <c r="E61" s="149" t="s">
        <v>1</v>
      </c>
      <c r="F61" s="150" t="s">
        <v>1</v>
      </c>
      <c r="G61" s="150" t="s">
        <v>2</v>
      </c>
      <c r="H61" s="150" t="s">
        <v>2</v>
      </c>
      <c r="I61" s="150" t="s">
        <v>2</v>
      </c>
      <c r="J61" s="149" t="s">
        <v>2</v>
      </c>
      <c r="K61" s="150" t="s">
        <v>1</v>
      </c>
      <c r="L61" s="150" t="s">
        <v>2</v>
      </c>
      <c r="M61" s="149" t="s">
        <v>1</v>
      </c>
      <c r="N61" s="150" t="s">
        <v>1</v>
      </c>
      <c r="O61" s="149" t="s">
        <v>1</v>
      </c>
      <c r="P61" s="150" t="s">
        <v>1</v>
      </c>
      <c r="Q61" s="149" t="s">
        <v>2</v>
      </c>
      <c r="R61" s="149" t="s">
        <v>2</v>
      </c>
      <c r="S61" s="149" t="s">
        <v>2</v>
      </c>
      <c r="T61" s="149" t="s">
        <v>2</v>
      </c>
      <c r="U61" s="149" t="s">
        <v>2</v>
      </c>
      <c r="V61" s="149" t="s">
        <v>2</v>
      </c>
      <c r="W61" s="149" t="s">
        <v>2</v>
      </c>
      <c r="X61" s="149" t="s">
        <v>2</v>
      </c>
      <c r="Y61" s="149" t="s">
        <v>2</v>
      </c>
      <c r="Z61" s="149" t="s">
        <v>1</v>
      </c>
      <c r="AA61" s="149" t="s">
        <v>2</v>
      </c>
      <c r="AB61" s="149" t="s">
        <v>2</v>
      </c>
      <c r="AC61" s="149" t="s">
        <v>2</v>
      </c>
      <c r="AD61" s="149" t="s">
        <v>2</v>
      </c>
      <c r="AE61" s="149" t="s">
        <v>2</v>
      </c>
      <c r="AF61" s="149" t="s">
        <v>2</v>
      </c>
      <c r="AG61" s="149" t="s">
        <v>2</v>
      </c>
      <c r="AH61" s="23" t="s">
        <v>19</v>
      </c>
    </row>
    <row r="62" spans="2:34" ht="12.75">
      <c r="B62" s="23" t="s">
        <v>12</v>
      </c>
      <c r="C62" s="23"/>
      <c r="D62" s="150" t="s">
        <v>2</v>
      </c>
      <c r="E62" s="150" t="s">
        <v>2</v>
      </c>
      <c r="F62" s="150" t="s">
        <v>2</v>
      </c>
      <c r="G62" s="150" t="s">
        <v>2</v>
      </c>
      <c r="H62" s="150" t="s">
        <v>1</v>
      </c>
      <c r="I62" s="150" t="s">
        <v>2</v>
      </c>
      <c r="J62" s="150" t="s">
        <v>2</v>
      </c>
      <c r="K62" s="150" t="s">
        <v>2</v>
      </c>
      <c r="L62" s="150" t="s">
        <v>1</v>
      </c>
      <c r="M62" s="150" t="s">
        <v>1</v>
      </c>
      <c r="N62" s="150" t="s">
        <v>1</v>
      </c>
      <c r="O62" s="150" t="s">
        <v>2</v>
      </c>
      <c r="P62" s="150" t="s">
        <v>1</v>
      </c>
      <c r="Q62" s="150" t="s">
        <v>1</v>
      </c>
      <c r="R62" s="150" t="s">
        <v>1</v>
      </c>
      <c r="S62" s="150" t="s">
        <v>1</v>
      </c>
      <c r="T62" s="150" t="s">
        <v>2</v>
      </c>
      <c r="U62" s="150" t="s">
        <v>1</v>
      </c>
      <c r="V62" s="150" t="s">
        <v>2</v>
      </c>
      <c r="W62" s="150" t="s">
        <v>1</v>
      </c>
      <c r="X62" s="150" t="s">
        <v>2</v>
      </c>
      <c r="Y62" s="150" t="s">
        <v>2</v>
      </c>
      <c r="Z62" s="150" t="s">
        <v>1</v>
      </c>
      <c r="AA62" s="150" t="s">
        <v>2</v>
      </c>
      <c r="AB62" s="150" t="s">
        <v>2</v>
      </c>
      <c r="AC62" s="150" t="s">
        <v>1</v>
      </c>
      <c r="AD62" s="150" t="s">
        <v>1</v>
      </c>
      <c r="AE62" s="150" t="s">
        <v>1</v>
      </c>
      <c r="AF62" s="150" t="s">
        <v>1</v>
      </c>
      <c r="AG62" s="150" t="s">
        <v>1</v>
      </c>
      <c r="AH62" s="23" t="s">
        <v>19</v>
      </c>
    </row>
    <row r="63" spans="2:34" ht="12.75">
      <c r="B63" s="25" t="s">
        <v>13</v>
      </c>
      <c r="C63" s="23"/>
      <c r="D63" s="147" t="s">
        <v>1</v>
      </c>
      <c r="E63" s="147" t="s">
        <v>1</v>
      </c>
      <c r="F63" s="148" t="s">
        <v>1</v>
      </c>
      <c r="G63" s="148" t="s">
        <v>1</v>
      </c>
      <c r="H63" s="148" t="s">
        <v>1</v>
      </c>
      <c r="I63" s="148" t="s">
        <v>1</v>
      </c>
      <c r="J63" s="148" t="s">
        <v>1</v>
      </c>
      <c r="K63" s="148" t="s">
        <v>1</v>
      </c>
      <c r="L63" s="148" t="s">
        <v>1</v>
      </c>
      <c r="M63" s="148" t="s">
        <v>1</v>
      </c>
      <c r="N63" s="148" t="s">
        <v>1</v>
      </c>
      <c r="O63" s="148" t="s">
        <v>1</v>
      </c>
      <c r="P63" s="148" t="s">
        <v>1</v>
      </c>
      <c r="Q63" s="148" t="s">
        <v>1</v>
      </c>
      <c r="R63" s="148" t="s">
        <v>1</v>
      </c>
      <c r="S63" s="148" t="s">
        <v>1</v>
      </c>
      <c r="T63" s="147" t="s">
        <v>1</v>
      </c>
      <c r="U63" s="148" t="s">
        <v>1</v>
      </c>
      <c r="V63" s="148" t="s">
        <v>1</v>
      </c>
      <c r="W63" s="148" t="s">
        <v>1</v>
      </c>
      <c r="X63" s="148" t="s">
        <v>1</v>
      </c>
      <c r="Y63" s="148" t="s">
        <v>1</v>
      </c>
      <c r="Z63" s="148" t="s">
        <v>1</v>
      </c>
      <c r="AA63" s="148" t="s">
        <v>2</v>
      </c>
      <c r="AB63" s="148" t="s">
        <v>2</v>
      </c>
      <c r="AC63" s="148" t="s">
        <v>1</v>
      </c>
      <c r="AD63" s="147" t="s">
        <v>1</v>
      </c>
      <c r="AE63" s="148" t="s">
        <v>1</v>
      </c>
      <c r="AF63" s="148" t="s">
        <v>1</v>
      </c>
      <c r="AG63" s="148" t="s">
        <v>1</v>
      </c>
      <c r="AH63" s="25" t="s">
        <v>19</v>
      </c>
    </row>
    <row r="64" spans="2:34" ht="12.75">
      <c r="B64" s="23" t="s">
        <v>14</v>
      </c>
      <c r="C64" s="23"/>
      <c r="D64" s="149" t="s">
        <v>2</v>
      </c>
      <c r="E64" s="149" t="s">
        <v>2</v>
      </c>
      <c r="F64" s="150" t="s">
        <v>2</v>
      </c>
      <c r="G64" s="150" t="s">
        <v>2</v>
      </c>
      <c r="H64" s="150" t="s">
        <v>2</v>
      </c>
      <c r="I64" s="150" t="s">
        <v>2</v>
      </c>
      <c r="J64" s="149" t="s">
        <v>2</v>
      </c>
      <c r="K64" s="149" t="s">
        <v>2</v>
      </c>
      <c r="L64" s="149" t="s">
        <v>2</v>
      </c>
      <c r="M64" s="150" t="s">
        <v>1</v>
      </c>
      <c r="N64" s="150" t="s">
        <v>1</v>
      </c>
      <c r="O64" s="150" t="s">
        <v>2</v>
      </c>
      <c r="P64" s="150" t="s">
        <v>2</v>
      </c>
      <c r="Q64" s="149" t="s">
        <v>2</v>
      </c>
      <c r="R64" s="149" t="s">
        <v>2</v>
      </c>
      <c r="S64" s="149" t="s">
        <v>2</v>
      </c>
      <c r="T64" s="150" t="s">
        <v>2</v>
      </c>
      <c r="U64" s="149" t="s">
        <v>2</v>
      </c>
      <c r="V64" s="149" t="s">
        <v>2</v>
      </c>
      <c r="W64" s="149" t="s">
        <v>2</v>
      </c>
      <c r="X64" s="149" t="s">
        <v>2</v>
      </c>
      <c r="Y64" s="149" t="s">
        <v>2</v>
      </c>
      <c r="Z64" s="149" t="s">
        <v>2</v>
      </c>
      <c r="AA64" s="149" t="s">
        <v>2</v>
      </c>
      <c r="AB64" s="149" t="s">
        <v>2</v>
      </c>
      <c r="AC64" s="149" t="s">
        <v>2</v>
      </c>
      <c r="AD64" s="149" t="s">
        <v>2</v>
      </c>
      <c r="AE64" s="149" t="s">
        <v>2</v>
      </c>
      <c r="AF64" s="149" t="s">
        <v>2</v>
      </c>
      <c r="AG64" s="149" t="s">
        <v>2</v>
      </c>
      <c r="AH64" s="23" t="s">
        <v>19</v>
      </c>
    </row>
    <row r="65" spans="2:34" ht="12.75">
      <c r="B65" s="23" t="s">
        <v>15</v>
      </c>
      <c r="C65" s="23"/>
      <c r="D65" s="149" t="s">
        <v>2</v>
      </c>
      <c r="E65" s="149" t="s">
        <v>1</v>
      </c>
      <c r="F65" s="150" t="s">
        <v>1</v>
      </c>
      <c r="G65" s="150" t="s">
        <v>2</v>
      </c>
      <c r="H65" s="150" t="s">
        <v>1</v>
      </c>
      <c r="I65" s="150" t="s">
        <v>1</v>
      </c>
      <c r="J65" s="149" t="s">
        <v>1</v>
      </c>
      <c r="K65" s="150" t="s">
        <v>1</v>
      </c>
      <c r="L65" s="150" t="s">
        <v>1</v>
      </c>
      <c r="M65" s="150" t="s">
        <v>1</v>
      </c>
      <c r="N65" s="150" t="s">
        <v>1</v>
      </c>
      <c r="O65" s="150" t="s">
        <v>1</v>
      </c>
      <c r="P65" s="150" t="s">
        <v>2</v>
      </c>
      <c r="Q65" s="150" t="s">
        <v>2</v>
      </c>
      <c r="R65" s="150" t="s">
        <v>1</v>
      </c>
      <c r="S65" s="150" t="s">
        <v>2</v>
      </c>
      <c r="T65" s="150" t="s">
        <v>2</v>
      </c>
      <c r="U65" s="150" t="s">
        <v>2</v>
      </c>
      <c r="V65" s="150" t="s">
        <v>1</v>
      </c>
      <c r="W65" s="150" t="s">
        <v>2</v>
      </c>
      <c r="X65" s="150" t="s">
        <v>2</v>
      </c>
      <c r="Y65" s="149" t="s">
        <v>2</v>
      </c>
      <c r="Z65" s="150" t="s">
        <v>1</v>
      </c>
      <c r="AA65" s="150" t="s">
        <v>2</v>
      </c>
      <c r="AB65" s="149" t="s">
        <v>2</v>
      </c>
      <c r="AC65" s="149" t="s">
        <v>1</v>
      </c>
      <c r="AD65" s="149" t="s">
        <v>1</v>
      </c>
      <c r="AE65" s="150" t="s">
        <v>2</v>
      </c>
      <c r="AF65" s="150" t="s">
        <v>2</v>
      </c>
      <c r="AG65" s="149" t="s">
        <v>1</v>
      </c>
      <c r="AH65" s="23" t="s">
        <v>19</v>
      </c>
    </row>
    <row r="66" spans="2:34" ht="12.75">
      <c r="B66" s="23" t="s">
        <v>16</v>
      </c>
      <c r="C66" s="23"/>
      <c r="D66" s="150" t="s">
        <v>2</v>
      </c>
      <c r="E66" s="150" t="s">
        <v>2</v>
      </c>
      <c r="F66" s="150" t="s">
        <v>2</v>
      </c>
      <c r="G66" s="150" t="s">
        <v>2</v>
      </c>
      <c r="H66" s="150" t="s">
        <v>2</v>
      </c>
      <c r="I66" s="150" t="s">
        <v>2</v>
      </c>
      <c r="J66" s="150" t="s">
        <v>2</v>
      </c>
      <c r="K66" s="150" t="s">
        <v>2</v>
      </c>
      <c r="L66" s="150" t="s">
        <v>2</v>
      </c>
      <c r="M66" s="150" t="s">
        <v>2</v>
      </c>
      <c r="N66" s="150" t="s">
        <v>1</v>
      </c>
      <c r="O66" s="150" t="s">
        <v>2</v>
      </c>
      <c r="P66" s="150" t="s">
        <v>2</v>
      </c>
      <c r="Q66" s="150" t="s">
        <v>2</v>
      </c>
      <c r="R66" s="150" t="s">
        <v>1</v>
      </c>
      <c r="S66" s="150" t="s">
        <v>1</v>
      </c>
      <c r="T66" s="150" t="s">
        <v>2</v>
      </c>
      <c r="U66" s="150" t="s">
        <v>1</v>
      </c>
      <c r="V66" s="150" t="s">
        <v>2</v>
      </c>
      <c r="W66" s="150" t="s">
        <v>2</v>
      </c>
      <c r="X66" s="150" t="s">
        <v>2</v>
      </c>
      <c r="Y66" s="150" t="s">
        <v>2</v>
      </c>
      <c r="Z66" s="150" t="s">
        <v>1</v>
      </c>
      <c r="AA66" s="150" t="s">
        <v>2</v>
      </c>
      <c r="AB66" s="150" t="s">
        <v>2</v>
      </c>
      <c r="AC66" s="150" t="s">
        <v>2</v>
      </c>
      <c r="AD66" s="150" t="s">
        <v>2</v>
      </c>
      <c r="AE66" s="150" t="s">
        <v>2</v>
      </c>
      <c r="AF66" s="150" t="s">
        <v>2</v>
      </c>
      <c r="AG66" s="150" t="s">
        <v>2</v>
      </c>
      <c r="AH66" s="23" t="s">
        <v>19</v>
      </c>
    </row>
    <row r="67" spans="2:34" ht="12.75">
      <c r="B67" s="23" t="s">
        <v>17</v>
      </c>
      <c r="C67" s="23"/>
      <c r="D67" s="150" t="s">
        <v>1</v>
      </c>
      <c r="E67" s="150" t="s">
        <v>1</v>
      </c>
      <c r="F67" s="150" t="s">
        <v>1</v>
      </c>
      <c r="G67" s="150" t="s">
        <v>2</v>
      </c>
      <c r="H67" s="150" t="s">
        <v>2</v>
      </c>
      <c r="I67" s="150" t="s">
        <v>1</v>
      </c>
      <c r="J67" s="150" t="s">
        <v>1</v>
      </c>
      <c r="K67" s="150" t="s">
        <v>1</v>
      </c>
      <c r="L67" s="150" t="s">
        <v>2</v>
      </c>
      <c r="M67" s="150" t="s">
        <v>1</v>
      </c>
      <c r="N67" s="150" t="s">
        <v>1</v>
      </c>
      <c r="O67" s="150" t="s">
        <v>1</v>
      </c>
      <c r="P67" s="150" t="s">
        <v>2</v>
      </c>
      <c r="Q67" s="150" t="s">
        <v>2</v>
      </c>
      <c r="R67" s="150" t="s">
        <v>2</v>
      </c>
      <c r="S67" s="149" t="s">
        <v>1</v>
      </c>
      <c r="T67" s="150" t="s">
        <v>2</v>
      </c>
      <c r="U67" s="150" t="s">
        <v>1</v>
      </c>
      <c r="V67" s="150" t="s">
        <v>2</v>
      </c>
      <c r="W67" s="150" t="s">
        <v>2</v>
      </c>
      <c r="X67" s="150" t="s">
        <v>2</v>
      </c>
      <c r="Y67" s="150" t="s">
        <v>2</v>
      </c>
      <c r="Z67" s="152" t="s">
        <v>1</v>
      </c>
      <c r="AA67" s="152" t="s">
        <v>2</v>
      </c>
      <c r="AB67" s="149" t="s">
        <v>2</v>
      </c>
      <c r="AC67" s="149" t="s">
        <v>2</v>
      </c>
      <c r="AD67" s="149" t="s">
        <v>1</v>
      </c>
      <c r="AE67" s="150" t="s">
        <v>2</v>
      </c>
      <c r="AF67" s="150" t="s">
        <v>2</v>
      </c>
      <c r="AG67" s="149" t="s">
        <v>1</v>
      </c>
      <c r="AH67" s="23" t="s">
        <v>19</v>
      </c>
    </row>
    <row r="68" spans="2:34" ht="12.75">
      <c r="B68" s="25" t="s">
        <v>18</v>
      </c>
      <c r="C68" s="23"/>
      <c r="D68" s="147" t="s">
        <v>2</v>
      </c>
      <c r="E68" s="147" t="s">
        <v>1</v>
      </c>
      <c r="F68" s="148" t="s">
        <v>1</v>
      </c>
      <c r="G68" s="148" t="s">
        <v>2</v>
      </c>
      <c r="H68" s="148" t="s">
        <v>2</v>
      </c>
      <c r="I68" s="148" t="s">
        <v>2</v>
      </c>
      <c r="J68" s="148" t="s">
        <v>1</v>
      </c>
      <c r="K68" s="148" t="s">
        <v>1</v>
      </c>
      <c r="L68" s="148" t="s">
        <v>2</v>
      </c>
      <c r="M68" s="148" t="s">
        <v>1</v>
      </c>
      <c r="N68" s="148" t="s">
        <v>1</v>
      </c>
      <c r="O68" s="148" t="s">
        <v>1</v>
      </c>
      <c r="P68" s="148" t="s">
        <v>1</v>
      </c>
      <c r="Q68" s="148" t="s">
        <v>2</v>
      </c>
      <c r="R68" s="148" t="s">
        <v>1</v>
      </c>
      <c r="S68" s="148" t="s">
        <v>2</v>
      </c>
      <c r="T68" s="148" t="s">
        <v>2</v>
      </c>
      <c r="U68" s="148" t="s">
        <v>1</v>
      </c>
      <c r="V68" s="148" t="s">
        <v>2</v>
      </c>
      <c r="W68" s="148" t="s">
        <v>2</v>
      </c>
      <c r="X68" s="148" t="s">
        <v>2</v>
      </c>
      <c r="Y68" s="148" t="s">
        <v>2</v>
      </c>
      <c r="Z68" s="148" t="s">
        <v>1</v>
      </c>
      <c r="AA68" s="148" t="s">
        <v>2</v>
      </c>
      <c r="AB68" s="148" t="s">
        <v>2</v>
      </c>
      <c r="AC68" s="148" t="s">
        <v>1</v>
      </c>
      <c r="AD68" s="147" t="s">
        <v>1</v>
      </c>
      <c r="AE68" s="148" t="s">
        <v>2</v>
      </c>
      <c r="AF68" s="148" t="s">
        <v>2</v>
      </c>
      <c r="AG68" s="148" t="s">
        <v>1</v>
      </c>
      <c r="AH68" s="25" t="s">
        <v>19</v>
      </c>
    </row>
    <row r="69" spans="2:34" ht="12.75">
      <c r="B69" s="54"/>
      <c r="C69" s="119"/>
      <c r="D69" s="76"/>
      <c r="E69" s="76"/>
      <c r="F69" s="76"/>
      <c r="G69" s="76"/>
      <c r="H69" s="76"/>
      <c r="I69" s="76"/>
      <c r="J69" s="77"/>
      <c r="K69" s="76"/>
      <c r="L69" s="77"/>
      <c r="M69" s="77"/>
      <c r="N69" s="77"/>
      <c r="O69" s="76"/>
      <c r="P69" s="77"/>
      <c r="Q69" s="77"/>
      <c r="R69" s="77"/>
      <c r="S69" s="77"/>
      <c r="T69" s="77"/>
      <c r="U69" s="76"/>
      <c r="V69" s="77"/>
      <c r="W69" s="77"/>
      <c r="X69" s="77"/>
      <c r="Y69" s="77"/>
      <c r="Z69" s="76"/>
      <c r="AA69" s="76"/>
      <c r="AB69" s="77"/>
      <c r="AC69" s="77"/>
      <c r="AD69" s="77"/>
      <c r="AE69" s="77"/>
      <c r="AF69" s="77"/>
      <c r="AG69" s="76"/>
      <c r="AH69" s="83"/>
    </row>
    <row r="70" spans="2:34" ht="27" customHeight="1">
      <c r="B70" s="55"/>
      <c r="C70" s="120"/>
      <c r="D70" s="56"/>
      <c r="E70" s="57"/>
      <c r="F70" s="57"/>
      <c r="G70" s="57"/>
      <c r="H70" s="57"/>
      <c r="I70" s="57"/>
      <c r="J70" s="57"/>
      <c r="K70" s="57"/>
      <c r="L70" s="57"/>
      <c r="M70" s="57"/>
      <c r="N70" s="57"/>
      <c r="O70" s="57"/>
      <c r="P70" s="57"/>
      <c r="Q70" s="57"/>
      <c r="R70" s="57"/>
      <c r="S70" s="57"/>
      <c r="T70" s="57"/>
      <c r="U70" s="58"/>
      <c r="V70" s="57"/>
      <c r="W70" s="57"/>
      <c r="X70" s="58"/>
      <c r="Y70" s="58"/>
      <c r="Z70" s="57"/>
      <c r="AA70" s="57"/>
      <c r="AB70" s="57"/>
      <c r="AC70" s="58"/>
      <c r="AD70" s="58"/>
      <c r="AE70" s="57"/>
      <c r="AF70" s="57"/>
      <c r="AG70" s="57"/>
      <c r="AH70" s="57"/>
    </row>
    <row r="71" spans="2:34" ht="28.5" customHeight="1">
      <c r="B71" s="99" t="s">
        <v>346</v>
      </c>
      <c r="C71" s="116"/>
      <c r="D71" s="261" t="s">
        <v>400</v>
      </c>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3"/>
    </row>
    <row r="72" spans="2:34" ht="6.75" customHeight="1">
      <c r="B72" s="49"/>
      <c r="C72" s="121"/>
      <c r="D72" s="103"/>
      <c r="E72" s="103"/>
      <c r="F72" s="103"/>
      <c r="G72" s="103"/>
      <c r="H72" s="103"/>
      <c r="I72" s="103"/>
      <c r="J72" s="103"/>
      <c r="K72" s="103"/>
      <c r="L72" s="103"/>
      <c r="M72" s="103"/>
      <c r="N72" s="103"/>
      <c r="O72" s="103"/>
      <c r="P72" s="103"/>
      <c r="Q72" s="103"/>
      <c r="R72" s="103"/>
      <c r="S72" s="103"/>
      <c r="T72" s="103"/>
      <c r="U72" s="104"/>
      <c r="V72" s="103"/>
      <c r="W72" s="103"/>
      <c r="X72" s="104"/>
      <c r="Y72" s="104"/>
      <c r="Z72" s="103"/>
      <c r="AA72" s="103"/>
      <c r="AB72" s="103"/>
      <c r="AC72" s="104"/>
      <c r="AD72" s="104"/>
      <c r="AE72" s="103"/>
      <c r="AF72" s="103"/>
      <c r="AG72" s="103"/>
      <c r="AH72" s="103"/>
    </row>
    <row r="73" spans="2:34" ht="12.75">
      <c r="B73" s="38" t="s">
        <v>25</v>
      </c>
      <c r="C73" s="118"/>
      <c r="D73" s="38" t="s">
        <v>33</v>
      </c>
      <c r="E73" s="38" t="s">
        <v>34</v>
      </c>
      <c r="F73" s="38" t="s">
        <v>35</v>
      </c>
      <c r="G73" s="38" t="s">
        <v>36</v>
      </c>
      <c r="H73" s="38" t="s">
        <v>37</v>
      </c>
      <c r="I73" s="38" t="s">
        <v>38</v>
      </c>
      <c r="J73" s="38" t="s">
        <v>39</v>
      </c>
      <c r="K73" s="38" t="s">
        <v>40</v>
      </c>
      <c r="L73" s="38" t="s">
        <v>41</v>
      </c>
      <c r="M73" s="38" t="s">
        <v>42</v>
      </c>
      <c r="N73" s="38" t="s">
        <v>43</v>
      </c>
      <c r="O73" s="38" t="s">
        <v>44</v>
      </c>
      <c r="P73" s="38" t="s">
        <v>45</v>
      </c>
      <c r="Q73" s="38" t="s">
        <v>46</v>
      </c>
      <c r="R73" s="38" t="s">
        <v>47</v>
      </c>
      <c r="S73" s="38" t="s">
        <v>48</v>
      </c>
      <c r="T73" s="38" t="s">
        <v>49</v>
      </c>
      <c r="U73" s="38" t="s">
        <v>50</v>
      </c>
      <c r="V73" s="38" t="s">
        <v>51</v>
      </c>
      <c r="W73" s="38" t="s">
        <v>52</v>
      </c>
      <c r="X73" s="38" t="s">
        <v>53</v>
      </c>
      <c r="Y73" s="38" t="s">
        <v>54</v>
      </c>
      <c r="Z73" s="38" t="s">
        <v>55</v>
      </c>
      <c r="AA73" s="38" t="s">
        <v>56</v>
      </c>
      <c r="AB73" s="38" t="s">
        <v>57</v>
      </c>
      <c r="AC73" s="38" t="s">
        <v>58</v>
      </c>
      <c r="AD73" s="38" t="s">
        <v>59</v>
      </c>
      <c r="AE73" s="38" t="s">
        <v>60</v>
      </c>
      <c r="AF73" s="38" t="s">
        <v>61</v>
      </c>
      <c r="AG73" s="38" t="s">
        <v>62</v>
      </c>
      <c r="AH73" s="38" t="s">
        <v>63</v>
      </c>
    </row>
    <row r="74" spans="2:34" ht="12.75">
      <c r="B74" s="39"/>
      <c r="C74" s="2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row>
    <row r="75" spans="2:34" ht="12.75">
      <c r="B75" s="25" t="s">
        <v>8</v>
      </c>
      <c r="C75" s="23"/>
      <c r="D75" s="187" t="s">
        <v>2</v>
      </c>
      <c r="E75" s="187" t="s">
        <v>2</v>
      </c>
      <c r="F75" s="187" t="s">
        <v>2</v>
      </c>
      <c r="G75" s="187" t="s">
        <v>2</v>
      </c>
      <c r="H75" s="187" t="s">
        <v>2</v>
      </c>
      <c r="I75" s="187" t="s">
        <v>2</v>
      </c>
      <c r="J75" s="187" t="s">
        <v>1</v>
      </c>
      <c r="K75" s="187" t="s">
        <v>1</v>
      </c>
      <c r="L75" s="187" t="s">
        <v>1</v>
      </c>
      <c r="M75" s="187" t="s">
        <v>1</v>
      </c>
      <c r="N75" s="188" t="s">
        <v>2</v>
      </c>
      <c r="O75" s="187" t="s">
        <v>2</v>
      </c>
      <c r="P75" s="187" t="s">
        <v>2</v>
      </c>
      <c r="Q75" s="187" t="s">
        <v>2</v>
      </c>
      <c r="R75" s="187" t="s">
        <v>2</v>
      </c>
      <c r="S75" s="187" t="s">
        <v>2</v>
      </c>
      <c r="T75" s="187" t="s">
        <v>1</v>
      </c>
      <c r="U75" s="187" t="s">
        <v>2</v>
      </c>
      <c r="V75" s="187" t="s">
        <v>2</v>
      </c>
      <c r="W75" s="187" t="s">
        <v>2</v>
      </c>
      <c r="X75" s="187" t="s">
        <v>2</v>
      </c>
      <c r="Y75" s="187" t="s">
        <v>1</v>
      </c>
      <c r="Z75" s="187" t="s">
        <v>1</v>
      </c>
      <c r="AA75" s="187" t="s">
        <v>1</v>
      </c>
      <c r="AB75" s="187" t="s">
        <v>2</v>
      </c>
      <c r="AC75" s="187" t="s">
        <v>2</v>
      </c>
      <c r="AD75" s="187" t="s">
        <v>2</v>
      </c>
      <c r="AE75" s="187" t="s">
        <v>1</v>
      </c>
      <c r="AF75" s="187" t="s">
        <v>2</v>
      </c>
      <c r="AG75" s="187" t="s">
        <v>2</v>
      </c>
      <c r="AH75" s="187" t="s">
        <v>2</v>
      </c>
    </row>
    <row r="76" spans="2:34" ht="12.75">
      <c r="B76" s="23" t="s">
        <v>9</v>
      </c>
      <c r="C76" s="23"/>
      <c r="D76" s="149" t="s">
        <v>2</v>
      </c>
      <c r="E76" s="149" t="s">
        <v>2</v>
      </c>
      <c r="F76" s="150" t="s">
        <v>2</v>
      </c>
      <c r="G76" s="150" t="s">
        <v>2</v>
      </c>
      <c r="H76" s="150" t="s">
        <v>2</v>
      </c>
      <c r="I76" s="150" t="s">
        <v>2</v>
      </c>
      <c r="J76" s="149" t="s">
        <v>1</v>
      </c>
      <c r="K76" s="149" t="s">
        <v>1</v>
      </c>
      <c r="L76" s="149" t="s">
        <v>1</v>
      </c>
      <c r="M76" s="150" t="s">
        <v>2</v>
      </c>
      <c r="N76" s="150" t="s">
        <v>2</v>
      </c>
      <c r="O76" s="150" t="s">
        <v>2</v>
      </c>
      <c r="P76" s="150" t="s">
        <v>2</v>
      </c>
      <c r="Q76" s="149" t="s">
        <v>1</v>
      </c>
      <c r="R76" s="149" t="s">
        <v>2</v>
      </c>
      <c r="S76" s="149" t="s">
        <v>1</v>
      </c>
      <c r="T76" s="149" t="s">
        <v>1</v>
      </c>
      <c r="U76" s="150" t="s">
        <v>2</v>
      </c>
      <c r="V76" s="150" t="s">
        <v>2</v>
      </c>
      <c r="W76" s="150" t="s">
        <v>2</v>
      </c>
      <c r="X76" s="149" t="s">
        <v>2</v>
      </c>
      <c r="Y76" s="149" t="s">
        <v>2</v>
      </c>
      <c r="Z76" s="149" t="s">
        <v>1</v>
      </c>
      <c r="AA76" s="149" t="s">
        <v>2</v>
      </c>
      <c r="AB76" s="149" t="s">
        <v>2</v>
      </c>
      <c r="AC76" s="149" t="s">
        <v>2</v>
      </c>
      <c r="AD76" s="149" t="s">
        <v>2</v>
      </c>
      <c r="AE76" s="149" t="s">
        <v>1</v>
      </c>
      <c r="AF76" s="149" t="s">
        <v>1</v>
      </c>
      <c r="AG76" s="149" t="s">
        <v>2</v>
      </c>
      <c r="AH76" s="150" t="s">
        <v>2</v>
      </c>
    </row>
    <row r="77" spans="2:34" ht="12.75">
      <c r="B77" s="23" t="s">
        <v>10</v>
      </c>
      <c r="C77" s="23"/>
      <c r="D77" s="149" t="s">
        <v>2</v>
      </c>
      <c r="E77" s="149" t="s">
        <v>1</v>
      </c>
      <c r="F77" s="150" t="s">
        <v>2</v>
      </c>
      <c r="G77" s="149" t="s">
        <v>2</v>
      </c>
      <c r="H77" s="150" t="s">
        <v>2</v>
      </c>
      <c r="I77" s="149" t="s">
        <v>2</v>
      </c>
      <c r="J77" s="149" t="s">
        <v>1</v>
      </c>
      <c r="K77" s="152" t="s">
        <v>345</v>
      </c>
      <c r="L77" s="149" t="s">
        <v>1</v>
      </c>
      <c r="M77" s="150" t="s">
        <v>2</v>
      </c>
      <c r="N77" s="150" t="s">
        <v>2</v>
      </c>
      <c r="O77" s="149" t="s">
        <v>2</v>
      </c>
      <c r="P77" s="150" t="s">
        <v>2</v>
      </c>
      <c r="Q77" s="149" t="s">
        <v>2</v>
      </c>
      <c r="R77" s="149" t="s">
        <v>2</v>
      </c>
      <c r="S77" s="149" t="s">
        <v>2</v>
      </c>
      <c r="T77" s="149" t="s">
        <v>1</v>
      </c>
      <c r="U77" s="149" t="s">
        <v>2</v>
      </c>
      <c r="V77" s="149" t="s">
        <v>2</v>
      </c>
      <c r="W77" s="150" t="s">
        <v>2</v>
      </c>
      <c r="X77" s="149" t="s">
        <v>2</v>
      </c>
      <c r="Y77" s="150" t="s">
        <v>2</v>
      </c>
      <c r="Z77" s="149" t="s">
        <v>1</v>
      </c>
      <c r="AA77" s="149" t="s">
        <v>2</v>
      </c>
      <c r="AB77" s="149" t="s">
        <v>2</v>
      </c>
      <c r="AC77" s="149" t="s">
        <v>2</v>
      </c>
      <c r="AD77" s="149" t="s">
        <v>2</v>
      </c>
      <c r="AE77" s="149" t="s">
        <v>1</v>
      </c>
      <c r="AF77" s="149" t="s">
        <v>1</v>
      </c>
      <c r="AG77" s="149" t="s">
        <v>2</v>
      </c>
      <c r="AH77" s="149" t="s">
        <v>2</v>
      </c>
    </row>
    <row r="78" spans="2:34" ht="12.75">
      <c r="B78" s="23" t="s">
        <v>11</v>
      </c>
      <c r="C78" s="23"/>
      <c r="D78" s="149" t="s">
        <v>1</v>
      </c>
      <c r="E78" s="149" t="s">
        <v>2</v>
      </c>
      <c r="F78" s="150" t="s">
        <v>2</v>
      </c>
      <c r="G78" s="150" t="s">
        <v>2</v>
      </c>
      <c r="H78" s="150" t="s">
        <v>2</v>
      </c>
      <c r="I78" s="150" t="s">
        <v>2</v>
      </c>
      <c r="J78" s="149" t="s">
        <v>1</v>
      </c>
      <c r="K78" s="149" t="s">
        <v>1</v>
      </c>
      <c r="L78" s="149" t="s">
        <v>1</v>
      </c>
      <c r="M78" s="149" t="s">
        <v>2</v>
      </c>
      <c r="N78" s="149" t="s">
        <v>1</v>
      </c>
      <c r="O78" s="149" t="s">
        <v>2</v>
      </c>
      <c r="P78" s="150" t="s">
        <v>2</v>
      </c>
      <c r="Q78" s="149" t="s">
        <v>2</v>
      </c>
      <c r="R78" s="149" t="s">
        <v>2</v>
      </c>
      <c r="S78" s="149" t="s">
        <v>1</v>
      </c>
      <c r="T78" s="149" t="s">
        <v>1</v>
      </c>
      <c r="U78" s="149" t="s">
        <v>2</v>
      </c>
      <c r="V78" s="149" t="s">
        <v>2</v>
      </c>
      <c r="W78" s="149" t="s">
        <v>2</v>
      </c>
      <c r="X78" s="149" t="s">
        <v>1</v>
      </c>
      <c r="Y78" s="149" t="s">
        <v>1</v>
      </c>
      <c r="Z78" s="149" t="s">
        <v>2</v>
      </c>
      <c r="AA78" s="149" t="s">
        <v>2</v>
      </c>
      <c r="AB78" s="149" t="s">
        <v>1</v>
      </c>
      <c r="AC78" s="149" t="s">
        <v>2</v>
      </c>
      <c r="AD78" s="149" t="s">
        <v>2</v>
      </c>
      <c r="AE78" s="149" t="s">
        <v>1</v>
      </c>
      <c r="AF78" s="149" t="s">
        <v>1</v>
      </c>
      <c r="AG78" s="149" t="s">
        <v>2</v>
      </c>
      <c r="AH78" s="150" t="s">
        <v>2</v>
      </c>
    </row>
    <row r="79" spans="2:34" ht="12.75">
      <c r="B79" s="23" t="s">
        <v>12</v>
      </c>
      <c r="C79" s="23"/>
      <c r="D79" s="149" t="s">
        <v>1</v>
      </c>
      <c r="E79" s="149" t="s">
        <v>1</v>
      </c>
      <c r="F79" s="150" t="s">
        <v>2</v>
      </c>
      <c r="G79" s="150" t="s">
        <v>2</v>
      </c>
      <c r="H79" s="150" t="s">
        <v>2</v>
      </c>
      <c r="I79" s="150" t="s">
        <v>2</v>
      </c>
      <c r="J79" s="149" t="s">
        <v>1</v>
      </c>
      <c r="K79" s="149" t="s">
        <v>1</v>
      </c>
      <c r="L79" s="149" t="s">
        <v>1</v>
      </c>
      <c r="M79" s="149" t="s">
        <v>1</v>
      </c>
      <c r="N79" s="149" t="s">
        <v>1</v>
      </c>
      <c r="O79" s="149" t="s">
        <v>1</v>
      </c>
      <c r="P79" s="149" t="s">
        <v>1</v>
      </c>
      <c r="Q79" s="149" t="s">
        <v>1</v>
      </c>
      <c r="R79" s="150" t="s">
        <v>2</v>
      </c>
      <c r="S79" s="149" t="s">
        <v>1</v>
      </c>
      <c r="T79" s="149" t="s">
        <v>1</v>
      </c>
      <c r="U79" s="149" t="s">
        <v>1</v>
      </c>
      <c r="V79" s="150" t="s">
        <v>2</v>
      </c>
      <c r="W79" s="149" t="s">
        <v>1</v>
      </c>
      <c r="X79" s="149" t="s">
        <v>1</v>
      </c>
      <c r="Y79" s="149" t="s">
        <v>1</v>
      </c>
      <c r="Z79" s="149" t="s">
        <v>1</v>
      </c>
      <c r="AA79" s="149" t="s">
        <v>1</v>
      </c>
      <c r="AB79" s="149" t="s">
        <v>1</v>
      </c>
      <c r="AC79" s="149" t="s">
        <v>1</v>
      </c>
      <c r="AD79" s="150" t="s">
        <v>2</v>
      </c>
      <c r="AE79" s="149" t="s">
        <v>1</v>
      </c>
      <c r="AF79" s="149" t="s">
        <v>1</v>
      </c>
      <c r="AG79" s="149" t="s">
        <v>1</v>
      </c>
      <c r="AH79" s="150" t="s">
        <v>2</v>
      </c>
    </row>
    <row r="80" spans="2:34" ht="12.75">
      <c r="B80" s="25" t="s">
        <v>13</v>
      </c>
      <c r="C80" s="23"/>
      <c r="D80" s="187" t="s">
        <v>1</v>
      </c>
      <c r="E80" s="187" t="s">
        <v>1</v>
      </c>
      <c r="F80" s="187" t="s">
        <v>1</v>
      </c>
      <c r="G80" s="187" t="s">
        <v>1</v>
      </c>
      <c r="H80" s="188" t="s">
        <v>2</v>
      </c>
      <c r="I80" s="188" t="s">
        <v>2</v>
      </c>
      <c r="J80" s="187" t="s">
        <v>1</v>
      </c>
      <c r="K80" s="187" t="s">
        <v>1</v>
      </c>
      <c r="L80" s="187" t="s">
        <v>1</v>
      </c>
      <c r="M80" s="187" t="s">
        <v>1</v>
      </c>
      <c r="N80" s="187" t="s">
        <v>1</v>
      </c>
      <c r="O80" s="187" t="s">
        <v>1</v>
      </c>
      <c r="P80" s="187" t="s">
        <v>1</v>
      </c>
      <c r="Q80" s="187" t="s">
        <v>1</v>
      </c>
      <c r="R80" s="187" t="s">
        <v>1</v>
      </c>
      <c r="S80" s="187" t="s">
        <v>1</v>
      </c>
      <c r="T80" s="187" t="s">
        <v>1</v>
      </c>
      <c r="U80" s="187" t="s">
        <v>1</v>
      </c>
      <c r="V80" s="187" t="s">
        <v>1</v>
      </c>
      <c r="W80" s="187" t="s">
        <v>1</v>
      </c>
      <c r="X80" s="187" t="s">
        <v>1</v>
      </c>
      <c r="Y80" s="187" t="s">
        <v>1</v>
      </c>
      <c r="Z80" s="187" t="s">
        <v>1</v>
      </c>
      <c r="AA80" s="187" t="s">
        <v>1</v>
      </c>
      <c r="AB80" s="187" t="s">
        <v>1</v>
      </c>
      <c r="AC80" s="187" t="s">
        <v>1</v>
      </c>
      <c r="AD80" s="187" t="s">
        <v>1</v>
      </c>
      <c r="AE80" s="188" t="s">
        <v>2</v>
      </c>
      <c r="AF80" s="187" t="s">
        <v>1</v>
      </c>
      <c r="AG80" s="187" t="s">
        <v>1</v>
      </c>
      <c r="AH80" s="187" t="s">
        <v>1</v>
      </c>
    </row>
    <row r="81" spans="2:34" ht="12.75">
      <c r="B81" s="23" t="s">
        <v>14</v>
      </c>
      <c r="C81" s="23"/>
      <c r="D81" s="149" t="s">
        <v>2</v>
      </c>
      <c r="E81" s="149" t="s">
        <v>2</v>
      </c>
      <c r="F81" s="150" t="s">
        <v>2</v>
      </c>
      <c r="G81" s="150" t="s">
        <v>2</v>
      </c>
      <c r="H81" s="150" t="s">
        <v>2</v>
      </c>
      <c r="I81" s="150" t="s">
        <v>2</v>
      </c>
      <c r="J81" s="149" t="s">
        <v>1</v>
      </c>
      <c r="K81" s="149" t="s">
        <v>1</v>
      </c>
      <c r="L81" s="149" t="s">
        <v>1</v>
      </c>
      <c r="M81" s="150" t="s">
        <v>2</v>
      </c>
      <c r="N81" s="150" t="s">
        <v>2</v>
      </c>
      <c r="O81" s="150" t="s">
        <v>2</v>
      </c>
      <c r="P81" s="150" t="s">
        <v>2</v>
      </c>
      <c r="Q81" s="149" t="s">
        <v>2</v>
      </c>
      <c r="R81" s="149" t="s">
        <v>2</v>
      </c>
      <c r="S81" s="149" t="s">
        <v>2</v>
      </c>
      <c r="T81" s="149" t="s">
        <v>1</v>
      </c>
      <c r="U81" s="149" t="s">
        <v>1</v>
      </c>
      <c r="V81" s="149" t="s">
        <v>2</v>
      </c>
      <c r="W81" s="149" t="s">
        <v>1</v>
      </c>
      <c r="X81" s="149" t="s">
        <v>2</v>
      </c>
      <c r="Y81" s="149" t="s">
        <v>1</v>
      </c>
      <c r="Z81" s="149" t="s">
        <v>2</v>
      </c>
      <c r="AA81" s="149" t="s">
        <v>2</v>
      </c>
      <c r="AB81" s="149" t="s">
        <v>2</v>
      </c>
      <c r="AC81" s="149" t="s">
        <v>2</v>
      </c>
      <c r="AD81" s="149" t="s">
        <v>2</v>
      </c>
      <c r="AE81" s="149" t="s">
        <v>1</v>
      </c>
      <c r="AF81" s="149" t="s">
        <v>1</v>
      </c>
      <c r="AG81" s="149" t="s">
        <v>2</v>
      </c>
      <c r="AH81" s="150" t="s">
        <v>2</v>
      </c>
    </row>
    <row r="82" spans="2:34" ht="12.75">
      <c r="B82" s="23" t="s">
        <v>15</v>
      </c>
      <c r="C82" s="23"/>
      <c r="D82" s="149" t="s">
        <v>1</v>
      </c>
      <c r="E82" s="149" t="s">
        <v>1</v>
      </c>
      <c r="F82" s="149" t="s">
        <v>1</v>
      </c>
      <c r="G82" s="149" t="s">
        <v>1</v>
      </c>
      <c r="H82" s="150" t="s">
        <v>2</v>
      </c>
      <c r="I82" s="150" t="s">
        <v>2</v>
      </c>
      <c r="J82" s="149" t="s">
        <v>1</v>
      </c>
      <c r="K82" s="149" t="s">
        <v>1</v>
      </c>
      <c r="L82" s="149" t="s">
        <v>1</v>
      </c>
      <c r="M82" s="149" t="s">
        <v>1</v>
      </c>
      <c r="N82" s="149" t="s">
        <v>1</v>
      </c>
      <c r="O82" s="149" t="s">
        <v>1</v>
      </c>
      <c r="P82" s="149" t="s">
        <v>1</v>
      </c>
      <c r="Q82" s="149" t="s">
        <v>1</v>
      </c>
      <c r="R82" s="149" t="s">
        <v>1</v>
      </c>
      <c r="S82" s="149" t="s">
        <v>1</v>
      </c>
      <c r="T82" s="149" t="s">
        <v>1</v>
      </c>
      <c r="U82" s="149" t="s">
        <v>1</v>
      </c>
      <c r="V82" s="150" t="s">
        <v>2</v>
      </c>
      <c r="W82" s="149" t="s">
        <v>1</v>
      </c>
      <c r="X82" s="149" t="s">
        <v>1</v>
      </c>
      <c r="Y82" s="149" t="s">
        <v>1</v>
      </c>
      <c r="Z82" s="149" t="s">
        <v>1</v>
      </c>
      <c r="AA82" s="149" t="s">
        <v>1</v>
      </c>
      <c r="AB82" s="149" t="s">
        <v>1</v>
      </c>
      <c r="AC82" s="149" t="s">
        <v>1</v>
      </c>
      <c r="AD82" s="149" t="s">
        <v>1</v>
      </c>
      <c r="AE82" s="149" t="s">
        <v>1</v>
      </c>
      <c r="AF82" s="149" t="s">
        <v>1</v>
      </c>
      <c r="AG82" s="149" t="s">
        <v>2</v>
      </c>
      <c r="AH82" s="150" t="s">
        <v>2</v>
      </c>
    </row>
    <row r="83" spans="2:34" ht="12.75">
      <c r="B83" s="23" t="s">
        <v>16</v>
      </c>
      <c r="C83" s="23"/>
      <c r="D83" s="150" t="s">
        <v>2</v>
      </c>
      <c r="E83" s="150" t="s">
        <v>2</v>
      </c>
      <c r="F83" s="150" t="s">
        <v>2</v>
      </c>
      <c r="G83" s="150" t="s">
        <v>2</v>
      </c>
      <c r="H83" s="150" t="s">
        <v>2</v>
      </c>
      <c r="I83" s="150" t="s">
        <v>2</v>
      </c>
      <c r="J83" s="149" t="s">
        <v>1</v>
      </c>
      <c r="K83" s="149" t="s">
        <v>1</v>
      </c>
      <c r="L83" s="149" t="s">
        <v>1</v>
      </c>
      <c r="M83" s="149" t="s">
        <v>1</v>
      </c>
      <c r="N83" s="150" t="s">
        <v>2</v>
      </c>
      <c r="O83" s="150" t="s">
        <v>2</v>
      </c>
      <c r="P83" s="149" t="s">
        <v>1</v>
      </c>
      <c r="Q83" s="149" t="s">
        <v>1</v>
      </c>
      <c r="R83" s="150" t="s">
        <v>2</v>
      </c>
      <c r="S83" s="150" t="s">
        <v>2</v>
      </c>
      <c r="T83" s="149" t="s">
        <v>1</v>
      </c>
      <c r="U83" s="150" t="s">
        <v>2</v>
      </c>
      <c r="V83" s="150" t="s">
        <v>2</v>
      </c>
      <c r="W83" s="150" t="s">
        <v>2</v>
      </c>
      <c r="X83" s="149" t="s">
        <v>1</v>
      </c>
      <c r="Y83" s="150" t="s">
        <v>2</v>
      </c>
      <c r="Z83" s="149" t="s">
        <v>1</v>
      </c>
      <c r="AA83" s="150" t="s">
        <v>2</v>
      </c>
      <c r="AB83" s="150" t="s">
        <v>2</v>
      </c>
      <c r="AC83" s="149" t="s">
        <v>1</v>
      </c>
      <c r="AD83" s="149" t="s">
        <v>1</v>
      </c>
      <c r="AE83" s="149" t="s">
        <v>1</v>
      </c>
      <c r="AF83" s="149" t="s">
        <v>1</v>
      </c>
      <c r="AG83" s="150" t="s">
        <v>2</v>
      </c>
      <c r="AH83" s="150" t="s">
        <v>2</v>
      </c>
    </row>
    <row r="84" spans="2:34" ht="12.75">
      <c r="B84" s="23" t="s">
        <v>17</v>
      </c>
      <c r="C84" s="23"/>
      <c r="D84" s="149" t="s">
        <v>1</v>
      </c>
      <c r="E84" s="150" t="s">
        <v>2</v>
      </c>
      <c r="F84" s="150" t="s">
        <v>2</v>
      </c>
      <c r="G84" s="150" t="s">
        <v>2</v>
      </c>
      <c r="H84" s="150" t="s">
        <v>2</v>
      </c>
      <c r="I84" s="150" t="s">
        <v>2</v>
      </c>
      <c r="J84" s="149" t="s">
        <v>1</v>
      </c>
      <c r="K84" s="152" t="s">
        <v>345</v>
      </c>
      <c r="L84" s="152" t="s">
        <v>345</v>
      </c>
      <c r="M84" s="149" t="s">
        <v>1</v>
      </c>
      <c r="N84" s="150" t="s">
        <v>2</v>
      </c>
      <c r="O84" s="150" t="s">
        <v>2</v>
      </c>
      <c r="P84" s="149" t="s">
        <v>1</v>
      </c>
      <c r="Q84" s="149" t="s">
        <v>1</v>
      </c>
      <c r="R84" s="150" t="s">
        <v>2</v>
      </c>
      <c r="S84" s="149" t="s">
        <v>1</v>
      </c>
      <c r="T84" s="149" t="s">
        <v>1</v>
      </c>
      <c r="U84" s="149" t="s">
        <v>1</v>
      </c>
      <c r="V84" s="150" t="s">
        <v>2</v>
      </c>
      <c r="W84" s="150" t="s">
        <v>2</v>
      </c>
      <c r="X84" s="149" t="s">
        <v>1</v>
      </c>
      <c r="Y84" s="149" t="s">
        <v>1</v>
      </c>
      <c r="Z84" s="149" t="s">
        <v>1</v>
      </c>
      <c r="AA84" s="152" t="s">
        <v>2</v>
      </c>
      <c r="AB84" s="149" t="s">
        <v>1</v>
      </c>
      <c r="AC84" s="149" t="s">
        <v>1</v>
      </c>
      <c r="AD84" s="149" t="s">
        <v>1</v>
      </c>
      <c r="AE84" s="149" t="s">
        <v>1</v>
      </c>
      <c r="AF84" s="149" t="s">
        <v>1</v>
      </c>
      <c r="AG84" s="149" t="s">
        <v>2</v>
      </c>
      <c r="AH84" s="150" t="s">
        <v>2</v>
      </c>
    </row>
    <row r="85" spans="2:34" ht="12.75">
      <c r="B85" s="25" t="s">
        <v>18</v>
      </c>
      <c r="C85" s="23"/>
      <c r="D85" s="187" t="s">
        <v>1</v>
      </c>
      <c r="E85" s="187" t="s">
        <v>2</v>
      </c>
      <c r="F85" s="188" t="s">
        <v>2</v>
      </c>
      <c r="G85" s="188" t="s">
        <v>2</v>
      </c>
      <c r="H85" s="188" t="s">
        <v>2</v>
      </c>
      <c r="I85" s="188" t="s">
        <v>2</v>
      </c>
      <c r="J85" s="188" t="s">
        <v>2</v>
      </c>
      <c r="K85" s="187" t="s">
        <v>1</v>
      </c>
      <c r="L85" s="187" t="s">
        <v>1</v>
      </c>
      <c r="M85" s="187" t="s">
        <v>1</v>
      </c>
      <c r="N85" s="187" t="s">
        <v>1</v>
      </c>
      <c r="O85" s="188" t="s">
        <v>2</v>
      </c>
      <c r="P85" s="187" t="s">
        <v>1</v>
      </c>
      <c r="Q85" s="187" t="s">
        <v>1</v>
      </c>
      <c r="R85" s="188" t="s">
        <v>2</v>
      </c>
      <c r="S85" s="187" t="s">
        <v>1</v>
      </c>
      <c r="T85" s="187" t="s">
        <v>1</v>
      </c>
      <c r="U85" s="187" t="s">
        <v>1</v>
      </c>
      <c r="V85" s="188" t="s">
        <v>2</v>
      </c>
      <c r="W85" s="187" t="s">
        <v>1</v>
      </c>
      <c r="X85" s="187" t="s">
        <v>1</v>
      </c>
      <c r="Y85" s="187" t="s">
        <v>1</v>
      </c>
      <c r="Z85" s="187" t="s">
        <v>1</v>
      </c>
      <c r="AA85" s="188" t="s">
        <v>2</v>
      </c>
      <c r="AB85" s="188" t="s">
        <v>2</v>
      </c>
      <c r="AC85" s="187" t="s">
        <v>1</v>
      </c>
      <c r="AD85" s="187" t="s">
        <v>2</v>
      </c>
      <c r="AE85" s="187" t="s">
        <v>1</v>
      </c>
      <c r="AF85" s="187" t="s">
        <v>1</v>
      </c>
      <c r="AG85" s="188" t="s">
        <v>2</v>
      </c>
      <c r="AH85" s="188" t="s">
        <v>2</v>
      </c>
    </row>
    <row r="86" spans="2:34" ht="12.75">
      <c r="B86" s="54"/>
      <c r="C86" s="119"/>
      <c r="D86" s="154"/>
      <c r="E86" s="154"/>
      <c r="F86" s="154"/>
      <c r="G86" s="155"/>
      <c r="H86" s="155"/>
      <c r="I86" s="154"/>
      <c r="J86" s="155"/>
      <c r="K86" s="154"/>
      <c r="L86" s="154"/>
      <c r="M86" s="155"/>
      <c r="N86" s="154"/>
      <c r="O86" s="154"/>
      <c r="P86" s="154"/>
      <c r="Q86" s="155"/>
      <c r="R86" s="154"/>
      <c r="S86" s="154"/>
      <c r="T86" s="155"/>
      <c r="U86" s="155"/>
      <c r="V86" s="155"/>
      <c r="W86" s="155"/>
      <c r="X86" s="155"/>
      <c r="Y86" s="155"/>
      <c r="Z86" s="155"/>
      <c r="AA86" s="155"/>
      <c r="AB86" s="154"/>
      <c r="AC86" s="154"/>
      <c r="AD86" s="154"/>
      <c r="AE86" s="154"/>
      <c r="AF86" s="154"/>
      <c r="AG86" s="154"/>
      <c r="AH86" s="154"/>
    </row>
    <row r="87" spans="2:34" ht="27.75" customHeight="1">
      <c r="B87" s="55"/>
      <c r="C87" s="120"/>
      <c r="D87" s="56"/>
      <c r="E87" s="57"/>
      <c r="F87" s="57"/>
      <c r="G87" s="57"/>
      <c r="H87" s="57"/>
      <c r="I87" s="57"/>
      <c r="J87" s="57"/>
      <c r="K87" s="57"/>
      <c r="L87" s="57"/>
      <c r="M87" s="57"/>
      <c r="N87" s="57"/>
      <c r="O87" s="57"/>
      <c r="P87" s="57"/>
      <c r="Q87" s="57"/>
      <c r="R87" s="57"/>
      <c r="S87" s="57"/>
      <c r="T87" s="57"/>
      <c r="U87" s="58"/>
      <c r="V87" s="57"/>
      <c r="W87" s="57"/>
      <c r="X87" s="58"/>
      <c r="Y87" s="58"/>
      <c r="Z87" s="57"/>
      <c r="AA87" s="57"/>
      <c r="AB87" s="57"/>
      <c r="AC87" s="58"/>
      <c r="AD87" s="58"/>
      <c r="AE87" s="57"/>
      <c r="AF87" s="57"/>
      <c r="AG87" s="57"/>
      <c r="AH87" s="57"/>
    </row>
    <row r="88" spans="2:34" ht="24" customHeight="1">
      <c r="B88" s="99" t="s">
        <v>346</v>
      </c>
      <c r="C88" s="116"/>
      <c r="D88" s="261" t="s">
        <v>401</v>
      </c>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3"/>
    </row>
    <row r="89" spans="2:34" ht="7.5" customHeight="1">
      <c r="B89" s="49"/>
      <c r="C89" s="121"/>
      <c r="D89" s="103"/>
      <c r="E89" s="103"/>
      <c r="F89" s="103"/>
      <c r="G89" s="103"/>
      <c r="H89" s="103"/>
      <c r="I89" s="103"/>
      <c r="J89" s="103"/>
      <c r="K89" s="103"/>
      <c r="L89" s="103"/>
      <c r="M89" s="103"/>
      <c r="N89" s="103"/>
      <c r="O89" s="103"/>
      <c r="P89" s="103"/>
      <c r="Q89" s="103"/>
      <c r="R89" s="103"/>
      <c r="S89" s="103"/>
      <c r="T89" s="103"/>
      <c r="U89" s="104"/>
      <c r="V89" s="103"/>
      <c r="W89" s="103"/>
      <c r="X89" s="104"/>
      <c r="Y89" s="104"/>
      <c r="Z89" s="103"/>
      <c r="AA89" s="103"/>
      <c r="AB89" s="103"/>
      <c r="AC89" s="104"/>
      <c r="AD89" s="104"/>
      <c r="AE89" s="103"/>
      <c r="AF89" s="103"/>
      <c r="AG89" s="103"/>
      <c r="AH89" s="103"/>
    </row>
    <row r="90" spans="2:34" ht="12.75">
      <c r="B90" s="38" t="s">
        <v>26</v>
      </c>
      <c r="C90" s="118"/>
      <c r="D90" s="12" t="s">
        <v>33</v>
      </c>
      <c r="E90" s="12" t="s">
        <v>34</v>
      </c>
      <c r="F90" s="12" t="s">
        <v>35</v>
      </c>
      <c r="G90" s="12" t="s">
        <v>36</v>
      </c>
      <c r="H90" s="12" t="s">
        <v>37</v>
      </c>
      <c r="I90" s="12" t="s">
        <v>38</v>
      </c>
      <c r="J90" s="12" t="s">
        <v>39</v>
      </c>
      <c r="K90" s="12" t="s">
        <v>40</v>
      </c>
      <c r="L90" s="12" t="s">
        <v>41</v>
      </c>
      <c r="M90" s="12" t="s">
        <v>42</v>
      </c>
      <c r="N90" s="12" t="s">
        <v>43</v>
      </c>
      <c r="O90" s="12" t="s">
        <v>44</v>
      </c>
      <c r="P90" s="12" t="s">
        <v>45</v>
      </c>
      <c r="Q90" s="12" t="s">
        <v>46</v>
      </c>
      <c r="R90" s="12" t="s">
        <v>47</v>
      </c>
      <c r="S90" s="12" t="s">
        <v>48</v>
      </c>
      <c r="T90" s="12" t="s">
        <v>49</v>
      </c>
      <c r="U90" s="12" t="s">
        <v>50</v>
      </c>
      <c r="V90" s="12" t="s">
        <v>51</v>
      </c>
      <c r="W90" s="12" t="s">
        <v>52</v>
      </c>
      <c r="X90" s="12" t="s">
        <v>53</v>
      </c>
      <c r="Y90" s="12" t="s">
        <v>54</v>
      </c>
      <c r="Z90" s="12" t="s">
        <v>55</v>
      </c>
      <c r="AA90" s="12" t="s">
        <v>56</v>
      </c>
      <c r="AB90" s="12" t="s">
        <v>57</v>
      </c>
      <c r="AC90" s="12" t="s">
        <v>58</v>
      </c>
      <c r="AD90" s="12" t="s">
        <v>59</v>
      </c>
      <c r="AE90" s="12" t="s">
        <v>60</v>
      </c>
      <c r="AF90" s="12" t="s">
        <v>61</v>
      </c>
      <c r="AG90" s="12" t="s">
        <v>62</v>
      </c>
      <c r="AH90" s="12" t="s">
        <v>19</v>
      </c>
    </row>
    <row r="91" spans="2:34" ht="12.75">
      <c r="B91" s="84"/>
      <c r="C91" s="86"/>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row>
    <row r="92" spans="2:34" ht="12.75">
      <c r="B92" s="85" t="s">
        <v>8</v>
      </c>
      <c r="C92" s="86"/>
      <c r="D92" s="147" t="s">
        <v>2</v>
      </c>
      <c r="E92" s="147" t="s">
        <v>2</v>
      </c>
      <c r="F92" s="147" t="s">
        <v>2</v>
      </c>
      <c r="G92" s="147" t="s">
        <v>2</v>
      </c>
      <c r="H92" s="147" t="s">
        <v>2</v>
      </c>
      <c r="I92" s="147" t="s">
        <v>2</v>
      </c>
      <c r="J92" s="147" t="s">
        <v>2</v>
      </c>
      <c r="K92" s="147" t="s">
        <v>2</v>
      </c>
      <c r="L92" s="147" t="s">
        <v>2</v>
      </c>
      <c r="M92" s="147" t="s">
        <v>1</v>
      </c>
      <c r="N92" s="148" t="s">
        <v>1</v>
      </c>
      <c r="O92" s="148" t="s">
        <v>1</v>
      </c>
      <c r="P92" s="147" t="s">
        <v>2</v>
      </c>
      <c r="Q92" s="148" t="s">
        <v>2</v>
      </c>
      <c r="R92" s="148" t="s">
        <v>2</v>
      </c>
      <c r="S92" s="148" t="s">
        <v>2</v>
      </c>
      <c r="T92" s="147" t="s">
        <v>1</v>
      </c>
      <c r="U92" s="147" t="s">
        <v>2</v>
      </c>
      <c r="V92" s="147" t="s">
        <v>1</v>
      </c>
      <c r="W92" s="147" t="s">
        <v>1</v>
      </c>
      <c r="X92" s="147" t="s">
        <v>1</v>
      </c>
      <c r="Y92" s="148" t="s">
        <v>2</v>
      </c>
      <c r="Z92" s="147" t="s">
        <v>1</v>
      </c>
      <c r="AA92" s="147" t="s">
        <v>2</v>
      </c>
      <c r="AB92" s="147" t="s">
        <v>2</v>
      </c>
      <c r="AC92" s="147" t="s">
        <v>2</v>
      </c>
      <c r="AD92" s="147" t="s">
        <v>2</v>
      </c>
      <c r="AE92" s="148" t="s">
        <v>2</v>
      </c>
      <c r="AF92" s="148" t="s">
        <v>1</v>
      </c>
      <c r="AG92" s="147" t="s">
        <v>1</v>
      </c>
      <c r="AH92" s="71" t="s">
        <v>19</v>
      </c>
    </row>
    <row r="93" spans="2:34" ht="12.75">
      <c r="B93" s="86" t="s">
        <v>9</v>
      </c>
      <c r="C93" s="86"/>
      <c r="D93" s="150" t="s">
        <v>1</v>
      </c>
      <c r="E93" s="149" t="s">
        <v>1</v>
      </c>
      <c r="F93" s="149" t="s">
        <v>1</v>
      </c>
      <c r="G93" s="149" t="s">
        <v>2</v>
      </c>
      <c r="H93" s="149" t="s">
        <v>2</v>
      </c>
      <c r="I93" s="150" t="s">
        <v>2</v>
      </c>
      <c r="J93" s="150" t="s">
        <v>2</v>
      </c>
      <c r="K93" s="150" t="s">
        <v>2</v>
      </c>
      <c r="L93" s="149" t="s">
        <v>2</v>
      </c>
      <c r="M93" s="149" t="s">
        <v>1</v>
      </c>
      <c r="N93" s="150" t="s">
        <v>2</v>
      </c>
      <c r="O93" s="150" t="s">
        <v>2</v>
      </c>
      <c r="P93" s="149" t="s">
        <v>2</v>
      </c>
      <c r="Q93" s="149" t="s">
        <v>2</v>
      </c>
      <c r="R93" s="149" t="s">
        <v>1</v>
      </c>
      <c r="S93" s="150" t="s">
        <v>2</v>
      </c>
      <c r="T93" s="149" t="s">
        <v>2</v>
      </c>
      <c r="U93" s="150" t="s">
        <v>1</v>
      </c>
      <c r="V93" s="149" t="s">
        <v>1</v>
      </c>
      <c r="W93" s="149" t="s">
        <v>1</v>
      </c>
      <c r="X93" s="149" t="s">
        <v>1</v>
      </c>
      <c r="Y93" s="150" t="s">
        <v>2</v>
      </c>
      <c r="Z93" s="150" t="s">
        <v>1</v>
      </c>
      <c r="AA93" s="149" t="s">
        <v>1</v>
      </c>
      <c r="AB93" s="149" t="s">
        <v>1</v>
      </c>
      <c r="AC93" s="149" t="s">
        <v>2</v>
      </c>
      <c r="AD93" s="149" t="s">
        <v>2</v>
      </c>
      <c r="AE93" s="150" t="s">
        <v>2</v>
      </c>
      <c r="AF93" s="150" t="s">
        <v>1</v>
      </c>
      <c r="AG93" s="150" t="s">
        <v>1</v>
      </c>
      <c r="AH93" s="72" t="s">
        <v>19</v>
      </c>
    </row>
    <row r="94" spans="2:34" ht="12.75">
      <c r="B94" s="86" t="s">
        <v>10</v>
      </c>
      <c r="C94" s="86"/>
      <c r="D94" s="149" t="s">
        <v>2</v>
      </c>
      <c r="E94" s="149" t="s">
        <v>2</v>
      </c>
      <c r="F94" s="149" t="s">
        <v>2</v>
      </c>
      <c r="G94" s="149" t="s">
        <v>2</v>
      </c>
      <c r="H94" s="149" t="s">
        <v>2</v>
      </c>
      <c r="I94" s="149" t="s">
        <v>2</v>
      </c>
      <c r="J94" s="149" t="s">
        <v>2</v>
      </c>
      <c r="K94" s="150" t="s">
        <v>2</v>
      </c>
      <c r="L94" s="149" t="s">
        <v>2</v>
      </c>
      <c r="M94" s="149" t="s">
        <v>1</v>
      </c>
      <c r="N94" s="150" t="s">
        <v>1</v>
      </c>
      <c r="O94" s="149" t="s">
        <v>1</v>
      </c>
      <c r="P94" s="149" t="s">
        <v>1</v>
      </c>
      <c r="Q94" s="149" t="s">
        <v>2</v>
      </c>
      <c r="R94" s="149" t="s">
        <v>2</v>
      </c>
      <c r="S94" s="150" t="s">
        <v>2</v>
      </c>
      <c r="T94" s="149" t="s">
        <v>1</v>
      </c>
      <c r="U94" s="149" t="s">
        <v>1</v>
      </c>
      <c r="V94" s="149" t="s">
        <v>1</v>
      </c>
      <c r="W94" s="149" t="s">
        <v>2</v>
      </c>
      <c r="X94" s="149" t="s">
        <v>1</v>
      </c>
      <c r="Y94" s="150" t="s">
        <v>2</v>
      </c>
      <c r="Z94" s="149" t="s">
        <v>1</v>
      </c>
      <c r="AA94" s="149" t="s">
        <v>2</v>
      </c>
      <c r="AB94" s="149" t="s">
        <v>1</v>
      </c>
      <c r="AC94" s="149" t="s">
        <v>2</v>
      </c>
      <c r="AD94" s="149" t="s">
        <v>2</v>
      </c>
      <c r="AE94" s="149" t="s">
        <v>2</v>
      </c>
      <c r="AF94" s="150" t="s">
        <v>1</v>
      </c>
      <c r="AG94" s="149" t="s">
        <v>1</v>
      </c>
      <c r="AH94" s="72" t="s">
        <v>19</v>
      </c>
    </row>
    <row r="95" spans="2:34" ht="12.75">
      <c r="B95" s="86" t="s">
        <v>11</v>
      </c>
      <c r="C95" s="86"/>
      <c r="D95" s="150" t="s">
        <v>1</v>
      </c>
      <c r="E95" s="149" t="s">
        <v>1</v>
      </c>
      <c r="F95" s="149" t="s">
        <v>2</v>
      </c>
      <c r="G95" s="149" t="s">
        <v>2</v>
      </c>
      <c r="H95" s="149" t="s">
        <v>2</v>
      </c>
      <c r="I95" s="149" t="s">
        <v>2</v>
      </c>
      <c r="J95" s="150" t="s">
        <v>2</v>
      </c>
      <c r="K95" s="150" t="s">
        <v>2</v>
      </c>
      <c r="L95" s="149" t="s">
        <v>2</v>
      </c>
      <c r="M95" s="150" t="s">
        <v>2</v>
      </c>
      <c r="N95" s="150" t="s">
        <v>2</v>
      </c>
      <c r="O95" s="150" t="s">
        <v>2</v>
      </c>
      <c r="P95" s="150" t="s">
        <v>1</v>
      </c>
      <c r="Q95" s="149" t="s">
        <v>1</v>
      </c>
      <c r="R95" s="149" t="s">
        <v>1</v>
      </c>
      <c r="S95" s="150" t="s">
        <v>2</v>
      </c>
      <c r="T95" s="150" t="s">
        <v>2</v>
      </c>
      <c r="U95" s="150" t="s">
        <v>1</v>
      </c>
      <c r="V95" s="149" t="s">
        <v>1</v>
      </c>
      <c r="W95" s="149" t="s">
        <v>1</v>
      </c>
      <c r="X95" s="150" t="s">
        <v>1</v>
      </c>
      <c r="Y95" s="150" t="s">
        <v>1</v>
      </c>
      <c r="Z95" s="150" t="s">
        <v>1</v>
      </c>
      <c r="AA95" s="149" t="s">
        <v>2</v>
      </c>
      <c r="AB95" s="149" t="s">
        <v>2</v>
      </c>
      <c r="AC95" s="149" t="s">
        <v>2</v>
      </c>
      <c r="AD95" s="149" t="s">
        <v>2</v>
      </c>
      <c r="AE95" s="150" t="s">
        <v>2</v>
      </c>
      <c r="AF95" s="150" t="s">
        <v>1</v>
      </c>
      <c r="AG95" s="150" t="s">
        <v>1</v>
      </c>
      <c r="AH95" s="72" t="s">
        <v>19</v>
      </c>
    </row>
    <row r="96" spans="2:34" ht="12.75">
      <c r="B96" s="86" t="s">
        <v>12</v>
      </c>
      <c r="C96" s="86"/>
      <c r="D96" s="150" t="s">
        <v>1</v>
      </c>
      <c r="E96" s="149" t="s">
        <v>1</v>
      </c>
      <c r="F96" s="149" t="s">
        <v>2</v>
      </c>
      <c r="G96" s="149" t="s">
        <v>1</v>
      </c>
      <c r="H96" s="149" t="s">
        <v>2</v>
      </c>
      <c r="I96" s="149" t="s">
        <v>2</v>
      </c>
      <c r="J96" s="150" t="s">
        <v>1</v>
      </c>
      <c r="K96" s="150" t="s">
        <v>1</v>
      </c>
      <c r="L96" s="150" t="s">
        <v>2</v>
      </c>
      <c r="M96" s="150" t="s">
        <v>2</v>
      </c>
      <c r="N96" s="150" t="s">
        <v>2</v>
      </c>
      <c r="O96" s="150" t="s">
        <v>2</v>
      </c>
      <c r="P96" s="150" t="s">
        <v>1</v>
      </c>
      <c r="Q96" s="150" t="s">
        <v>1</v>
      </c>
      <c r="R96" s="150" t="s">
        <v>1</v>
      </c>
      <c r="S96" s="150" t="s">
        <v>1</v>
      </c>
      <c r="T96" s="150" t="s">
        <v>2</v>
      </c>
      <c r="U96" s="150" t="s">
        <v>1</v>
      </c>
      <c r="V96" s="150" t="s">
        <v>1</v>
      </c>
      <c r="W96" s="150" t="s">
        <v>1</v>
      </c>
      <c r="X96" s="150" t="s">
        <v>1</v>
      </c>
      <c r="Y96" s="150" t="s">
        <v>1</v>
      </c>
      <c r="Z96" s="150" t="s">
        <v>1</v>
      </c>
      <c r="AA96" s="150" t="s">
        <v>1</v>
      </c>
      <c r="AB96" s="149" t="s">
        <v>1</v>
      </c>
      <c r="AC96" s="149" t="s">
        <v>2</v>
      </c>
      <c r="AD96" s="149" t="s">
        <v>2</v>
      </c>
      <c r="AE96" s="150" t="s">
        <v>1</v>
      </c>
      <c r="AF96" s="150" t="s">
        <v>1</v>
      </c>
      <c r="AG96" s="150" t="s">
        <v>1</v>
      </c>
      <c r="AH96" s="72" t="s">
        <v>19</v>
      </c>
    </row>
    <row r="97" spans="2:34" ht="12.75">
      <c r="B97" s="85" t="s">
        <v>13</v>
      </c>
      <c r="C97" s="86"/>
      <c r="D97" s="148" t="s">
        <v>1</v>
      </c>
      <c r="E97" s="147" t="s">
        <v>1</v>
      </c>
      <c r="F97" s="147" t="s">
        <v>1</v>
      </c>
      <c r="G97" s="147" t="s">
        <v>1</v>
      </c>
      <c r="H97" s="147" t="s">
        <v>2</v>
      </c>
      <c r="I97" s="147" t="s">
        <v>2</v>
      </c>
      <c r="J97" s="148" t="s">
        <v>1</v>
      </c>
      <c r="K97" s="148" t="s">
        <v>1</v>
      </c>
      <c r="L97" s="148" t="s">
        <v>1</v>
      </c>
      <c r="M97" s="148" t="s">
        <v>1</v>
      </c>
      <c r="N97" s="148" t="s">
        <v>1</v>
      </c>
      <c r="O97" s="148" t="s">
        <v>1</v>
      </c>
      <c r="P97" s="148" t="s">
        <v>1</v>
      </c>
      <c r="Q97" s="148" t="s">
        <v>1</v>
      </c>
      <c r="R97" s="148" t="s">
        <v>1</v>
      </c>
      <c r="S97" s="148" t="s">
        <v>1</v>
      </c>
      <c r="T97" s="148" t="s">
        <v>1</v>
      </c>
      <c r="U97" s="148" t="s">
        <v>1</v>
      </c>
      <c r="V97" s="147" t="s">
        <v>1</v>
      </c>
      <c r="W97" s="147" t="s">
        <v>1</v>
      </c>
      <c r="X97" s="148" t="s">
        <v>1</v>
      </c>
      <c r="Y97" s="148" t="s">
        <v>1</v>
      </c>
      <c r="Z97" s="148" t="s">
        <v>1</v>
      </c>
      <c r="AA97" s="148" t="s">
        <v>1</v>
      </c>
      <c r="AB97" s="147" t="s">
        <v>1</v>
      </c>
      <c r="AC97" s="147" t="s">
        <v>1</v>
      </c>
      <c r="AD97" s="147" t="s">
        <v>1</v>
      </c>
      <c r="AE97" s="148" t="s">
        <v>2</v>
      </c>
      <c r="AF97" s="148" t="s">
        <v>1</v>
      </c>
      <c r="AG97" s="148" t="s">
        <v>1</v>
      </c>
      <c r="AH97" s="71" t="s">
        <v>19</v>
      </c>
    </row>
    <row r="98" spans="2:34" ht="12.75">
      <c r="B98" s="86" t="s">
        <v>14</v>
      </c>
      <c r="C98" s="86"/>
      <c r="D98" s="150" t="s">
        <v>2</v>
      </c>
      <c r="E98" s="149" t="s">
        <v>1</v>
      </c>
      <c r="F98" s="149" t="s">
        <v>2</v>
      </c>
      <c r="G98" s="149" t="s">
        <v>2</v>
      </c>
      <c r="H98" s="149" t="s">
        <v>3</v>
      </c>
      <c r="I98" s="149" t="s">
        <v>2</v>
      </c>
      <c r="J98" s="150" t="s">
        <v>2</v>
      </c>
      <c r="K98" s="150" t="s">
        <v>2</v>
      </c>
      <c r="L98" s="150" t="s">
        <v>2</v>
      </c>
      <c r="M98" s="149" t="s">
        <v>1</v>
      </c>
      <c r="N98" s="150" t="s">
        <v>2</v>
      </c>
      <c r="O98" s="150" t="s">
        <v>2</v>
      </c>
      <c r="P98" s="149" t="s">
        <v>2</v>
      </c>
      <c r="Q98" s="149" t="s">
        <v>2</v>
      </c>
      <c r="R98" s="149" t="s">
        <v>2</v>
      </c>
      <c r="S98" s="150" t="s">
        <v>2</v>
      </c>
      <c r="T98" s="149" t="s">
        <v>2</v>
      </c>
      <c r="U98" s="149" t="s">
        <v>2</v>
      </c>
      <c r="V98" s="149" t="s">
        <v>1</v>
      </c>
      <c r="W98" s="149" t="s">
        <v>1</v>
      </c>
      <c r="X98" s="150" t="s">
        <v>1</v>
      </c>
      <c r="Y98" s="150" t="s">
        <v>2</v>
      </c>
      <c r="Z98" s="149" t="s">
        <v>1</v>
      </c>
      <c r="AA98" s="149" t="s">
        <v>1</v>
      </c>
      <c r="AB98" s="149" t="s">
        <v>2</v>
      </c>
      <c r="AC98" s="145" t="s">
        <v>2</v>
      </c>
      <c r="AD98" s="149" t="s">
        <v>2</v>
      </c>
      <c r="AE98" s="150" t="s">
        <v>2</v>
      </c>
      <c r="AF98" s="150" t="s">
        <v>1</v>
      </c>
      <c r="AG98" s="149" t="s">
        <v>1</v>
      </c>
      <c r="AH98" s="72" t="s">
        <v>19</v>
      </c>
    </row>
    <row r="99" spans="2:34" ht="12.75">
      <c r="B99" s="86" t="s">
        <v>15</v>
      </c>
      <c r="C99" s="86"/>
      <c r="D99" s="150" t="s">
        <v>1</v>
      </c>
      <c r="E99" s="149" t="s">
        <v>1</v>
      </c>
      <c r="F99" s="149" t="s">
        <v>1</v>
      </c>
      <c r="G99" s="149" t="s">
        <v>2</v>
      </c>
      <c r="H99" s="149" t="s">
        <v>2</v>
      </c>
      <c r="I99" s="149" t="s">
        <v>2</v>
      </c>
      <c r="J99" s="150" t="s">
        <v>2</v>
      </c>
      <c r="K99" s="150" t="s">
        <v>1</v>
      </c>
      <c r="L99" s="149" t="s">
        <v>2</v>
      </c>
      <c r="M99" s="150" t="s">
        <v>1</v>
      </c>
      <c r="N99" s="150" t="s">
        <v>2</v>
      </c>
      <c r="O99" s="150" t="s">
        <v>1</v>
      </c>
      <c r="P99" s="150" t="s">
        <v>1</v>
      </c>
      <c r="Q99" s="149" t="s">
        <v>1</v>
      </c>
      <c r="R99" s="149" t="s">
        <v>1</v>
      </c>
      <c r="S99" s="150" t="s">
        <v>1</v>
      </c>
      <c r="T99" s="149" t="s">
        <v>1</v>
      </c>
      <c r="U99" s="150" t="s">
        <v>1</v>
      </c>
      <c r="V99" s="149" t="s">
        <v>1</v>
      </c>
      <c r="W99" s="149" t="s">
        <v>1</v>
      </c>
      <c r="X99" s="150" t="s">
        <v>1</v>
      </c>
      <c r="Y99" s="150" t="s">
        <v>1</v>
      </c>
      <c r="Z99" s="149" t="s">
        <v>1</v>
      </c>
      <c r="AA99" s="149" t="s">
        <v>2</v>
      </c>
      <c r="AB99" s="149" t="s">
        <v>2</v>
      </c>
      <c r="AC99" s="149" t="s">
        <v>2</v>
      </c>
      <c r="AD99" s="145" t="s">
        <v>2</v>
      </c>
      <c r="AE99" s="150" t="s">
        <v>2</v>
      </c>
      <c r="AF99" s="150" t="s">
        <v>1</v>
      </c>
      <c r="AG99" s="150" t="s">
        <v>1</v>
      </c>
      <c r="AH99" s="72" t="s">
        <v>19</v>
      </c>
    </row>
    <row r="100" spans="2:34" ht="12.75">
      <c r="B100" s="86" t="s">
        <v>16</v>
      </c>
      <c r="C100" s="86"/>
      <c r="D100" s="150" t="s">
        <v>2</v>
      </c>
      <c r="E100" s="149" t="s">
        <v>1</v>
      </c>
      <c r="F100" s="150" t="s">
        <v>2</v>
      </c>
      <c r="G100" s="149" t="s">
        <v>2</v>
      </c>
      <c r="H100" s="149" t="s">
        <v>2</v>
      </c>
      <c r="I100" s="150" t="s">
        <v>2</v>
      </c>
      <c r="J100" s="150" t="s">
        <v>2</v>
      </c>
      <c r="K100" s="150" t="s">
        <v>2</v>
      </c>
      <c r="L100" s="150" t="s">
        <v>2</v>
      </c>
      <c r="M100" s="150" t="s">
        <v>1</v>
      </c>
      <c r="N100" s="150" t="s">
        <v>2</v>
      </c>
      <c r="O100" s="150" t="s">
        <v>2</v>
      </c>
      <c r="P100" s="150" t="s">
        <v>1</v>
      </c>
      <c r="Q100" s="150" t="s">
        <v>1</v>
      </c>
      <c r="R100" s="150" t="s">
        <v>1</v>
      </c>
      <c r="S100" s="150" t="s">
        <v>2</v>
      </c>
      <c r="T100" s="150" t="s">
        <v>2</v>
      </c>
      <c r="U100" s="150" t="s">
        <v>1</v>
      </c>
      <c r="V100" s="150" t="s">
        <v>1</v>
      </c>
      <c r="W100" s="150" t="s">
        <v>1</v>
      </c>
      <c r="X100" s="150" t="s">
        <v>1</v>
      </c>
      <c r="Y100" s="150" t="s">
        <v>2</v>
      </c>
      <c r="Z100" s="150" t="s">
        <v>1</v>
      </c>
      <c r="AA100" s="150" t="s">
        <v>1</v>
      </c>
      <c r="AB100" s="149" t="s">
        <v>1</v>
      </c>
      <c r="AC100" s="149" t="s">
        <v>2</v>
      </c>
      <c r="AD100" s="149" t="s">
        <v>2</v>
      </c>
      <c r="AE100" s="150" t="s">
        <v>2</v>
      </c>
      <c r="AF100" s="150" t="s">
        <v>2</v>
      </c>
      <c r="AG100" s="150" t="s">
        <v>2</v>
      </c>
      <c r="AH100" s="72" t="s">
        <v>19</v>
      </c>
    </row>
    <row r="101" spans="2:34" ht="12.75">
      <c r="B101" s="86" t="s">
        <v>17</v>
      </c>
      <c r="C101" s="86"/>
      <c r="D101" s="150" t="s">
        <v>1</v>
      </c>
      <c r="E101" s="149" t="s">
        <v>1</v>
      </c>
      <c r="F101" s="149" t="s">
        <v>1</v>
      </c>
      <c r="G101" s="149" t="s">
        <v>2</v>
      </c>
      <c r="H101" s="149" t="s">
        <v>2</v>
      </c>
      <c r="I101" s="149" t="s">
        <v>1</v>
      </c>
      <c r="J101" s="150" t="s">
        <v>1</v>
      </c>
      <c r="K101" s="150" t="s">
        <v>1</v>
      </c>
      <c r="L101" s="149" t="s">
        <v>2</v>
      </c>
      <c r="M101" s="149" t="s">
        <v>1</v>
      </c>
      <c r="N101" s="150" t="s">
        <v>1</v>
      </c>
      <c r="O101" s="150" t="s">
        <v>1</v>
      </c>
      <c r="P101" s="150" t="s">
        <v>1</v>
      </c>
      <c r="Q101" s="149" t="s">
        <v>2</v>
      </c>
      <c r="R101" s="150" t="s">
        <v>1</v>
      </c>
      <c r="S101" s="150" t="s">
        <v>2</v>
      </c>
      <c r="T101" s="149" t="s">
        <v>1</v>
      </c>
      <c r="U101" s="149" t="s">
        <v>1</v>
      </c>
      <c r="V101" s="149" t="s">
        <v>1</v>
      </c>
      <c r="W101" s="149" t="s">
        <v>1</v>
      </c>
      <c r="X101" s="150" t="s">
        <v>1</v>
      </c>
      <c r="Y101" s="150" t="s">
        <v>2</v>
      </c>
      <c r="Z101" s="150" t="s">
        <v>1</v>
      </c>
      <c r="AA101" s="150" t="s">
        <v>1</v>
      </c>
      <c r="AB101" s="149" t="s">
        <v>1</v>
      </c>
      <c r="AC101" s="149" t="s">
        <v>2</v>
      </c>
      <c r="AD101" s="149" t="s">
        <v>2</v>
      </c>
      <c r="AE101" s="150" t="s">
        <v>2</v>
      </c>
      <c r="AF101" s="150" t="s">
        <v>1</v>
      </c>
      <c r="AG101" s="150" t="s">
        <v>1</v>
      </c>
      <c r="AH101" s="72" t="s">
        <v>19</v>
      </c>
    </row>
    <row r="102" spans="2:34" ht="12.75">
      <c r="B102" s="85" t="s">
        <v>18</v>
      </c>
      <c r="C102" s="86"/>
      <c r="D102" s="148" t="s">
        <v>1</v>
      </c>
      <c r="E102" s="147" t="s">
        <v>1</v>
      </c>
      <c r="F102" s="147" t="s">
        <v>1</v>
      </c>
      <c r="G102" s="147" t="s">
        <v>2</v>
      </c>
      <c r="H102" s="147" t="s">
        <v>2</v>
      </c>
      <c r="I102" s="147" t="s">
        <v>2</v>
      </c>
      <c r="J102" s="148" t="s">
        <v>2</v>
      </c>
      <c r="K102" s="148" t="s">
        <v>1</v>
      </c>
      <c r="L102" s="148" t="s">
        <v>2</v>
      </c>
      <c r="M102" s="148" t="s">
        <v>1</v>
      </c>
      <c r="N102" s="148" t="s">
        <v>2</v>
      </c>
      <c r="O102" s="148" t="s">
        <v>2</v>
      </c>
      <c r="P102" s="156" t="s">
        <v>1</v>
      </c>
      <c r="Q102" s="156" t="s">
        <v>1</v>
      </c>
      <c r="R102" s="147" t="s">
        <v>1</v>
      </c>
      <c r="S102" s="148" t="s">
        <v>1</v>
      </c>
      <c r="T102" s="148" t="s">
        <v>2</v>
      </c>
      <c r="U102" s="148" t="s">
        <v>1</v>
      </c>
      <c r="V102" s="148" t="s">
        <v>1</v>
      </c>
      <c r="W102" s="147" t="s">
        <v>1</v>
      </c>
      <c r="X102" s="147" t="s">
        <v>1</v>
      </c>
      <c r="Y102" s="148" t="s">
        <v>1</v>
      </c>
      <c r="Z102" s="147" t="s">
        <v>1</v>
      </c>
      <c r="AA102" s="147" t="s">
        <v>2</v>
      </c>
      <c r="AB102" s="147" t="s">
        <v>1</v>
      </c>
      <c r="AC102" s="147" t="s">
        <v>2</v>
      </c>
      <c r="AD102" s="151" t="s">
        <v>2</v>
      </c>
      <c r="AE102" s="148" t="s">
        <v>1</v>
      </c>
      <c r="AF102" s="148" t="s">
        <v>1</v>
      </c>
      <c r="AG102" s="148" t="s">
        <v>1</v>
      </c>
      <c r="AH102" s="71" t="s">
        <v>19</v>
      </c>
    </row>
    <row r="103" spans="2:34" ht="12.75">
      <c r="B103" s="87"/>
      <c r="C103" s="122"/>
      <c r="D103" s="60"/>
      <c r="E103" s="60"/>
      <c r="F103" s="61"/>
      <c r="G103" s="61"/>
      <c r="H103" s="60"/>
      <c r="I103" s="60"/>
      <c r="J103" s="61"/>
      <c r="K103" s="60"/>
      <c r="L103" s="61"/>
      <c r="M103" s="60"/>
      <c r="N103" s="60"/>
      <c r="O103" s="60"/>
      <c r="P103" s="60"/>
      <c r="Q103" s="60"/>
      <c r="R103" s="60"/>
      <c r="S103" s="60"/>
      <c r="T103" s="61"/>
      <c r="U103" s="61"/>
      <c r="V103" s="61"/>
      <c r="W103" s="60"/>
      <c r="X103" s="60"/>
      <c r="Y103" s="61"/>
      <c r="Z103" s="61"/>
      <c r="AA103" s="61"/>
      <c r="AB103" s="61"/>
      <c r="AC103" s="61"/>
      <c r="AD103" s="61"/>
      <c r="AE103" s="61"/>
      <c r="AF103" s="61"/>
      <c r="AG103" s="61"/>
      <c r="AH103" s="64"/>
    </row>
    <row r="104" spans="2:34" ht="23.25" customHeight="1">
      <c r="B104" s="55"/>
      <c r="C104" s="120"/>
      <c r="D104" s="56"/>
      <c r="E104" s="57"/>
      <c r="F104" s="57"/>
      <c r="G104" s="57"/>
      <c r="H104" s="57"/>
      <c r="I104" s="57"/>
      <c r="J104" s="57"/>
      <c r="K104" s="57"/>
      <c r="L104" s="57"/>
      <c r="M104" s="57"/>
      <c r="N104" s="57"/>
      <c r="O104" s="57"/>
      <c r="P104" s="57"/>
      <c r="Q104" s="57"/>
      <c r="R104" s="57"/>
      <c r="S104" s="57"/>
      <c r="T104" s="57"/>
      <c r="U104" s="58"/>
      <c r="V104" s="57"/>
      <c r="W104" s="57"/>
      <c r="X104" s="58"/>
      <c r="Y104" s="58"/>
      <c r="Z104" s="57"/>
      <c r="AA104" s="57"/>
      <c r="AB104" s="57"/>
      <c r="AC104" s="58"/>
      <c r="AD104" s="58"/>
      <c r="AE104" s="57"/>
      <c r="AF104" s="57"/>
      <c r="AG104" s="57"/>
      <c r="AH104" s="57"/>
    </row>
    <row r="105" spans="2:34" ht="24" customHeight="1">
      <c r="B105" s="99" t="s">
        <v>346</v>
      </c>
      <c r="C105" s="116"/>
      <c r="D105" s="261" t="s">
        <v>402</v>
      </c>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3"/>
    </row>
    <row r="106" spans="2:34" ht="6.75" customHeight="1">
      <c r="B106" s="49"/>
      <c r="C106" s="121"/>
      <c r="D106" s="103"/>
      <c r="E106" s="103"/>
      <c r="F106" s="103"/>
      <c r="G106" s="103"/>
      <c r="H106" s="103"/>
      <c r="I106" s="103"/>
      <c r="J106" s="103"/>
      <c r="K106" s="103"/>
      <c r="L106" s="103"/>
      <c r="M106" s="103"/>
      <c r="N106" s="103"/>
      <c r="O106" s="103"/>
      <c r="P106" s="103"/>
      <c r="Q106" s="103"/>
      <c r="R106" s="103"/>
      <c r="S106" s="103"/>
      <c r="T106" s="103"/>
      <c r="U106" s="104"/>
      <c r="V106" s="103"/>
      <c r="W106" s="103"/>
      <c r="X106" s="104"/>
      <c r="Y106" s="104"/>
      <c r="Z106" s="103"/>
      <c r="AA106" s="103"/>
      <c r="AB106" s="103"/>
      <c r="AC106" s="104"/>
      <c r="AD106" s="104"/>
      <c r="AE106" s="103"/>
      <c r="AF106" s="103"/>
      <c r="AG106" s="103"/>
      <c r="AH106" s="103"/>
    </row>
    <row r="107" spans="2:34" ht="12.75">
      <c r="B107" s="38" t="s">
        <v>27</v>
      </c>
      <c r="C107" s="118"/>
      <c r="D107" s="38" t="s">
        <v>33</v>
      </c>
      <c r="E107" s="38" t="s">
        <v>34</v>
      </c>
      <c r="F107" s="38" t="s">
        <v>35</v>
      </c>
      <c r="G107" s="38" t="s">
        <v>36</v>
      </c>
      <c r="H107" s="38" t="s">
        <v>37</v>
      </c>
      <c r="I107" s="38" t="s">
        <v>38</v>
      </c>
      <c r="J107" s="38" t="s">
        <v>39</v>
      </c>
      <c r="K107" s="38" t="s">
        <v>40</v>
      </c>
      <c r="L107" s="38" t="s">
        <v>41</v>
      </c>
      <c r="M107" s="38" t="s">
        <v>42</v>
      </c>
      <c r="N107" s="38" t="s">
        <v>43</v>
      </c>
      <c r="O107" s="38" t="s">
        <v>44</v>
      </c>
      <c r="P107" s="38" t="s">
        <v>45</v>
      </c>
      <c r="Q107" s="38" t="s">
        <v>46</v>
      </c>
      <c r="R107" s="38" t="s">
        <v>47</v>
      </c>
      <c r="S107" s="38" t="s">
        <v>48</v>
      </c>
      <c r="T107" s="38" t="s">
        <v>49</v>
      </c>
      <c r="U107" s="38" t="s">
        <v>50</v>
      </c>
      <c r="V107" s="38" t="s">
        <v>51</v>
      </c>
      <c r="W107" s="38" t="s">
        <v>52</v>
      </c>
      <c r="X107" s="38" t="s">
        <v>53</v>
      </c>
      <c r="Y107" s="38" t="s">
        <v>54</v>
      </c>
      <c r="Z107" s="38" t="s">
        <v>55</v>
      </c>
      <c r="AA107" s="38" t="s">
        <v>56</v>
      </c>
      <c r="AB107" s="38" t="s">
        <v>57</v>
      </c>
      <c r="AC107" s="38" t="s">
        <v>58</v>
      </c>
      <c r="AD107" s="38" t="s">
        <v>59</v>
      </c>
      <c r="AE107" s="38" t="s">
        <v>60</v>
      </c>
      <c r="AF107" s="38" t="s">
        <v>61</v>
      </c>
      <c r="AG107" s="38" t="s">
        <v>62</v>
      </c>
      <c r="AH107" s="38" t="s">
        <v>63</v>
      </c>
    </row>
    <row r="108" spans="2:34" ht="12.75">
      <c r="B108" s="39"/>
      <c r="C108" s="2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row>
    <row r="109" spans="2:34" ht="12.75">
      <c r="B109" s="25" t="s">
        <v>8</v>
      </c>
      <c r="C109" s="23"/>
      <c r="D109" s="147" t="s">
        <v>1</v>
      </c>
      <c r="E109" s="147" t="s">
        <v>2</v>
      </c>
      <c r="F109" s="147" t="s">
        <v>1</v>
      </c>
      <c r="G109" s="147" t="s">
        <v>1</v>
      </c>
      <c r="H109" s="147" t="s">
        <v>2</v>
      </c>
      <c r="I109" s="148" t="s">
        <v>2</v>
      </c>
      <c r="J109" s="147" t="s">
        <v>2</v>
      </c>
      <c r="K109" s="147" t="s">
        <v>3</v>
      </c>
      <c r="L109" s="189" t="s">
        <v>4</v>
      </c>
      <c r="M109" s="148" t="s">
        <v>3</v>
      </c>
      <c r="N109" s="147" t="s">
        <v>3</v>
      </c>
      <c r="O109" s="148" t="s">
        <v>2</v>
      </c>
      <c r="P109" s="147" t="s">
        <v>2</v>
      </c>
      <c r="Q109" s="158" t="s">
        <v>2</v>
      </c>
      <c r="R109" s="158" t="s">
        <v>2</v>
      </c>
      <c r="S109" s="158" t="s">
        <v>2</v>
      </c>
      <c r="T109" s="148" t="s">
        <v>2</v>
      </c>
      <c r="U109" s="148" t="s">
        <v>2</v>
      </c>
      <c r="V109" s="148" t="s">
        <v>3</v>
      </c>
      <c r="W109" s="148" t="s">
        <v>2</v>
      </c>
      <c r="X109" s="148" t="s">
        <v>2</v>
      </c>
      <c r="Y109" s="147" t="s">
        <v>2</v>
      </c>
      <c r="Z109" s="148" t="s">
        <v>2</v>
      </c>
      <c r="AA109" s="148" t="s">
        <v>2</v>
      </c>
      <c r="AB109" s="148" t="s">
        <v>2</v>
      </c>
      <c r="AC109" s="148" t="s">
        <v>2</v>
      </c>
      <c r="AD109" s="148" t="s">
        <v>2</v>
      </c>
      <c r="AE109" s="148" t="s">
        <v>1</v>
      </c>
      <c r="AF109" s="148" t="s">
        <v>2</v>
      </c>
      <c r="AG109" s="147" t="s">
        <v>2</v>
      </c>
      <c r="AH109" s="147" t="s">
        <v>2</v>
      </c>
    </row>
    <row r="110" spans="2:34" ht="12.75">
      <c r="B110" s="23" t="s">
        <v>9</v>
      </c>
      <c r="C110" s="23"/>
      <c r="D110" s="149" t="s">
        <v>1</v>
      </c>
      <c r="E110" s="149" t="s">
        <v>2</v>
      </c>
      <c r="F110" s="149" t="s">
        <v>1</v>
      </c>
      <c r="G110" s="149" t="s">
        <v>1</v>
      </c>
      <c r="H110" s="149" t="s">
        <v>2</v>
      </c>
      <c r="I110" s="150" t="s">
        <v>2</v>
      </c>
      <c r="J110" s="150" t="s">
        <v>2</v>
      </c>
      <c r="K110" s="150" t="s">
        <v>2</v>
      </c>
      <c r="L110" s="150" t="s">
        <v>2</v>
      </c>
      <c r="M110" s="150" t="s">
        <v>2</v>
      </c>
      <c r="N110" s="149" t="s">
        <v>2</v>
      </c>
      <c r="O110" s="150" t="s">
        <v>2</v>
      </c>
      <c r="P110" s="150" t="s">
        <v>2</v>
      </c>
      <c r="Q110" s="157" t="s">
        <v>2</v>
      </c>
      <c r="R110" s="157" t="s">
        <v>2</v>
      </c>
      <c r="S110" s="157" t="s">
        <v>2</v>
      </c>
      <c r="T110" s="150" t="s">
        <v>2</v>
      </c>
      <c r="U110" s="150" t="s">
        <v>2</v>
      </c>
      <c r="V110" s="150" t="s">
        <v>2</v>
      </c>
      <c r="W110" s="150" t="s">
        <v>2</v>
      </c>
      <c r="X110" s="150" t="s">
        <v>2</v>
      </c>
      <c r="Y110" s="150" t="s">
        <v>2</v>
      </c>
      <c r="Z110" s="150" t="s">
        <v>2</v>
      </c>
      <c r="AA110" s="152" t="s">
        <v>2</v>
      </c>
      <c r="AB110" s="152" t="s">
        <v>2</v>
      </c>
      <c r="AC110" s="152" t="s">
        <v>2</v>
      </c>
      <c r="AD110" s="150" t="s">
        <v>2</v>
      </c>
      <c r="AE110" s="150" t="s">
        <v>2</v>
      </c>
      <c r="AF110" s="150" t="s">
        <v>2</v>
      </c>
      <c r="AG110" s="149" t="s">
        <v>2</v>
      </c>
      <c r="AH110" s="149" t="s">
        <v>2</v>
      </c>
    </row>
    <row r="111" spans="2:34" ht="12.75">
      <c r="B111" s="23" t="s">
        <v>10</v>
      </c>
      <c r="C111" s="23"/>
      <c r="D111" s="149" t="s">
        <v>2</v>
      </c>
      <c r="E111" s="149" t="s">
        <v>2</v>
      </c>
      <c r="F111" s="149" t="s">
        <v>1</v>
      </c>
      <c r="G111" s="149" t="s">
        <v>1</v>
      </c>
      <c r="H111" s="149" t="s">
        <v>2</v>
      </c>
      <c r="I111" s="149" t="s">
        <v>2</v>
      </c>
      <c r="J111" s="149" t="s">
        <v>2</v>
      </c>
      <c r="K111" s="150" t="s">
        <v>2</v>
      </c>
      <c r="L111" s="150" t="s">
        <v>2</v>
      </c>
      <c r="M111" s="150" t="s">
        <v>2</v>
      </c>
      <c r="N111" s="149" t="s">
        <v>2</v>
      </c>
      <c r="O111" s="149" t="s">
        <v>2</v>
      </c>
      <c r="P111" s="149" t="s">
        <v>2</v>
      </c>
      <c r="Q111" s="157" t="s">
        <v>2</v>
      </c>
      <c r="R111" s="157" t="s">
        <v>2</v>
      </c>
      <c r="S111" s="157" t="s">
        <v>2</v>
      </c>
      <c r="T111" s="149" t="s">
        <v>2</v>
      </c>
      <c r="U111" s="150" t="s">
        <v>2</v>
      </c>
      <c r="V111" s="150" t="s">
        <v>2</v>
      </c>
      <c r="W111" s="150" t="s">
        <v>2</v>
      </c>
      <c r="X111" s="150" t="s">
        <v>2</v>
      </c>
      <c r="Y111" s="149" t="s">
        <v>2</v>
      </c>
      <c r="Z111" s="150" t="s">
        <v>2</v>
      </c>
      <c r="AA111" s="150" t="s">
        <v>2</v>
      </c>
      <c r="AB111" s="150" t="s">
        <v>2</v>
      </c>
      <c r="AC111" s="150" t="s">
        <v>2</v>
      </c>
      <c r="AD111" s="150" t="s">
        <v>1</v>
      </c>
      <c r="AE111" s="149" t="s">
        <v>1</v>
      </c>
      <c r="AF111" s="149" t="s">
        <v>2</v>
      </c>
      <c r="AG111" s="149" t="s">
        <v>2</v>
      </c>
      <c r="AH111" s="149" t="s">
        <v>2</v>
      </c>
    </row>
    <row r="112" spans="2:34" ht="12.75">
      <c r="B112" s="23" t="s">
        <v>11</v>
      </c>
      <c r="C112" s="23"/>
      <c r="D112" s="149" t="s">
        <v>1</v>
      </c>
      <c r="E112" s="149" t="s">
        <v>2</v>
      </c>
      <c r="F112" s="149" t="s">
        <v>1</v>
      </c>
      <c r="G112" s="149" t="s">
        <v>1</v>
      </c>
      <c r="H112" s="149" t="s">
        <v>2</v>
      </c>
      <c r="I112" s="150" t="s">
        <v>2</v>
      </c>
      <c r="J112" s="150" t="s">
        <v>2</v>
      </c>
      <c r="K112" s="150" t="s">
        <v>2</v>
      </c>
      <c r="L112" s="150" t="s">
        <v>2</v>
      </c>
      <c r="M112" s="150" t="s">
        <v>2</v>
      </c>
      <c r="N112" s="149" t="s">
        <v>2</v>
      </c>
      <c r="O112" s="150" t="s">
        <v>2</v>
      </c>
      <c r="P112" s="149" t="s">
        <v>2</v>
      </c>
      <c r="Q112" s="157" t="s">
        <v>2</v>
      </c>
      <c r="R112" s="157" t="s">
        <v>2</v>
      </c>
      <c r="S112" s="157" t="s">
        <v>2</v>
      </c>
      <c r="T112" s="150" t="s">
        <v>2</v>
      </c>
      <c r="U112" s="150" t="s">
        <v>2</v>
      </c>
      <c r="V112" s="150" t="s">
        <v>2</v>
      </c>
      <c r="W112" s="150" t="s">
        <v>2</v>
      </c>
      <c r="X112" s="150" t="s">
        <v>2</v>
      </c>
      <c r="Y112" s="150" t="s">
        <v>2</v>
      </c>
      <c r="Z112" s="150" t="s">
        <v>1</v>
      </c>
      <c r="AA112" s="150" t="s">
        <v>1</v>
      </c>
      <c r="AB112" s="150" t="s">
        <v>2</v>
      </c>
      <c r="AC112" s="150" t="s">
        <v>1</v>
      </c>
      <c r="AD112" s="150" t="s">
        <v>1</v>
      </c>
      <c r="AE112" s="149" t="s">
        <v>1</v>
      </c>
      <c r="AF112" s="149" t="s">
        <v>1</v>
      </c>
      <c r="AG112" s="149" t="s">
        <v>2</v>
      </c>
      <c r="AH112" s="149" t="s">
        <v>2</v>
      </c>
    </row>
    <row r="113" spans="2:34" ht="12.75">
      <c r="B113" s="23" t="s">
        <v>12</v>
      </c>
      <c r="C113" s="23"/>
      <c r="D113" s="150" t="s">
        <v>1</v>
      </c>
      <c r="E113" s="150" t="s">
        <v>1</v>
      </c>
      <c r="F113" s="149" t="s">
        <v>1</v>
      </c>
      <c r="G113" s="149" t="s">
        <v>1</v>
      </c>
      <c r="H113" s="149" t="s">
        <v>1</v>
      </c>
      <c r="I113" s="150" t="s">
        <v>1</v>
      </c>
      <c r="J113" s="150" t="s">
        <v>2</v>
      </c>
      <c r="K113" s="150" t="s">
        <v>2</v>
      </c>
      <c r="L113" s="150" t="s">
        <v>2</v>
      </c>
      <c r="M113" s="150" t="s">
        <v>2</v>
      </c>
      <c r="N113" s="150" t="s">
        <v>2</v>
      </c>
      <c r="O113" s="150" t="s">
        <v>2</v>
      </c>
      <c r="P113" s="150" t="s">
        <v>2</v>
      </c>
      <c r="Q113" s="157" t="s">
        <v>2</v>
      </c>
      <c r="R113" s="157" t="s">
        <v>2</v>
      </c>
      <c r="S113" s="157" t="s">
        <v>2</v>
      </c>
      <c r="T113" s="150" t="s">
        <v>2</v>
      </c>
      <c r="U113" s="150" t="s">
        <v>2</v>
      </c>
      <c r="V113" s="150" t="s">
        <v>2</v>
      </c>
      <c r="W113" s="150" t="s">
        <v>2</v>
      </c>
      <c r="X113" s="150" t="s">
        <v>2</v>
      </c>
      <c r="Y113" s="150" t="s">
        <v>2</v>
      </c>
      <c r="Z113" s="150" t="s">
        <v>1</v>
      </c>
      <c r="AA113" s="150" t="s">
        <v>1</v>
      </c>
      <c r="AB113" s="150" t="s">
        <v>1</v>
      </c>
      <c r="AC113" s="150" t="s">
        <v>1</v>
      </c>
      <c r="AD113" s="150" t="s">
        <v>1</v>
      </c>
      <c r="AE113" s="150" t="s">
        <v>1</v>
      </c>
      <c r="AF113" s="150" t="s">
        <v>1</v>
      </c>
      <c r="AG113" s="150" t="s">
        <v>2</v>
      </c>
      <c r="AH113" s="150" t="s">
        <v>2</v>
      </c>
    </row>
    <row r="114" spans="2:34" ht="12.75">
      <c r="B114" s="25" t="s">
        <v>13</v>
      </c>
      <c r="C114" s="23"/>
      <c r="D114" s="147" t="s">
        <v>1</v>
      </c>
      <c r="E114" s="148" t="s">
        <v>1</v>
      </c>
      <c r="F114" s="147" t="s">
        <v>1</v>
      </c>
      <c r="G114" s="147" t="s">
        <v>1</v>
      </c>
      <c r="H114" s="147" t="s">
        <v>2</v>
      </c>
      <c r="I114" s="148" t="s">
        <v>1</v>
      </c>
      <c r="J114" s="148" t="s">
        <v>1</v>
      </c>
      <c r="K114" s="148" t="s">
        <v>2</v>
      </c>
      <c r="L114" s="148" t="s">
        <v>2</v>
      </c>
      <c r="M114" s="148" t="s">
        <v>2</v>
      </c>
      <c r="N114" s="148" t="s">
        <v>2</v>
      </c>
      <c r="O114" s="148" t="s">
        <v>1</v>
      </c>
      <c r="P114" s="148" t="s">
        <v>2</v>
      </c>
      <c r="Q114" s="158" t="s">
        <v>2</v>
      </c>
      <c r="R114" s="158" t="s">
        <v>2</v>
      </c>
      <c r="S114" s="158" t="s">
        <v>2</v>
      </c>
      <c r="T114" s="148" t="s">
        <v>2</v>
      </c>
      <c r="U114" s="148" t="s">
        <v>2</v>
      </c>
      <c r="V114" s="148" t="s">
        <v>2</v>
      </c>
      <c r="W114" s="148" t="s">
        <v>2</v>
      </c>
      <c r="X114" s="148" t="s">
        <v>1</v>
      </c>
      <c r="Y114" s="148" t="s">
        <v>1</v>
      </c>
      <c r="Z114" s="148" t="s">
        <v>1</v>
      </c>
      <c r="AA114" s="148" t="s">
        <v>1</v>
      </c>
      <c r="AB114" s="148" t="s">
        <v>1</v>
      </c>
      <c r="AC114" s="148" t="s">
        <v>1</v>
      </c>
      <c r="AD114" s="148" t="s">
        <v>1</v>
      </c>
      <c r="AE114" s="148" t="s">
        <v>1</v>
      </c>
      <c r="AF114" s="147" t="s">
        <v>1</v>
      </c>
      <c r="AG114" s="147" t="s">
        <v>1</v>
      </c>
      <c r="AH114" s="147" t="s">
        <v>1</v>
      </c>
    </row>
    <row r="115" spans="2:34" ht="12.75">
      <c r="B115" s="23" t="s">
        <v>14</v>
      </c>
      <c r="C115" s="23"/>
      <c r="D115" s="149" t="s">
        <v>1</v>
      </c>
      <c r="E115" s="149" t="s">
        <v>1</v>
      </c>
      <c r="F115" s="149" t="s">
        <v>1</v>
      </c>
      <c r="G115" s="149" t="s">
        <v>1</v>
      </c>
      <c r="H115" s="149" t="s">
        <v>2</v>
      </c>
      <c r="I115" s="150" t="s">
        <v>2</v>
      </c>
      <c r="J115" s="149" t="s">
        <v>2</v>
      </c>
      <c r="K115" s="150" t="s">
        <v>3</v>
      </c>
      <c r="L115" s="149" t="s">
        <v>3</v>
      </c>
      <c r="M115" s="150" t="s">
        <v>3</v>
      </c>
      <c r="N115" s="149" t="s">
        <v>3</v>
      </c>
      <c r="O115" s="150" t="s">
        <v>2</v>
      </c>
      <c r="P115" s="149" t="s">
        <v>2</v>
      </c>
      <c r="Q115" s="157" t="s">
        <v>2</v>
      </c>
      <c r="R115" s="157" t="s">
        <v>2</v>
      </c>
      <c r="S115" s="157" t="s">
        <v>2</v>
      </c>
      <c r="T115" s="149" t="s">
        <v>2</v>
      </c>
      <c r="U115" s="150" t="s">
        <v>2</v>
      </c>
      <c r="V115" s="150" t="s">
        <v>3</v>
      </c>
      <c r="W115" s="150" t="s">
        <v>2</v>
      </c>
      <c r="X115" s="150" t="s">
        <v>2</v>
      </c>
      <c r="Y115" s="150" t="s">
        <v>3</v>
      </c>
      <c r="Z115" s="150" t="s">
        <v>1</v>
      </c>
      <c r="AA115" s="150" t="s">
        <v>2</v>
      </c>
      <c r="AB115" s="150" t="s">
        <v>1</v>
      </c>
      <c r="AC115" s="150" t="s">
        <v>2</v>
      </c>
      <c r="AD115" s="150" t="s">
        <v>2</v>
      </c>
      <c r="AE115" s="149" t="s">
        <v>2</v>
      </c>
      <c r="AF115" s="149" t="s">
        <v>1</v>
      </c>
      <c r="AG115" s="149" t="s">
        <v>2</v>
      </c>
      <c r="AH115" s="149" t="s">
        <v>2</v>
      </c>
    </row>
    <row r="116" spans="2:34" ht="12.75">
      <c r="B116" s="23" t="s">
        <v>15</v>
      </c>
      <c r="C116" s="23"/>
      <c r="D116" s="149" t="s">
        <v>1</v>
      </c>
      <c r="E116" s="150" t="s">
        <v>2</v>
      </c>
      <c r="F116" s="149" t="s">
        <v>1</v>
      </c>
      <c r="G116" s="149" t="s">
        <v>1</v>
      </c>
      <c r="H116" s="149" t="s">
        <v>1</v>
      </c>
      <c r="I116" s="150" t="s">
        <v>1</v>
      </c>
      <c r="J116" s="149" t="s">
        <v>1</v>
      </c>
      <c r="K116" s="150" t="s">
        <v>2</v>
      </c>
      <c r="L116" s="150" t="s">
        <v>2</v>
      </c>
      <c r="M116" s="150" t="s">
        <v>3</v>
      </c>
      <c r="N116" s="150" t="s">
        <v>2</v>
      </c>
      <c r="O116" s="150" t="s">
        <v>2</v>
      </c>
      <c r="P116" s="150" t="s">
        <v>2</v>
      </c>
      <c r="Q116" s="157" t="s">
        <v>2</v>
      </c>
      <c r="R116" s="157" t="s">
        <v>2</v>
      </c>
      <c r="S116" s="157" t="s">
        <v>2</v>
      </c>
      <c r="T116" s="150" t="s">
        <v>2</v>
      </c>
      <c r="U116" s="150" t="s">
        <v>2</v>
      </c>
      <c r="V116" s="150" t="s">
        <v>3</v>
      </c>
      <c r="W116" s="150" t="s">
        <v>2</v>
      </c>
      <c r="X116" s="150" t="s">
        <v>2</v>
      </c>
      <c r="Y116" s="150" t="s">
        <v>2</v>
      </c>
      <c r="Z116" s="150" t="s">
        <v>2</v>
      </c>
      <c r="AA116" s="150" t="s">
        <v>2</v>
      </c>
      <c r="AB116" s="150" t="s">
        <v>1</v>
      </c>
      <c r="AC116" s="150" t="s">
        <v>1</v>
      </c>
      <c r="AD116" s="150" t="s">
        <v>1</v>
      </c>
      <c r="AE116" s="149" t="s">
        <v>1</v>
      </c>
      <c r="AF116" s="149" t="s">
        <v>1</v>
      </c>
      <c r="AG116" s="149" t="s">
        <v>2</v>
      </c>
      <c r="AH116" s="149" t="s">
        <v>2</v>
      </c>
    </row>
    <row r="117" spans="2:34" ht="12.75">
      <c r="B117" s="23" t="s">
        <v>16</v>
      </c>
      <c r="C117" s="23"/>
      <c r="D117" s="150" t="s">
        <v>2</v>
      </c>
      <c r="E117" s="150" t="s">
        <v>2</v>
      </c>
      <c r="F117" s="149" t="s">
        <v>2</v>
      </c>
      <c r="G117" s="149" t="s">
        <v>1</v>
      </c>
      <c r="H117" s="149" t="s">
        <v>2</v>
      </c>
      <c r="I117" s="150" t="s">
        <v>2</v>
      </c>
      <c r="J117" s="150" t="s">
        <v>2</v>
      </c>
      <c r="K117" s="150" t="s">
        <v>2</v>
      </c>
      <c r="L117" s="150" t="s">
        <v>2</v>
      </c>
      <c r="M117" s="150" t="s">
        <v>2</v>
      </c>
      <c r="N117" s="150" t="s">
        <v>2</v>
      </c>
      <c r="O117" s="150" t="s">
        <v>2</v>
      </c>
      <c r="P117" s="150" t="s">
        <v>2</v>
      </c>
      <c r="Q117" s="157" t="s">
        <v>2</v>
      </c>
      <c r="R117" s="157" t="s">
        <v>2</v>
      </c>
      <c r="S117" s="157" t="s">
        <v>2</v>
      </c>
      <c r="T117" s="150" t="s">
        <v>2</v>
      </c>
      <c r="U117" s="150" t="s">
        <v>2</v>
      </c>
      <c r="V117" s="150" t="s">
        <v>2</v>
      </c>
      <c r="W117" s="150" t="s">
        <v>2</v>
      </c>
      <c r="X117" s="150" t="s">
        <v>2</v>
      </c>
      <c r="Y117" s="150" t="s">
        <v>2</v>
      </c>
      <c r="Z117" s="150" t="s">
        <v>1</v>
      </c>
      <c r="AA117" s="150" t="s">
        <v>2</v>
      </c>
      <c r="AB117" s="150" t="s">
        <v>2</v>
      </c>
      <c r="AC117" s="150" t="s">
        <v>1</v>
      </c>
      <c r="AD117" s="150" t="s">
        <v>1</v>
      </c>
      <c r="AE117" s="150" t="s">
        <v>1</v>
      </c>
      <c r="AF117" s="150" t="s">
        <v>1</v>
      </c>
      <c r="AG117" s="150" t="s">
        <v>2</v>
      </c>
      <c r="AH117" s="150" t="s">
        <v>2</v>
      </c>
    </row>
    <row r="118" spans="2:34" ht="12.75">
      <c r="B118" s="23" t="s">
        <v>17</v>
      </c>
      <c r="C118" s="23"/>
      <c r="D118" s="149" t="s">
        <v>1</v>
      </c>
      <c r="E118" s="150" t="s">
        <v>1</v>
      </c>
      <c r="F118" s="149" t="s">
        <v>1</v>
      </c>
      <c r="G118" s="149" t="s">
        <v>1</v>
      </c>
      <c r="H118" s="149" t="s">
        <v>1</v>
      </c>
      <c r="I118" s="150" t="s">
        <v>1</v>
      </c>
      <c r="J118" s="150" t="s">
        <v>1</v>
      </c>
      <c r="K118" s="150" t="s">
        <v>2</v>
      </c>
      <c r="L118" s="150" t="s">
        <v>2</v>
      </c>
      <c r="M118" s="150" t="s">
        <v>1</v>
      </c>
      <c r="N118" s="150" t="s">
        <v>1</v>
      </c>
      <c r="O118" s="150" t="s">
        <v>1</v>
      </c>
      <c r="P118" s="149" t="s">
        <v>1</v>
      </c>
      <c r="Q118" s="157" t="s">
        <v>1</v>
      </c>
      <c r="R118" s="157" t="s">
        <v>1</v>
      </c>
      <c r="S118" s="157" t="s">
        <v>1</v>
      </c>
      <c r="T118" s="150" t="s">
        <v>1</v>
      </c>
      <c r="U118" s="150" t="s">
        <v>1</v>
      </c>
      <c r="V118" s="150" t="s">
        <v>1</v>
      </c>
      <c r="W118" s="150" t="s">
        <v>1</v>
      </c>
      <c r="X118" s="150" t="s">
        <v>1</v>
      </c>
      <c r="Y118" s="150" t="s">
        <v>1</v>
      </c>
      <c r="Z118" s="150" t="s">
        <v>1</v>
      </c>
      <c r="AA118" s="150" t="s">
        <v>1</v>
      </c>
      <c r="AB118" s="150" t="s">
        <v>1</v>
      </c>
      <c r="AC118" s="150" t="s">
        <v>1</v>
      </c>
      <c r="AD118" s="150" t="s">
        <v>1</v>
      </c>
      <c r="AE118" s="149" t="s">
        <v>1</v>
      </c>
      <c r="AF118" s="149" t="s">
        <v>1</v>
      </c>
      <c r="AG118" s="149" t="s">
        <v>1</v>
      </c>
      <c r="AH118" s="149" t="s">
        <v>1</v>
      </c>
    </row>
    <row r="119" spans="2:34" ht="12.75">
      <c r="B119" s="25" t="s">
        <v>18</v>
      </c>
      <c r="C119" s="23"/>
      <c r="D119" s="148" t="s">
        <v>1</v>
      </c>
      <c r="E119" s="147" t="s">
        <v>2</v>
      </c>
      <c r="F119" s="147" t="s">
        <v>1</v>
      </c>
      <c r="G119" s="147" t="s">
        <v>1</v>
      </c>
      <c r="H119" s="147" t="s">
        <v>2</v>
      </c>
      <c r="I119" s="148" t="s">
        <v>2</v>
      </c>
      <c r="J119" s="148" t="s">
        <v>2</v>
      </c>
      <c r="K119" s="148" t="s">
        <v>2</v>
      </c>
      <c r="L119" s="148" t="s">
        <v>2</v>
      </c>
      <c r="M119" s="148" t="s">
        <v>2</v>
      </c>
      <c r="N119" s="148" t="s">
        <v>3</v>
      </c>
      <c r="O119" s="148" t="s">
        <v>2</v>
      </c>
      <c r="P119" s="148" t="s">
        <v>2</v>
      </c>
      <c r="Q119" s="158" t="s">
        <v>2</v>
      </c>
      <c r="R119" s="158" t="s">
        <v>2</v>
      </c>
      <c r="S119" s="158" t="s">
        <v>2</v>
      </c>
      <c r="T119" s="148" t="s">
        <v>2</v>
      </c>
      <c r="U119" s="148" t="s">
        <v>2</v>
      </c>
      <c r="V119" s="148" t="s">
        <v>2</v>
      </c>
      <c r="W119" s="148" t="s">
        <v>2</v>
      </c>
      <c r="X119" s="148" t="s">
        <v>2</v>
      </c>
      <c r="Y119" s="148" t="s">
        <v>2</v>
      </c>
      <c r="Z119" s="148" t="s">
        <v>1</v>
      </c>
      <c r="AA119" s="148" t="s">
        <v>1</v>
      </c>
      <c r="AB119" s="148" t="s">
        <v>1</v>
      </c>
      <c r="AC119" s="148" t="s">
        <v>1</v>
      </c>
      <c r="AD119" s="148" t="s">
        <v>2</v>
      </c>
      <c r="AE119" s="148" t="s">
        <v>1</v>
      </c>
      <c r="AF119" s="147" t="s">
        <v>1</v>
      </c>
      <c r="AG119" s="147" t="s">
        <v>2</v>
      </c>
      <c r="AH119" s="147" t="s">
        <v>2</v>
      </c>
    </row>
    <row r="120" spans="2:34" ht="12.75">
      <c r="B120" s="54"/>
      <c r="C120" s="119"/>
      <c r="D120" s="155"/>
      <c r="E120" s="155"/>
      <c r="F120" s="154"/>
      <c r="G120" s="154"/>
      <c r="H120" s="154"/>
      <c r="I120" s="154"/>
      <c r="J120" s="155"/>
      <c r="K120" s="155"/>
      <c r="L120" s="154"/>
      <c r="M120" s="155"/>
      <c r="N120" s="154"/>
      <c r="O120" s="154"/>
      <c r="P120" s="155"/>
      <c r="Q120" s="154"/>
      <c r="R120" s="155"/>
      <c r="S120" s="155"/>
      <c r="T120" s="154"/>
      <c r="U120" s="154"/>
      <c r="V120" s="155"/>
      <c r="W120" s="155"/>
      <c r="X120" s="154"/>
      <c r="Y120" s="154"/>
      <c r="Z120" s="154"/>
      <c r="AA120" s="154"/>
      <c r="AB120" s="154"/>
      <c r="AC120" s="154"/>
      <c r="AD120" s="155"/>
      <c r="AE120" s="155"/>
      <c r="AF120" s="154"/>
      <c r="AG120" s="154"/>
      <c r="AH120" s="154"/>
    </row>
    <row r="121" spans="2:34" ht="26.25" customHeight="1">
      <c r="B121" s="55"/>
      <c r="C121" s="120"/>
      <c r="D121" s="56"/>
      <c r="E121" s="57"/>
      <c r="F121" s="57"/>
      <c r="G121" s="57"/>
      <c r="H121" s="57"/>
      <c r="I121" s="57"/>
      <c r="J121" s="57"/>
      <c r="K121" s="57"/>
      <c r="L121" s="57"/>
      <c r="M121" s="57"/>
      <c r="N121" s="57"/>
      <c r="O121" s="57"/>
      <c r="P121" s="57"/>
      <c r="Q121" s="57"/>
      <c r="R121" s="57"/>
      <c r="S121" s="57"/>
      <c r="T121" s="57"/>
      <c r="U121" s="58"/>
      <c r="V121" s="57"/>
      <c r="W121" s="57"/>
      <c r="X121" s="58"/>
      <c r="Y121" s="58"/>
      <c r="Z121" s="57"/>
      <c r="AA121" s="57"/>
      <c r="AB121" s="57"/>
      <c r="AC121" s="58"/>
      <c r="AD121" s="58"/>
      <c r="AE121" s="57"/>
      <c r="AF121" s="57"/>
      <c r="AG121" s="57"/>
      <c r="AH121" s="57"/>
    </row>
    <row r="122" spans="2:34" ht="29.25" customHeight="1">
      <c r="B122" s="99" t="s">
        <v>346</v>
      </c>
      <c r="C122" s="116"/>
      <c r="D122" s="261" t="s">
        <v>403</v>
      </c>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3"/>
    </row>
    <row r="123" spans="2:34" ht="6" customHeight="1">
      <c r="B123" s="49"/>
      <c r="C123" s="121"/>
      <c r="D123" s="103"/>
      <c r="E123" s="103"/>
      <c r="F123" s="103"/>
      <c r="G123" s="103"/>
      <c r="H123" s="103"/>
      <c r="I123" s="103"/>
      <c r="J123" s="103"/>
      <c r="K123" s="103"/>
      <c r="L123" s="103"/>
      <c r="M123" s="103"/>
      <c r="N123" s="103"/>
      <c r="O123" s="103"/>
      <c r="P123" s="103"/>
      <c r="Q123" s="103"/>
      <c r="R123" s="103"/>
      <c r="S123" s="103"/>
      <c r="T123" s="103"/>
      <c r="U123" s="104"/>
      <c r="V123" s="103"/>
      <c r="W123" s="103"/>
      <c r="X123" s="104"/>
      <c r="Y123" s="104"/>
      <c r="Z123" s="103"/>
      <c r="AA123" s="103"/>
      <c r="AB123" s="103"/>
      <c r="AC123" s="104"/>
      <c r="AD123" s="104"/>
      <c r="AE123" s="103"/>
      <c r="AF123" s="103"/>
      <c r="AG123" s="103"/>
      <c r="AH123" s="103"/>
    </row>
    <row r="124" spans="2:34" ht="12.75">
      <c r="B124" s="38" t="s">
        <v>28</v>
      </c>
      <c r="C124" s="118"/>
      <c r="D124" s="38" t="s">
        <v>33</v>
      </c>
      <c r="E124" s="38" t="s">
        <v>34</v>
      </c>
      <c r="F124" s="38" t="s">
        <v>35</v>
      </c>
      <c r="G124" s="38" t="s">
        <v>36</v>
      </c>
      <c r="H124" s="38" t="s">
        <v>37</v>
      </c>
      <c r="I124" s="38" t="s">
        <v>38</v>
      </c>
      <c r="J124" s="38" t="s">
        <v>39</v>
      </c>
      <c r="K124" s="38" t="s">
        <v>40</v>
      </c>
      <c r="L124" s="38" t="s">
        <v>41</v>
      </c>
      <c r="M124" s="38" t="s">
        <v>42</v>
      </c>
      <c r="N124" s="38" t="s">
        <v>43</v>
      </c>
      <c r="O124" s="38" t="s">
        <v>44</v>
      </c>
      <c r="P124" s="38" t="s">
        <v>45</v>
      </c>
      <c r="Q124" s="38" t="s">
        <v>46</v>
      </c>
      <c r="R124" s="38" t="s">
        <v>47</v>
      </c>
      <c r="S124" s="38" t="s">
        <v>48</v>
      </c>
      <c r="T124" s="38" t="s">
        <v>49</v>
      </c>
      <c r="U124" s="38" t="s">
        <v>50</v>
      </c>
      <c r="V124" s="38" t="s">
        <v>51</v>
      </c>
      <c r="W124" s="38" t="s">
        <v>52</v>
      </c>
      <c r="X124" s="38" t="s">
        <v>53</v>
      </c>
      <c r="Y124" s="38" t="s">
        <v>54</v>
      </c>
      <c r="Z124" s="38" t="s">
        <v>55</v>
      </c>
      <c r="AA124" s="38" t="s">
        <v>56</v>
      </c>
      <c r="AB124" s="38" t="s">
        <v>57</v>
      </c>
      <c r="AC124" s="38" t="s">
        <v>58</v>
      </c>
      <c r="AD124" s="38" t="s">
        <v>59</v>
      </c>
      <c r="AE124" s="38" t="s">
        <v>60</v>
      </c>
      <c r="AF124" s="38" t="s">
        <v>61</v>
      </c>
      <c r="AG124" s="38" t="s">
        <v>62</v>
      </c>
      <c r="AH124" s="38" t="s">
        <v>63</v>
      </c>
    </row>
    <row r="125" spans="2:34" ht="12.75">
      <c r="B125" s="39"/>
      <c r="C125" s="23"/>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2:34" ht="12.75">
      <c r="B126" s="25" t="s">
        <v>8</v>
      </c>
      <c r="C126" s="23"/>
      <c r="D126" s="147" t="s">
        <v>2</v>
      </c>
      <c r="E126" s="147" t="s">
        <v>2</v>
      </c>
      <c r="F126" s="148" t="s">
        <v>2</v>
      </c>
      <c r="G126" s="147" t="s">
        <v>2</v>
      </c>
      <c r="H126" s="148" t="s">
        <v>1</v>
      </c>
      <c r="I126" s="148" t="s">
        <v>1</v>
      </c>
      <c r="J126" s="147" t="s">
        <v>1</v>
      </c>
      <c r="K126" s="148" t="s">
        <v>1</v>
      </c>
      <c r="L126" s="148" t="s">
        <v>2</v>
      </c>
      <c r="M126" s="147" t="s">
        <v>2</v>
      </c>
      <c r="N126" s="147" t="s">
        <v>2</v>
      </c>
      <c r="O126" s="147" t="s">
        <v>1</v>
      </c>
      <c r="P126" s="147" t="s">
        <v>1</v>
      </c>
      <c r="Q126" s="148" t="s">
        <v>2</v>
      </c>
      <c r="R126" s="148" t="s">
        <v>2</v>
      </c>
      <c r="S126" s="147" t="s">
        <v>2</v>
      </c>
      <c r="T126" s="147" t="s">
        <v>2</v>
      </c>
      <c r="U126" s="147" t="s">
        <v>2</v>
      </c>
      <c r="V126" s="147" t="s">
        <v>1</v>
      </c>
      <c r="W126" s="147" t="s">
        <v>2</v>
      </c>
      <c r="X126" s="147" t="s">
        <v>2</v>
      </c>
      <c r="Y126" s="147" t="s">
        <v>3</v>
      </c>
      <c r="Z126" s="147" t="s">
        <v>2</v>
      </c>
      <c r="AA126" s="148" t="s">
        <v>1</v>
      </c>
      <c r="AB126" s="147" t="s">
        <v>1</v>
      </c>
      <c r="AC126" s="147" t="s">
        <v>2</v>
      </c>
      <c r="AD126" s="147" t="s">
        <v>2</v>
      </c>
      <c r="AE126" s="147" t="s">
        <v>2</v>
      </c>
      <c r="AF126" s="147" t="s">
        <v>2</v>
      </c>
      <c r="AG126" s="147" t="s">
        <v>2</v>
      </c>
      <c r="AH126" s="148" t="s">
        <v>2</v>
      </c>
    </row>
    <row r="127" spans="2:34" ht="12.75">
      <c r="B127" s="23" t="s">
        <v>9</v>
      </c>
      <c r="C127" s="23"/>
      <c r="D127" s="149" t="s">
        <v>2</v>
      </c>
      <c r="E127" s="149" t="s">
        <v>2</v>
      </c>
      <c r="F127" s="150" t="s">
        <v>1</v>
      </c>
      <c r="G127" s="149" t="s">
        <v>2</v>
      </c>
      <c r="H127" s="150" t="s">
        <v>1</v>
      </c>
      <c r="I127" s="150" t="s">
        <v>1</v>
      </c>
      <c r="J127" s="150" t="s">
        <v>1</v>
      </c>
      <c r="K127" s="150" t="s">
        <v>1</v>
      </c>
      <c r="L127" s="150" t="s">
        <v>2</v>
      </c>
      <c r="M127" s="149" t="s">
        <v>1</v>
      </c>
      <c r="N127" s="149" t="s">
        <v>2</v>
      </c>
      <c r="O127" s="150" t="s">
        <v>1</v>
      </c>
      <c r="P127" s="149" t="s">
        <v>1</v>
      </c>
      <c r="Q127" s="150" t="s">
        <v>2</v>
      </c>
      <c r="R127" s="150" t="s">
        <v>2</v>
      </c>
      <c r="S127" s="150" t="s">
        <v>2</v>
      </c>
      <c r="T127" s="149" t="s">
        <v>2</v>
      </c>
      <c r="U127" s="150" t="s">
        <v>2</v>
      </c>
      <c r="V127" s="149" t="s">
        <v>1</v>
      </c>
      <c r="W127" s="149" t="s">
        <v>2</v>
      </c>
      <c r="X127" s="149" t="s">
        <v>2</v>
      </c>
      <c r="Y127" s="149" t="s">
        <v>2</v>
      </c>
      <c r="Z127" s="149" t="s">
        <v>2</v>
      </c>
      <c r="AA127" s="150" t="s">
        <v>2</v>
      </c>
      <c r="AB127" s="150" t="s">
        <v>1</v>
      </c>
      <c r="AC127" s="150" t="s">
        <v>1</v>
      </c>
      <c r="AD127" s="150" t="s">
        <v>2</v>
      </c>
      <c r="AE127" s="149" t="s">
        <v>2</v>
      </c>
      <c r="AF127" s="150" t="s">
        <v>2</v>
      </c>
      <c r="AG127" s="149" t="s">
        <v>2</v>
      </c>
      <c r="AH127" s="150" t="s">
        <v>2</v>
      </c>
    </row>
    <row r="128" spans="2:34" ht="12.75">
      <c r="B128" s="23" t="s">
        <v>10</v>
      </c>
      <c r="C128" s="23"/>
      <c r="D128" s="149" t="s">
        <v>2</v>
      </c>
      <c r="E128" s="149" t="s">
        <v>2</v>
      </c>
      <c r="F128" s="150" t="s">
        <v>2</v>
      </c>
      <c r="G128" s="149" t="s">
        <v>2</v>
      </c>
      <c r="H128" s="149" t="s">
        <v>2</v>
      </c>
      <c r="I128" s="150" t="s">
        <v>1</v>
      </c>
      <c r="J128" s="150" t="s">
        <v>2</v>
      </c>
      <c r="K128" s="150" t="s">
        <v>1</v>
      </c>
      <c r="L128" s="150" t="s">
        <v>2</v>
      </c>
      <c r="M128" s="149" t="s">
        <v>1</v>
      </c>
      <c r="N128" s="149" t="s">
        <v>2</v>
      </c>
      <c r="O128" s="149" t="s">
        <v>2</v>
      </c>
      <c r="P128" s="149" t="s">
        <v>1</v>
      </c>
      <c r="Q128" s="149" t="s">
        <v>2</v>
      </c>
      <c r="R128" s="150" t="s">
        <v>2</v>
      </c>
      <c r="S128" s="149" t="s">
        <v>2</v>
      </c>
      <c r="T128" s="149" t="s">
        <v>2</v>
      </c>
      <c r="U128" s="149" t="s">
        <v>2</v>
      </c>
      <c r="V128" s="149" t="s">
        <v>1</v>
      </c>
      <c r="W128" s="149" t="s">
        <v>2</v>
      </c>
      <c r="X128" s="149" t="s">
        <v>2</v>
      </c>
      <c r="Y128" s="149" t="s">
        <v>2</v>
      </c>
      <c r="Z128" s="149" t="s">
        <v>2</v>
      </c>
      <c r="AA128" s="150" t="s">
        <v>2</v>
      </c>
      <c r="AB128" s="150" t="s">
        <v>1</v>
      </c>
      <c r="AC128" s="150" t="s">
        <v>2</v>
      </c>
      <c r="AD128" s="150" t="s">
        <v>2</v>
      </c>
      <c r="AE128" s="149" t="s">
        <v>2</v>
      </c>
      <c r="AF128" s="149" t="s">
        <v>2</v>
      </c>
      <c r="AG128" s="149" t="s">
        <v>2</v>
      </c>
      <c r="AH128" s="149" t="s">
        <v>2</v>
      </c>
    </row>
    <row r="129" spans="2:34" ht="12.75">
      <c r="B129" s="23" t="s">
        <v>11</v>
      </c>
      <c r="C129" s="23"/>
      <c r="D129" s="149" t="s">
        <v>2</v>
      </c>
      <c r="E129" s="149" t="s">
        <v>1</v>
      </c>
      <c r="F129" s="150" t="s">
        <v>1</v>
      </c>
      <c r="G129" s="149" t="s">
        <v>1</v>
      </c>
      <c r="H129" s="150" t="s">
        <v>1</v>
      </c>
      <c r="I129" s="150" t="s">
        <v>1</v>
      </c>
      <c r="J129" s="150" t="s">
        <v>1</v>
      </c>
      <c r="K129" s="150" t="s">
        <v>1</v>
      </c>
      <c r="L129" s="150" t="s">
        <v>1</v>
      </c>
      <c r="M129" s="150" t="s">
        <v>1</v>
      </c>
      <c r="N129" s="150" t="s">
        <v>2</v>
      </c>
      <c r="O129" s="149" t="s">
        <v>2</v>
      </c>
      <c r="P129" s="150" t="s">
        <v>1</v>
      </c>
      <c r="Q129" s="150" t="s">
        <v>2</v>
      </c>
      <c r="R129" s="150" t="s">
        <v>2</v>
      </c>
      <c r="S129" s="150" t="s">
        <v>2</v>
      </c>
      <c r="T129" s="150" t="s">
        <v>2</v>
      </c>
      <c r="U129" s="150" t="s">
        <v>2</v>
      </c>
      <c r="V129" s="150" t="s">
        <v>1</v>
      </c>
      <c r="W129" s="149" t="s">
        <v>2</v>
      </c>
      <c r="X129" s="150" t="s">
        <v>2</v>
      </c>
      <c r="Y129" s="149" t="s">
        <v>2</v>
      </c>
      <c r="Z129" s="150" t="s">
        <v>2</v>
      </c>
      <c r="AA129" s="150" t="s">
        <v>2</v>
      </c>
      <c r="AB129" s="150" t="s">
        <v>1</v>
      </c>
      <c r="AC129" s="150" t="s">
        <v>1</v>
      </c>
      <c r="AD129" s="150" t="s">
        <v>2</v>
      </c>
      <c r="AE129" s="150" t="s">
        <v>2</v>
      </c>
      <c r="AF129" s="150" t="s">
        <v>2</v>
      </c>
      <c r="AG129" s="150" t="s">
        <v>2</v>
      </c>
      <c r="AH129" s="149" t="s">
        <v>2</v>
      </c>
    </row>
    <row r="130" spans="2:34" ht="12.75">
      <c r="B130" s="23" t="s">
        <v>12</v>
      </c>
      <c r="C130" s="23"/>
      <c r="D130" s="149" t="s">
        <v>2</v>
      </c>
      <c r="E130" s="150" t="s">
        <v>1</v>
      </c>
      <c r="F130" s="150" t="s">
        <v>1</v>
      </c>
      <c r="G130" s="152" t="s">
        <v>1</v>
      </c>
      <c r="H130" s="150" t="s">
        <v>1</v>
      </c>
      <c r="I130" s="152" t="s">
        <v>1</v>
      </c>
      <c r="J130" s="150" t="s">
        <v>1</v>
      </c>
      <c r="K130" s="150" t="s">
        <v>1</v>
      </c>
      <c r="L130" s="150" t="s">
        <v>1</v>
      </c>
      <c r="M130" s="150" t="s">
        <v>1</v>
      </c>
      <c r="N130" s="150" t="s">
        <v>1</v>
      </c>
      <c r="O130" s="150" t="s">
        <v>1</v>
      </c>
      <c r="P130" s="150" t="s">
        <v>1</v>
      </c>
      <c r="Q130" s="150" t="s">
        <v>2</v>
      </c>
      <c r="R130" s="150" t="s">
        <v>2</v>
      </c>
      <c r="S130" s="150" t="s">
        <v>1</v>
      </c>
      <c r="T130" s="150" t="s">
        <v>1</v>
      </c>
      <c r="U130" s="150" t="s">
        <v>1</v>
      </c>
      <c r="V130" s="150" t="s">
        <v>1</v>
      </c>
      <c r="W130" s="150" t="s">
        <v>2</v>
      </c>
      <c r="X130" s="150" t="s">
        <v>2</v>
      </c>
      <c r="Y130" s="150" t="s">
        <v>2</v>
      </c>
      <c r="Z130" s="150" t="s">
        <v>2</v>
      </c>
      <c r="AA130" s="150" t="s">
        <v>1</v>
      </c>
      <c r="AB130" s="150" t="s">
        <v>1</v>
      </c>
      <c r="AC130" s="150" t="s">
        <v>1</v>
      </c>
      <c r="AD130" s="152" t="s">
        <v>2</v>
      </c>
      <c r="AE130" s="150" t="s">
        <v>2</v>
      </c>
      <c r="AF130" s="152" t="s">
        <v>2</v>
      </c>
      <c r="AG130" s="150" t="s">
        <v>2</v>
      </c>
      <c r="AH130" s="150" t="s">
        <v>2</v>
      </c>
    </row>
    <row r="131" spans="2:34" ht="12.75">
      <c r="B131" s="25" t="s">
        <v>13</v>
      </c>
      <c r="C131" s="23"/>
      <c r="D131" s="147" t="s">
        <v>2</v>
      </c>
      <c r="E131" s="147" t="s">
        <v>1</v>
      </c>
      <c r="F131" s="147" t="s">
        <v>1</v>
      </c>
      <c r="G131" s="148" t="s">
        <v>1</v>
      </c>
      <c r="H131" s="148" t="s">
        <v>1</v>
      </c>
      <c r="I131" s="148" t="s">
        <v>1</v>
      </c>
      <c r="J131" s="148" t="s">
        <v>1</v>
      </c>
      <c r="K131" s="148" t="s">
        <v>1</v>
      </c>
      <c r="L131" s="148" t="s">
        <v>1</v>
      </c>
      <c r="M131" s="148" t="s">
        <v>1</v>
      </c>
      <c r="N131" s="148" t="s">
        <v>1</v>
      </c>
      <c r="O131" s="148" t="s">
        <v>1</v>
      </c>
      <c r="P131" s="148" t="s">
        <v>1</v>
      </c>
      <c r="Q131" s="148" t="s">
        <v>1</v>
      </c>
      <c r="R131" s="148" t="s">
        <v>1</v>
      </c>
      <c r="S131" s="148" t="s">
        <v>1</v>
      </c>
      <c r="T131" s="148" t="s">
        <v>1</v>
      </c>
      <c r="U131" s="148" t="s">
        <v>1</v>
      </c>
      <c r="V131" s="148" t="s">
        <v>1</v>
      </c>
      <c r="W131" s="147" t="s">
        <v>1</v>
      </c>
      <c r="X131" s="147" t="s">
        <v>2</v>
      </c>
      <c r="Y131" s="147" t="s">
        <v>2</v>
      </c>
      <c r="Z131" s="148" t="s">
        <v>2</v>
      </c>
      <c r="AA131" s="148" t="s">
        <v>1</v>
      </c>
      <c r="AB131" s="148" t="s">
        <v>1</v>
      </c>
      <c r="AC131" s="148" t="s">
        <v>1</v>
      </c>
      <c r="AD131" s="148" t="s">
        <v>1</v>
      </c>
      <c r="AE131" s="148" t="s">
        <v>1</v>
      </c>
      <c r="AF131" s="148" t="s">
        <v>1</v>
      </c>
      <c r="AG131" s="148" t="s">
        <v>2</v>
      </c>
      <c r="AH131" s="147" t="s">
        <v>2</v>
      </c>
    </row>
    <row r="132" spans="2:34" ht="12.75">
      <c r="B132" s="23" t="s">
        <v>14</v>
      </c>
      <c r="C132" s="23"/>
      <c r="D132" s="149" t="s">
        <v>2</v>
      </c>
      <c r="E132" s="149" t="s">
        <v>2</v>
      </c>
      <c r="F132" s="149" t="s">
        <v>1</v>
      </c>
      <c r="G132" s="149" t="s">
        <v>1</v>
      </c>
      <c r="H132" s="145" t="s">
        <v>1</v>
      </c>
      <c r="I132" s="149" t="s">
        <v>2</v>
      </c>
      <c r="J132" s="150" t="s">
        <v>1</v>
      </c>
      <c r="K132" s="150" t="s">
        <v>1</v>
      </c>
      <c r="L132" s="146" t="s">
        <v>2</v>
      </c>
      <c r="M132" s="146" t="s">
        <v>1</v>
      </c>
      <c r="N132" s="149" t="s">
        <v>2</v>
      </c>
      <c r="O132" s="150" t="s">
        <v>1</v>
      </c>
      <c r="P132" s="149" t="s">
        <v>2</v>
      </c>
      <c r="Q132" s="149" t="s">
        <v>2</v>
      </c>
      <c r="R132" s="150" t="s">
        <v>2</v>
      </c>
      <c r="S132" s="150" t="s">
        <v>2</v>
      </c>
      <c r="T132" s="150" t="s">
        <v>2</v>
      </c>
      <c r="U132" s="149" t="s">
        <v>2</v>
      </c>
      <c r="V132" s="149" t="s">
        <v>1</v>
      </c>
      <c r="W132" s="190" t="s">
        <v>4</v>
      </c>
      <c r="X132" s="190" t="s">
        <v>4</v>
      </c>
      <c r="Y132" s="191" t="s">
        <v>416</v>
      </c>
      <c r="Z132" s="150" t="s">
        <v>2</v>
      </c>
      <c r="AA132" s="150" t="s">
        <v>2</v>
      </c>
      <c r="AB132" s="149" t="s">
        <v>1</v>
      </c>
      <c r="AC132" s="149" t="s">
        <v>1</v>
      </c>
      <c r="AD132" s="150" t="s">
        <v>2</v>
      </c>
      <c r="AE132" s="150" t="s">
        <v>2</v>
      </c>
      <c r="AF132" s="150" t="s">
        <v>2</v>
      </c>
      <c r="AG132" s="149" t="s">
        <v>2</v>
      </c>
      <c r="AH132" s="149" t="s">
        <v>2</v>
      </c>
    </row>
    <row r="133" spans="2:34" ht="12.75">
      <c r="B133" s="23" t="s">
        <v>15</v>
      </c>
      <c r="C133" s="23"/>
      <c r="D133" s="149" t="s">
        <v>2</v>
      </c>
      <c r="E133" s="152" t="s">
        <v>2</v>
      </c>
      <c r="F133" s="152" t="s">
        <v>1</v>
      </c>
      <c r="G133" s="152" t="s">
        <v>1</v>
      </c>
      <c r="H133" s="152" t="s">
        <v>2</v>
      </c>
      <c r="I133" s="152" t="s">
        <v>1</v>
      </c>
      <c r="J133" s="150" t="s">
        <v>1</v>
      </c>
      <c r="K133" s="150" t="s">
        <v>1</v>
      </c>
      <c r="L133" s="150" t="s">
        <v>1</v>
      </c>
      <c r="M133" s="150" t="s">
        <v>1</v>
      </c>
      <c r="N133" s="149" t="s">
        <v>1</v>
      </c>
      <c r="O133" s="149" t="s">
        <v>1</v>
      </c>
      <c r="P133" s="149" t="s">
        <v>1</v>
      </c>
      <c r="Q133" s="150" t="s">
        <v>2</v>
      </c>
      <c r="R133" s="150" t="s">
        <v>2</v>
      </c>
      <c r="S133" s="150" t="s">
        <v>2</v>
      </c>
      <c r="T133" s="150" t="s">
        <v>1</v>
      </c>
      <c r="U133" s="150" t="s">
        <v>2</v>
      </c>
      <c r="V133" s="150" t="s">
        <v>1</v>
      </c>
      <c r="W133" s="149" t="s">
        <v>2</v>
      </c>
      <c r="X133" s="149" t="s">
        <v>2</v>
      </c>
      <c r="Y133" s="150" t="s">
        <v>2</v>
      </c>
      <c r="Z133" s="150" t="s">
        <v>2</v>
      </c>
      <c r="AA133" s="150" t="s">
        <v>1</v>
      </c>
      <c r="AB133" s="150" t="s">
        <v>1</v>
      </c>
      <c r="AC133" s="150" t="s">
        <v>1</v>
      </c>
      <c r="AD133" s="150" t="s">
        <v>1</v>
      </c>
      <c r="AE133" s="150" t="s">
        <v>2</v>
      </c>
      <c r="AF133" s="150" t="s">
        <v>2</v>
      </c>
      <c r="AG133" s="150" t="s">
        <v>2</v>
      </c>
      <c r="AH133" s="150" t="s">
        <v>2</v>
      </c>
    </row>
    <row r="134" spans="2:34" ht="12.75">
      <c r="B134" s="23" t="s">
        <v>16</v>
      </c>
      <c r="C134" s="23"/>
      <c r="D134" s="150" t="s">
        <v>2</v>
      </c>
      <c r="E134" s="150" t="s">
        <v>2</v>
      </c>
      <c r="F134" s="150" t="s">
        <v>1</v>
      </c>
      <c r="G134" s="150" t="s">
        <v>1</v>
      </c>
      <c r="H134" s="150" t="s">
        <v>2</v>
      </c>
      <c r="I134" s="150" t="s">
        <v>1</v>
      </c>
      <c r="J134" s="150" t="s">
        <v>1</v>
      </c>
      <c r="K134" s="150" t="s">
        <v>1</v>
      </c>
      <c r="L134" s="150" t="s">
        <v>1</v>
      </c>
      <c r="M134" s="150" t="s">
        <v>1</v>
      </c>
      <c r="N134" s="150" t="s">
        <v>1</v>
      </c>
      <c r="O134" s="150" t="s">
        <v>1</v>
      </c>
      <c r="P134" s="150" t="s">
        <v>1</v>
      </c>
      <c r="Q134" s="150" t="s">
        <v>2</v>
      </c>
      <c r="R134" s="150" t="s">
        <v>2</v>
      </c>
      <c r="S134" s="150" t="s">
        <v>2</v>
      </c>
      <c r="T134" s="150" t="s">
        <v>2</v>
      </c>
      <c r="U134" s="150" t="s">
        <v>2</v>
      </c>
      <c r="V134" s="150" t="s">
        <v>1</v>
      </c>
      <c r="W134" s="149" t="s">
        <v>2</v>
      </c>
      <c r="X134" s="150" t="s">
        <v>2</v>
      </c>
      <c r="Y134" s="150" t="s">
        <v>2</v>
      </c>
      <c r="Z134" s="150" t="s">
        <v>2</v>
      </c>
      <c r="AA134" s="150" t="s">
        <v>1</v>
      </c>
      <c r="AB134" s="150" t="s">
        <v>1</v>
      </c>
      <c r="AC134" s="150" t="s">
        <v>1</v>
      </c>
      <c r="AD134" s="150" t="s">
        <v>1</v>
      </c>
      <c r="AE134" s="150" t="s">
        <v>2</v>
      </c>
      <c r="AF134" s="150" t="s">
        <v>2</v>
      </c>
      <c r="AG134" s="150" t="s">
        <v>2</v>
      </c>
      <c r="AH134" s="150" t="s">
        <v>2</v>
      </c>
    </row>
    <row r="135" spans="2:34" ht="12.75">
      <c r="B135" s="23" t="s">
        <v>17</v>
      </c>
      <c r="C135" s="23"/>
      <c r="D135" s="149" t="s">
        <v>1</v>
      </c>
      <c r="E135" s="150" t="s">
        <v>1</v>
      </c>
      <c r="F135" s="150" t="s">
        <v>1</v>
      </c>
      <c r="G135" s="149" t="s">
        <v>1</v>
      </c>
      <c r="H135" s="150" t="s">
        <v>1</v>
      </c>
      <c r="I135" s="150" t="s">
        <v>1</v>
      </c>
      <c r="J135" s="150" t="s">
        <v>1</v>
      </c>
      <c r="K135" s="150" t="s">
        <v>1</v>
      </c>
      <c r="L135" s="150" t="s">
        <v>1</v>
      </c>
      <c r="M135" s="149" t="s">
        <v>1</v>
      </c>
      <c r="N135" s="152" t="s">
        <v>1</v>
      </c>
      <c r="O135" s="152" t="s">
        <v>1</v>
      </c>
      <c r="P135" s="152" t="s">
        <v>1</v>
      </c>
      <c r="Q135" s="152" t="s">
        <v>2</v>
      </c>
      <c r="R135" s="150" t="s">
        <v>2</v>
      </c>
      <c r="S135" s="150" t="s">
        <v>2</v>
      </c>
      <c r="T135" s="150" t="s">
        <v>2</v>
      </c>
      <c r="U135" s="150" t="s">
        <v>2</v>
      </c>
      <c r="V135" s="150" t="s">
        <v>1</v>
      </c>
      <c r="W135" s="149" t="s">
        <v>1</v>
      </c>
      <c r="X135" s="149" t="s">
        <v>2</v>
      </c>
      <c r="Y135" s="149" t="s">
        <v>2</v>
      </c>
      <c r="Z135" s="150" t="s">
        <v>2</v>
      </c>
      <c r="AA135" s="150" t="s">
        <v>1</v>
      </c>
      <c r="AB135" s="150" t="s">
        <v>1</v>
      </c>
      <c r="AC135" s="150" t="s">
        <v>1</v>
      </c>
      <c r="AD135" s="150" t="s">
        <v>2</v>
      </c>
      <c r="AE135" s="150" t="s">
        <v>2</v>
      </c>
      <c r="AF135" s="150" t="s">
        <v>2</v>
      </c>
      <c r="AG135" s="150" t="s">
        <v>2</v>
      </c>
      <c r="AH135" s="150" t="s">
        <v>2</v>
      </c>
    </row>
    <row r="136" spans="2:34" ht="12.75">
      <c r="B136" s="25" t="s">
        <v>18</v>
      </c>
      <c r="C136" s="23"/>
      <c r="D136" s="147" t="s">
        <v>2</v>
      </c>
      <c r="E136" s="147" t="s">
        <v>1</v>
      </c>
      <c r="F136" s="148" t="s">
        <v>1</v>
      </c>
      <c r="G136" s="148" t="s">
        <v>2</v>
      </c>
      <c r="H136" s="148" t="s">
        <v>1</v>
      </c>
      <c r="I136" s="148" t="s">
        <v>1</v>
      </c>
      <c r="J136" s="148" t="s">
        <v>1</v>
      </c>
      <c r="K136" s="148" t="s">
        <v>1</v>
      </c>
      <c r="L136" s="148" t="s">
        <v>1</v>
      </c>
      <c r="M136" s="148" t="s">
        <v>1</v>
      </c>
      <c r="N136" s="147" t="s">
        <v>1</v>
      </c>
      <c r="O136" s="147" t="s">
        <v>1</v>
      </c>
      <c r="P136" s="147" t="s">
        <v>1</v>
      </c>
      <c r="Q136" s="148" t="s">
        <v>2</v>
      </c>
      <c r="R136" s="148" t="s">
        <v>2</v>
      </c>
      <c r="S136" s="148" t="s">
        <v>1</v>
      </c>
      <c r="T136" s="148" t="s">
        <v>2</v>
      </c>
      <c r="U136" s="148" t="s">
        <v>2</v>
      </c>
      <c r="V136" s="148" t="s">
        <v>1</v>
      </c>
      <c r="W136" s="147" t="s">
        <v>1</v>
      </c>
      <c r="X136" s="147" t="s">
        <v>2</v>
      </c>
      <c r="Y136" s="147" t="s">
        <v>2</v>
      </c>
      <c r="Z136" s="148" t="s">
        <v>2</v>
      </c>
      <c r="AA136" s="148" t="s">
        <v>1</v>
      </c>
      <c r="AB136" s="148" t="s">
        <v>1</v>
      </c>
      <c r="AC136" s="148" t="s">
        <v>1</v>
      </c>
      <c r="AD136" s="148" t="s">
        <v>2</v>
      </c>
      <c r="AE136" s="148" t="s">
        <v>2</v>
      </c>
      <c r="AF136" s="148" t="s">
        <v>2</v>
      </c>
      <c r="AG136" s="148" t="s">
        <v>2</v>
      </c>
      <c r="AH136" s="147" t="s">
        <v>2</v>
      </c>
    </row>
    <row r="137" spans="2:34" ht="12.75">
      <c r="B137" s="54"/>
      <c r="C137" s="119"/>
      <c r="D137" s="76"/>
      <c r="E137" s="76"/>
      <c r="F137" s="76"/>
      <c r="G137" s="76"/>
      <c r="H137" s="76"/>
      <c r="I137" s="76"/>
      <c r="J137" s="76"/>
      <c r="K137" s="76"/>
      <c r="L137" s="76"/>
      <c r="M137" s="76"/>
      <c r="N137" s="76"/>
      <c r="O137" s="76"/>
      <c r="P137" s="76"/>
      <c r="Q137" s="76"/>
      <c r="R137" s="76"/>
      <c r="S137" s="76"/>
      <c r="T137" s="77"/>
      <c r="U137" s="76"/>
      <c r="V137" s="76"/>
      <c r="W137" s="77"/>
      <c r="X137" s="77"/>
      <c r="Y137" s="76"/>
      <c r="Z137" s="77"/>
      <c r="AA137" s="76"/>
      <c r="AB137" s="77"/>
      <c r="AC137" s="77"/>
      <c r="AD137" s="77"/>
      <c r="AE137" s="76"/>
      <c r="AF137" s="77"/>
      <c r="AG137" s="76"/>
      <c r="AH137" s="77"/>
    </row>
    <row r="138" spans="2:34" ht="25.5" customHeight="1">
      <c r="B138" s="55"/>
      <c r="C138" s="120"/>
      <c r="D138" s="56"/>
      <c r="E138" s="57"/>
      <c r="F138" s="57"/>
      <c r="G138" s="57"/>
      <c r="H138" s="57"/>
      <c r="I138" s="57"/>
      <c r="J138" s="57"/>
      <c r="K138" s="57"/>
      <c r="L138" s="57"/>
      <c r="M138" s="57"/>
      <c r="N138" s="57"/>
      <c r="O138" s="57"/>
      <c r="P138" s="57"/>
      <c r="Q138" s="57"/>
      <c r="R138" s="57"/>
      <c r="S138" s="57"/>
      <c r="T138" s="57"/>
      <c r="U138" s="58"/>
      <c r="V138" s="57"/>
      <c r="W138" s="57"/>
      <c r="X138" s="58"/>
      <c r="Y138" s="58"/>
      <c r="Z138" s="57"/>
      <c r="AA138" s="57"/>
      <c r="AB138" s="57"/>
      <c r="AC138" s="58"/>
      <c r="AD138" s="58"/>
      <c r="AE138" s="57"/>
      <c r="AF138" s="57"/>
      <c r="AG138" s="57"/>
      <c r="AH138" s="57"/>
    </row>
    <row r="139" spans="2:34" ht="24" customHeight="1">
      <c r="B139" s="99" t="s">
        <v>346</v>
      </c>
      <c r="C139" s="116"/>
      <c r="D139" s="261" t="s">
        <v>404</v>
      </c>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3"/>
    </row>
    <row r="140" spans="2:34" ht="6" customHeight="1">
      <c r="B140" s="49"/>
      <c r="C140" s="121"/>
      <c r="D140" s="103"/>
      <c r="E140" s="103"/>
      <c r="F140" s="103"/>
      <c r="G140" s="103"/>
      <c r="H140" s="103"/>
      <c r="I140" s="103"/>
      <c r="J140" s="103"/>
      <c r="K140" s="103"/>
      <c r="L140" s="103"/>
      <c r="M140" s="103"/>
      <c r="N140" s="103"/>
      <c r="O140" s="103"/>
      <c r="P140" s="103"/>
      <c r="Q140" s="103"/>
      <c r="R140" s="103"/>
      <c r="S140" s="103"/>
      <c r="T140" s="103"/>
      <c r="U140" s="104"/>
      <c r="V140" s="103"/>
      <c r="W140" s="103"/>
      <c r="X140" s="104"/>
      <c r="Y140" s="104"/>
      <c r="Z140" s="103"/>
      <c r="AA140" s="103"/>
      <c r="AB140" s="103"/>
      <c r="AC140" s="104"/>
      <c r="AD140" s="104"/>
      <c r="AE140" s="103"/>
      <c r="AF140" s="103"/>
      <c r="AG140" s="103"/>
      <c r="AH140" s="103"/>
    </row>
    <row r="141" spans="2:34" ht="12.75">
      <c r="B141" s="38" t="s">
        <v>29</v>
      </c>
      <c r="C141" s="118"/>
      <c r="D141" s="38" t="s">
        <v>33</v>
      </c>
      <c r="E141" s="38" t="s">
        <v>34</v>
      </c>
      <c r="F141" s="38" t="s">
        <v>35</v>
      </c>
      <c r="G141" s="38" t="s">
        <v>36</v>
      </c>
      <c r="H141" s="38" t="s">
        <v>37</v>
      </c>
      <c r="I141" s="38" t="s">
        <v>38</v>
      </c>
      <c r="J141" s="38" t="s">
        <v>39</v>
      </c>
      <c r="K141" s="38" t="s">
        <v>40</v>
      </c>
      <c r="L141" s="38" t="s">
        <v>41</v>
      </c>
      <c r="M141" s="38" t="s">
        <v>42</v>
      </c>
      <c r="N141" s="38" t="s">
        <v>43</v>
      </c>
      <c r="O141" s="38" t="s">
        <v>44</v>
      </c>
      <c r="P141" s="38" t="s">
        <v>45</v>
      </c>
      <c r="Q141" s="38" t="s">
        <v>46</v>
      </c>
      <c r="R141" s="38" t="s">
        <v>47</v>
      </c>
      <c r="S141" s="38" t="s">
        <v>48</v>
      </c>
      <c r="T141" s="38" t="s">
        <v>49</v>
      </c>
      <c r="U141" s="38" t="s">
        <v>50</v>
      </c>
      <c r="V141" s="38" t="s">
        <v>51</v>
      </c>
      <c r="W141" s="38" t="s">
        <v>52</v>
      </c>
      <c r="X141" s="38" t="s">
        <v>53</v>
      </c>
      <c r="Y141" s="38" t="s">
        <v>54</v>
      </c>
      <c r="Z141" s="38" t="s">
        <v>55</v>
      </c>
      <c r="AA141" s="38" t="s">
        <v>56</v>
      </c>
      <c r="AB141" s="38" t="s">
        <v>57</v>
      </c>
      <c r="AC141" s="38" t="s">
        <v>58</v>
      </c>
      <c r="AD141" s="38" t="s">
        <v>59</v>
      </c>
      <c r="AE141" s="38" t="s">
        <v>60</v>
      </c>
      <c r="AF141" s="38" t="s">
        <v>61</v>
      </c>
      <c r="AG141" s="38" t="s">
        <v>62</v>
      </c>
      <c r="AH141" s="38" t="s">
        <v>19</v>
      </c>
    </row>
    <row r="142" spans="2:34" ht="12.75">
      <c r="B142" s="39"/>
      <c r="C142" s="23"/>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row>
    <row r="143" spans="2:34" ht="12.75">
      <c r="B143" s="25" t="s">
        <v>8</v>
      </c>
      <c r="C143" s="23"/>
      <c r="D143" s="147" t="s">
        <v>2</v>
      </c>
      <c r="E143" s="147" t="s">
        <v>2</v>
      </c>
      <c r="F143" s="147" t="s">
        <v>2</v>
      </c>
      <c r="G143" s="148" t="s">
        <v>2</v>
      </c>
      <c r="H143" s="148" t="s">
        <v>2</v>
      </c>
      <c r="I143" s="147" t="s">
        <v>2</v>
      </c>
      <c r="J143" s="147" t="s">
        <v>1</v>
      </c>
      <c r="K143" s="147" t="s">
        <v>1</v>
      </c>
      <c r="L143" s="147" t="s">
        <v>1</v>
      </c>
      <c r="M143" s="147" t="s">
        <v>1</v>
      </c>
      <c r="N143" s="148" t="s">
        <v>1</v>
      </c>
      <c r="O143" s="147" t="s">
        <v>1</v>
      </c>
      <c r="P143" s="147" t="s">
        <v>1</v>
      </c>
      <c r="Q143" s="148" t="s">
        <v>1</v>
      </c>
      <c r="R143" s="147" t="s">
        <v>1</v>
      </c>
      <c r="S143" s="147" t="s">
        <v>1</v>
      </c>
      <c r="T143" s="148" t="s">
        <v>1</v>
      </c>
      <c r="U143" s="148" t="s">
        <v>1</v>
      </c>
      <c r="V143" s="148" t="s">
        <v>1</v>
      </c>
      <c r="W143" s="147" t="s">
        <v>1</v>
      </c>
      <c r="X143" s="147" t="s">
        <v>1</v>
      </c>
      <c r="Y143" s="147" t="s">
        <v>2</v>
      </c>
      <c r="Z143" s="147" t="s">
        <v>2</v>
      </c>
      <c r="AA143" s="147" t="s">
        <v>2</v>
      </c>
      <c r="AB143" s="147" t="s">
        <v>2</v>
      </c>
      <c r="AC143" s="147" t="s">
        <v>2</v>
      </c>
      <c r="AD143" s="147" t="s">
        <v>2</v>
      </c>
      <c r="AE143" s="147" t="s">
        <v>1</v>
      </c>
      <c r="AF143" s="147" t="s">
        <v>1</v>
      </c>
      <c r="AG143" s="147" t="s">
        <v>1</v>
      </c>
      <c r="AH143" s="25" t="s">
        <v>19</v>
      </c>
    </row>
    <row r="144" spans="2:34" ht="12.75">
      <c r="B144" s="23" t="s">
        <v>9</v>
      </c>
      <c r="C144" s="23"/>
      <c r="D144" s="149" t="s">
        <v>2</v>
      </c>
      <c r="E144" s="149" t="s">
        <v>2</v>
      </c>
      <c r="F144" s="150" t="s">
        <v>2</v>
      </c>
      <c r="G144" s="150" t="s">
        <v>2</v>
      </c>
      <c r="H144" s="150" t="s">
        <v>2</v>
      </c>
      <c r="I144" s="149" t="s">
        <v>2</v>
      </c>
      <c r="J144" s="150" t="s">
        <v>1</v>
      </c>
      <c r="K144" s="150" t="s">
        <v>1</v>
      </c>
      <c r="L144" s="149" t="s">
        <v>2</v>
      </c>
      <c r="M144" s="149" t="s">
        <v>1</v>
      </c>
      <c r="N144" s="150" t="s">
        <v>1</v>
      </c>
      <c r="O144" s="149" t="s">
        <v>1</v>
      </c>
      <c r="P144" s="150" t="s">
        <v>1</v>
      </c>
      <c r="Q144" s="150" t="s">
        <v>1</v>
      </c>
      <c r="R144" s="149" t="s">
        <v>2</v>
      </c>
      <c r="S144" s="150" t="s">
        <v>1</v>
      </c>
      <c r="T144" s="150" t="s">
        <v>1</v>
      </c>
      <c r="U144" s="150" t="s">
        <v>1</v>
      </c>
      <c r="V144" s="150" t="s">
        <v>1</v>
      </c>
      <c r="W144" s="150" t="s">
        <v>1</v>
      </c>
      <c r="X144" s="149" t="s">
        <v>1</v>
      </c>
      <c r="Y144" s="150" t="s">
        <v>2</v>
      </c>
      <c r="Z144" s="152" t="s">
        <v>2</v>
      </c>
      <c r="AA144" s="152" t="s">
        <v>2</v>
      </c>
      <c r="AB144" s="149" t="s">
        <v>2</v>
      </c>
      <c r="AC144" s="149" t="s">
        <v>2</v>
      </c>
      <c r="AD144" s="149" t="s">
        <v>2</v>
      </c>
      <c r="AE144" s="149" t="s">
        <v>1</v>
      </c>
      <c r="AF144" s="149" t="s">
        <v>1</v>
      </c>
      <c r="AG144" s="149" t="s">
        <v>1</v>
      </c>
      <c r="AH144" s="23" t="s">
        <v>19</v>
      </c>
    </row>
    <row r="145" spans="2:34" ht="12.75">
      <c r="B145" s="23" t="s">
        <v>10</v>
      </c>
      <c r="C145" s="23"/>
      <c r="D145" s="149" t="s">
        <v>2</v>
      </c>
      <c r="E145" s="149" t="s">
        <v>2</v>
      </c>
      <c r="F145" s="150" t="s">
        <v>2</v>
      </c>
      <c r="G145" s="150" t="s">
        <v>2</v>
      </c>
      <c r="H145" s="150" t="s">
        <v>2</v>
      </c>
      <c r="I145" s="149" t="s">
        <v>2</v>
      </c>
      <c r="J145" s="149" t="s">
        <v>1</v>
      </c>
      <c r="K145" s="149" t="s">
        <v>1</v>
      </c>
      <c r="L145" s="149" t="s">
        <v>1</v>
      </c>
      <c r="M145" s="149" t="s">
        <v>1</v>
      </c>
      <c r="N145" s="150" t="s">
        <v>1</v>
      </c>
      <c r="O145" s="150" t="s">
        <v>1</v>
      </c>
      <c r="P145" s="149" t="s">
        <v>1</v>
      </c>
      <c r="Q145" s="150" t="s">
        <v>1</v>
      </c>
      <c r="R145" s="149" t="s">
        <v>2</v>
      </c>
      <c r="S145" s="149" t="s">
        <v>1</v>
      </c>
      <c r="T145" s="150" t="s">
        <v>1</v>
      </c>
      <c r="U145" s="150" t="s">
        <v>1</v>
      </c>
      <c r="V145" s="150" t="s">
        <v>1</v>
      </c>
      <c r="W145" s="150" t="s">
        <v>1</v>
      </c>
      <c r="X145" s="149" t="s">
        <v>1</v>
      </c>
      <c r="Y145" s="149" t="s">
        <v>2</v>
      </c>
      <c r="Z145" s="149" t="s">
        <v>2</v>
      </c>
      <c r="AA145" s="149" t="s">
        <v>2</v>
      </c>
      <c r="AB145" s="149" t="s">
        <v>2</v>
      </c>
      <c r="AC145" s="149" t="s">
        <v>2</v>
      </c>
      <c r="AD145" s="149" t="s">
        <v>2</v>
      </c>
      <c r="AE145" s="149" t="s">
        <v>1</v>
      </c>
      <c r="AF145" s="149" t="s">
        <v>1</v>
      </c>
      <c r="AG145" s="149" t="s">
        <v>1</v>
      </c>
      <c r="AH145" s="23" t="s">
        <v>19</v>
      </c>
    </row>
    <row r="146" spans="2:34" ht="12.75">
      <c r="B146" s="23" t="s">
        <v>11</v>
      </c>
      <c r="C146" s="23"/>
      <c r="D146" s="152" t="s">
        <v>1</v>
      </c>
      <c r="E146" s="152" t="s">
        <v>2</v>
      </c>
      <c r="F146" s="152" t="s">
        <v>2</v>
      </c>
      <c r="G146" s="152" t="s">
        <v>2</v>
      </c>
      <c r="H146" s="152" t="s">
        <v>2</v>
      </c>
      <c r="I146" s="152" t="s">
        <v>2</v>
      </c>
      <c r="J146" s="152" t="s">
        <v>1</v>
      </c>
      <c r="K146" s="150" t="s">
        <v>1</v>
      </c>
      <c r="L146" s="149" t="s">
        <v>1</v>
      </c>
      <c r="M146" s="150" t="s">
        <v>1</v>
      </c>
      <c r="N146" s="150" t="s">
        <v>1</v>
      </c>
      <c r="O146" s="149" t="s">
        <v>1</v>
      </c>
      <c r="P146" s="149" t="s">
        <v>1</v>
      </c>
      <c r="Q146" s="150" t="s">
        <v>1</v>
      </c>
      <c r="R146" s="149" t="s">
        <v>1</v>
      </c>
      <c r="S146" s="149" t="s">
        <v>1</v>
      </c>
      <c r="T146" s="150" t="s">
        <v>1</v>
      </c>
      <c r="U146" s="150" t="s">
        <v>1</v>
      </c>
      <c r="V146" s="150" t="s">
        <v>1</v>
      </c>
      <c r="W146" s="150" t="s">
        <v>1</v>
      </c>
      <c r="X146" s="149" t="s">
        <v>1</v>
      </c>
      <c r="Y146" s="149" t="s">
        <v>1</v>
      </c>
      <c r="Z146" s="149" t="s">
        <v>2</v>
      </c>
      <c r="AA146" s="150" t="s">
        <v>2</v>
      </c>
      <c r="AB146" s="150" t="s">
        <v>2</v>
      </c>
      <c r="AC146" s="152" t="s">
        <v>2</v>
      </c>
      <c r="AD146" s="149" t="s">
        <v>2</v>
      </c>
      <c r="AE146" s="149" t="s">
        <v>1</v>
      </c>
      <c r="AF146" s="149" t="s">
        <v>1</v>
      </c>
      <c r="AG146" s="152" t="s">
        <v>1</v>
      </c>
      <c r="AH146" s="23" t="s">
        <v>19</v>
      </c>
    </row>
    <row r="147" spans="2:34" ht="12.75">
      <c r="B147" s="23" t="s">
        <v>12</v>
      </c>
      <c r="C147" s="23"/>
      <c r="D147" s="150" t="s">
        <v>1</v>
      </c>
      <c r="E147" s="150" t="s">
        <v>1</v>
      </c>
      <c r="F147" s="150" t="s">
        <v>2</v>
      </c>
      <c r="G147" s="150" t="s">
        <v>2</v>
      </c>
      <c r="H147" s="150" t="s">
        <v>2</v>
      </c>
      <c r="I147" s="150" t="s">
        <v>2</v>
      </c>
      <c r="J147" s="150" t="s">
        <v>1</v>
      </c>
      <c r="K147" s="150" t="s">
        <v>1</v>
      </c>
      <c r="L147" s="150" t="s">
        <v>1</v>
      </c>
      <c r="M147" s="150" t="s">
        <v>1</v>
      </c>
      <c r="N147" s="150" t="s">
        <v>1</v>
      </c>
      <c r="O147" s="150" t="s">
        <v>1</v>
      </c>
      <c r="P147" s="150" t="s">
        <v>1</v>
      </c>
      <c r="Q147" s="150" t="s">
        <v>1</v>
      </c>
      <c r="R147" s="149" t="s">
        <v>1</v>
      </c>
      <c r="S147" s="150" t="s">
        <v>1</v>
      </c>
      <c r="T147" s="150" t="s">
        <v>1</v>
      </c>
      <c r="U147" s="150" t="s">
        <v>1</v>
      </c>
      <c r="V147" s="150" t="s">
        <v>1</v>
      </c>
      <c r="W147" s="150" t="s">
        <v>1</v>
      </c>
      <c r="X147" s="150" t="s">
        <v>1</v>
      </c>
      <c r="Y147" s="150" t="s">
        <v>1</v>
      </c>
      <c r="Z147" s="150" t="s">
        <v>1</v>
      </c>
      <c r="AA147" s="150" t="s">
        <v>2</v>
      </c>
      <c r="AB147" s="150" t="s">
        <v>1</v>
      </c>
      <c r="AC147" s="150" t="s">
        <v>1</v>
      </c>
      <c r="AD147" s="149" t="s">
        <v>2</v>
      </c>
      <c r="AE147" s="149" t="s">
        <v>1</v>
      </c>
      <c r="AF147" s="149" t="s">
        <v>1</v>
      </c>
      <c r="AG147" s="149" t="s">
        <v>1</v>
      </c>
      <c r="AH147" s="23" t="s">
        <v>19</v>
      </c>
    </row>
    <row r="148" spans="2:34" ht="12.75">
      <c r="B148" s="25" t="s">
        <v>13</v>
      </c>
      <c r="C148" s="23"/>
      <c r="D148" s="147" t="s">
        <v>1</v>
      </c>
      <c r="E148" s="147" t="s">
        <v>1</v>
      </c>
      <c r="F148" s="148" t="s">
        <v>2</v>
      </c>
      <c r="G148" s="148" t="s">
        <v>2</v>
      </c>
      <c r="H148" s="148" t="s">
        <v>2</v>
      </c>
      <c r="I148" s="147" t="s">
        <v>1</v>
      </c>
      <c r="J148" s="147" t="s">
        <v>1</v>
      </c>
      <c r="K148" s="148" t="s">
        <v>1</v>
      </c>
      <c r="L148" s="148" t="s">
        <v>1</v>
      </c>
      <c r="M148" s="147" t="s">
        <v>1</v>
      </c>
      <c r="N148" s="148" t="s">
        <v>1</v>
      </c>
      <c r="O148" s="147" t="s">
        <v>1</v>
      </c>
      <c r="P148" s="147" t="s">
        <v>1</v>
      </c>
      <c r="Q148" s="148" t="s">
        <v>1</v>
      </c>
      <c r="R148" s="147" t="s">
        <v>1</v>
      </c>
      <c r="S148" s="147" t="s">
        <v>2</v>
      </c>
      <c r="T148" s="148" t="s">
        <v>1</v>
      </c>
      <c r="U148" s="148" t="s">
        <v>1</v>
      </c>
      <c r="V148" s="148" t="s">
        <v>1</v>
      </c>
      <c r="W148" s="147" t="s">
        <v>1</v>
      </c>
      <c r="X148" s="147" t="s">
        <v>1</v>
      </c>
      <c r="Y148" s="147" t="s">
        <v>1</v>
      </c>
      <c r="Z148" s="147" t="s">
        <v>1</v>
      </c>
      <c r="AA148" s="148" t="s">
        <v>1</v>
      </c>
      <c r="AB148" s="148" t="s">
        <v>1</v>
      </c>
      <c r="AC148" s="147" t="s">
        <v>1</v>
      </c>
      <c r="AD148" s="147" t="s">
        <v>2</v>
      </c>
      <c r="AE148" s="147" t="s">
        <v>1</v>
      </c>
      <c r="AF148" s="147" t="s">
        <v>1</v>
      </c>
      <c r="AG148" s="147" t="s">
        <v>1</v>
      </c>
      <c r="AH148" s="25" t="s">
        <v>19</v>
      </c>
    </row>
    <row r="149" spans="2:34" ht="12.75">
      <c r="B149" s="23" t="s">
        <v>14</v>
      </c>
      <c r="C149" s="23"/>
      <c r="D149" s="146" t="s">
        <v>2</v>
      </c>
      <c r="E149" s="146" t="s">
        <v>2</v>
      </c>
      <c r="F149" s="150" t="s">
        <v>3</v>
      </c>
      <c r="G149" s="150" t="s">
        <v>3</v>
      </c>
      <c r="H149" s="150" t="s">
        <v>2</v>
      </c>
      <c r="I149" s="149" t="s">
        <v>2</v>
      </c>
      <c r="J149" s="149" t="s">
        <v>1</v>
      </c>
      <c r="K149" s="149" t="s">
        <v>1</v>
      </c>
      <c r="L149" s="146" t="s">
        <v>2</v>
      </c>
      <c r="M149" s="149" t="s">
        <v>1</v>
      </c>
      <c r="N149" s="150" t="s">
        <v>2</v>
      </c>
      <c r="O149" s="149" t="s">
        <v>2</v>
      </c>
      <c r="P149" s="149" t="s">
        <v>1</v>
      </c>
      <c r="Q149" s="149" t="s">
        <v>2</v>
      </c>
      <c r="R149" s="145" t="s">
        <v>1</v>
      </c>
      <c r="S149" s="149" t="s">
        <v>2</v>
      </c>
      <c r="T149" s="150" t="s">
        <v>2</v>
      </c>
      <c r="U149" s="150" t="s">
        <v>1</v>
      </c>
      <c r="V149" s="150" t="s">
        <v>1</v>
      </c>
      <c r="W149" s="149" t="s">
        <v>1</v>
      </c>
      <c r="X149" s="149" t="s">
        <v>1</v>
      </c>
      <c r="Y149" s="149" t="s">
        <v>2</v>
      </c>
      <c r="Z149" s="149" t="s">
        <v>2</v>
      </c>
      <c r="AA149" s="149" t="s">
        <v>2</v>
      </c>
      <c r="AB149" s="149" t="s">
        <v>2</v>
      </c>
      <c r="AC149" s="149" t="s">
        <v>2</v>
      </c>
      <c r="AD149" s="152" t="s">
        <v>2</v>
      </c>
      <c r="AE149" s="149" t="s">
        <v>2</v>
      </c>
      <c r="AF149" s="145" t="s">
        <v>2</v>
      </c>
      <c r="AG149" s="145" t="s">
        <v>2</v>
      </c>
      <c r="AH149" s="23" t="s">
        <v>19</v>
      </c>
    </row>
    <row r="150" spans="2:34" ht="12.75">
      <c r="B150" s="23" t="s">
        <v>15</v>
      </c>
      <c r="C150" s="23"/>
      <c r="D150" s="149" t="s">
        <v>1</v>
      </c>
      <c r="E150" s="149" t="s">
        <v>1</v>
      </c>
      <c r="F150" s="150" t="s">
        <v>2</v>
      </c>
      <c r="G150" s="150" t="s">
        <v>2</v>
      </c>
      <c r="H150" s="150" t="s">
        <v>2</v>
      </c>
      <c r="I150" s="149" t="s">
        <v>1</v>
      </c>
      <c r="J150" s="149" t="s">
        <v>1</v>
      </c>
      <c r="K150" s="150" t="s">
        <v>1</v>
      </c>
      <c r="L150" s="149" t="s">
        <v>1</v>
      </c>
      <c r="M150" s="149" t="s">
        <v>1</v>
      </c>
      <c r="N150" s="150" t="s">
        <v>1</v>
      </c>
      <c r="O150" s="149" t="s">
        <v>1</v>
      </c>
      <c r="P150" s="149" t="s">
        <v>1</v>
      </c>
      <c r="Q150" s="150" t="s">
        <v>1</v>
      </c>
      <c r="R150" s="149" t="s">
        <v>1</v>
      </c>
      <c r="S150" s="149" t="s">
        <v>1</v>
      </c>
      <c r="T150" s="150" t="s">
        <v>1</v>
      </c>
      <c r="U150" s="150" t="s">
        <v>1</v>
      </c>
      <c r="V150" s="150" t="s">
        <v>1</v>
      </c>
      <c r="W150" s="149" t="s">
        <v>1</v>
      </c>
      <c r="X150" s="149" t="s">
        <v>1</v>
      </c>
      <c r="Y150" s="150" t="s">
        <v>1</v>
      </c>
      <c r="Z150" s="150" t="s">
        <v>2</v>
      </c>
      <c r="AA150" s="150" t="s">
        <v>2</v>
      </c>
      <c r="AB150" s="149" t="s">
        <v>2</v>
      </c>
      <c r="AC150" s="149" t="s">
        <v>2</v>
      </c>
      <c r="AD150" s="150" t="s">
        <v>2</v>
      </c>
      <c r="AE150" s="150" t="s">
        <v>1</v>
      </c>
      <c r="AF150" s="149" t="s">
        <v>1</v>
      </c>
      <c r="AG150" s="149" t="s">
        <v>1</v>
      </c>
      <c r="AH150" s="23" t="s">
        <v>19</v>
      </c>
    </row>
    <row r="151" spans="2:34" ht="12.75">
      <c r="B151" s="23" t="s">
        <v>16</v>
      </c>
      <c r="C151" s="23"/>
      <c r="D151" s="149" t="s">
        <v>1</v>
      </c>
      <c r="E151" s="149" t="s">
        <v>1</v>
      </c>
      <c r="F151" s="150" t="s">
        <v>2</v>
      </c>
      <c r="G151" s="150" t="s">
        <v>2</v>
      </c>
      <c r="H151" s="150" t="s">
        <v>2</v>
      </c>
      <c r="I151" s="150" t="s">
        <v>1</v>
      </c>
      <c r="J151" s="150" t="s">
        <v>1</v>
      </c>
      <c r="K151" s="150" t="s">
        <v>1</v>
      </c>
      <c r="L151" s="149" t="s">
        <v>1</v>
      </c>
      <c r="M151" s="149" t="s">
        <v>1</v>
      </c>
      <c r="N151" s="150" t="s">
        <v>1</v>
      </c>
      <c r="O151" s="150" t="s">
        <v>1</v>
      </c>
      <c r="P151" s="150" t="s">
        <v>1</v>
      </c>
      <c r="Q151" s="150" t="s">
        <v>1</v>
      </c>
      <c r="R151" s="149" t="s">
        <v>1</v>
      </c>
      <c r="S151" s="149" t="s">
        <v>1</v>
      </c>
      <c r="T151" s="150" t="s">
        <v>1</v>
      </c>
      <c r="U151" s="150" t="s">
        <v>1</v>
      </c>
      <c r="V151" s="150" t="s">
        <v>1</v>
      </c>
      <c r="W151" s="150" t="s">
        <v>1</v>
      </c>
      <c r="X151" s="149" t="s">
        <v>1</v>
      </c>
      <c r="Y151" s="149" t="s">
        <v>2</v>
      </c>
      <c r="Z151" s="150" t="s">
        <v>2</v>
      </c>
      <c r="AA151" s="150" t="s">
        <v>1</v>
      </c>
      <c r="AB151" s="150" t="s">
        <v>2</v>
      </c>
      <c r="AC151" s="149" t="s">
        <v>2</v>
      </c>
      <c r="AD151" s="149" t="s">
        <v>2</v>
      </c>
      <c r="AE151" s="149" t="s">
        <v>1</v>
      </c>
      <c r="AF151" s="149" t="s">
        <v>1</v>
      </c>
      <c r="AG151" s="149" t="s">
        <v>1</v>
      </c>
      <c r="AH151" s="23" t="s">
        <v>19</v>
      </c>
    </row>
    <row r="152" spans="2:34" ht="12.75">
      <c r="B152" s="23" t="s">
        <v>17</v>
      </c>
      <c r="C152" s="23"/>
      <c r="D152" s="149" t="s">
        <v>1</v>
      </c>
      <c r="E152" s="149" t="s">
        <v>2</v>
      </c>
      <c r="F152" s="150" t="s">
        <v>2</v>
      </c>
      <c r="G152" s="150" t="s">
        <v>2</v>
      </c>
      <c r="H152" s="150" t="s">
        <v>2</v>
      </c>
      <c r="I152" s="149" t="s">
        <v>1</v>
      </c>
      <c r="J152" s="150" t="s">
        <v>1</v>
      </c>
      <c r="K152" s="150" t="s">
        <v>1</v>
      </c>
      <c r="L152" s="149" t="s">
        <v>1</v>
      </c>
      <c r="M152" s="149" t="s">
        <v>1</v>
      </c>
      <c r="N152" s="150" t="s">
        <v>1</v>
      </c>
      <c r="O152" s="150" t="s">
        <v>1</v>
      </c>
      <c r="P152" s="150" t="s">
        <v>1</v>
      </c>
      <c r="Q152" s="150" t="s">
        <v>1</v>
      </c>
      <c r="R152" s="149" t="s">
        <v>1</v>
      </c>
      <c r="S152" s="150" t="s">
        <v>1</v>
      </c>
      <c r="T152" s="150" t="s">
        <v>1</v>
      </c>
      <c r="U152" s="150" t="s">
        <v>1</v>
      </c>
      <c r="V152" s="150" t="s">
        <v>1</v>
      </c>
      <c r="W152" s="150" t="s">
        <v>1</v>
      </c>
      <c r="X152" s="149" t="s">
        <v>1</v>
      </c>
      <c r="Y152" s="152" t="s">
        <v>2</v>
      </c>
      <c r="Z152" s="152" t="s">
        <v>2</v>
      </c>
      <c r="AA152" s="152" t="s">
        <v>2</v>
      </c>
      <c r="AB152" s="149" t="s">
        <v>2</v>
      </c>
      <c r="AC152" s="149" t="s">
        <v>2</v>
      </c>
      <c r="AD152" s="149" t="s">
        <v>1</v>
      </c>
      <c r="AE152" s="149" t="s">
        <v>1</v>
      </c>
      <c r="AF152" s="149" t="s">
        <v>1</v>
      </c>
      <c r="AG152" s="149" t="s">
        <v>1</v>
      </c>
      <c r="AH152" s="23" t="s">
        <v>19</v>
      </c>
    </row>
    <row r="153" spans="2:34" ht="12.75">
      <c r="B153" s="25" t="s">
        <v>18</v>
      </c>
      <c r="C153" s="23"/>
      <c r="D153" s="147" t="s">
        <v>1</v>
      </c>
      <c r="E153" s="147" t="s">
        <v>2</v>
      </c>
      <c r="F153" s="148" t="s">
        <v>2</v>
      </c>
      <c r="G153" s="148" t="s">
        <v>2</v>
      </c>
      <c r="H153" s="148" t="s">
        <v>2</v>
      </c>
      <c r="I153" s="147" t="s">
        <v>1</v>
      </c>
      <c r="J153" s="147" t="s">
        <v>1</v>
      </c>
      <c r="K153" s="147" t="s">
        <v>1</v>
      </c>
      <c r="L153" s="147" t="s">
        <v>1</v>
      </c>
      <c r="M153" s="147" t="s">
        <v>1</v>
      </c>
      <c r="N153" s="147" t="s">
        <v>1</v>
      </c>
      <c r="O153" s="147" t="s">
        <v>1</v>
      </c>
      <c r="P153" s="147" t="s">
        <v>1</v>
      </c>
      <c r="Q153" s="148" t="s">
        <v>1</v>
      </c>
      <c r="R153" s="147" t="s">
        <v>1</v>
      </c>
      <c r="S153" s="147" t="s">
        <v>2</v>
      </c>
      <c r="T153" s="156" t="s">
        <v>1</v>
      </c>
      <c r="U153" s="156" t="s">
        <v>1</v>
      </c>
      <c r="V153" s="156" t="s">
        <v>1</v>
      </c>
      <c r="W153" s="156" t="s">
        <v>1</v>
      </c>
      <c r="X153" s="156" t="s">
        <v>1</v>
      </c>
      <c r="Y153" s="156" t="s">
        <v>1</v>
      </c>
      <c r="Z153" s="156" t="s">
        <v>1</v>
      </c>
      <c r="AA153" s="156" t="s">
        <v>1</v>
      </c>
      <c r="AB153" s="156" t="s">
        <v>1</v>
      </c>
      <c r="AC153" s="156" t="s">
        <v>2</v>
      </c>
      <c r="AD153" s="156" t="s">
        <v>2</v>
      </c>
      <c r="AE153" s="147" t="s">
        <v>1</v>
      </c>
      <c r="AF153" s="147" t="s">
        <v>1</v>
      </c>
      <c r="AG153" s="147" t="s">
        <v>1</v>
      </c>
      <c r="AH153" s="25" t="s">
        <v>19</v>
      </c>
    </row>
    <row r="154" spans="2:34" ht="12.75">
      <c r="B154" s="54"/>
      <c r="C154" s="119"/>
      <c r="D154" s="77"/>
      <c r="E154" s="77"/>
      <c r="F154" s="77"/>
      <c r="G154" s="77"/>
      <c r="H154" s="77"/>
      <c r="I154" s="77"/>
      <c r="J154" s="76"/>
      <c r="K154" s="76"/>
      <c r="L154" s="77"/>
      <c r="M154" s="77"/>
      <c r="N154" s="77"/>
      <c r="O154" s="76"/>
      <c r="P154" s="76"/>
      <c r="Q154" s="77"/>
      <c r="R154" s="77"/>
      <c r="S154" s="77"/>
      <c r="T154" s="76"/>
      <c r="U154" s="76"/>
      <c r="V154" s="77"/>
      <c r="W154" s="77"/>
      <c r="X154" s="77"/>
      <c r="Y154" s="77"/>
      <c r="Z154" s="77"/>
      <c r="AA154" s="76"/>
      <c r="AB154" s="76"/>
      <c r="AC154" s="76"/>
      <c r="AD154" s="77"/>
      <c r="AE154" s="77"/>
      <c r="AF154" s="77"/>
      <c r="AG154" s="76"/>
      <c r="AH154" s="83"/>
    </row>
    <row r="155" spans="2:34" ht="27.75" customHeight="1">
      <c r="B155" s="55"/>
      <c r="C155" s="120"/>
      <c r="D155" s="56"/>
      <c r="E155" s="57"/>
      <c r="F155" s="57"/>
      <c r="G155" s="57"/>
      <c r="H155" s="57"/>
      <c r="I155" s="57"/>
      <c r="J155" s="57"/>
      <c r="K155" s="57"/>
      <c r="L155" s="57"/>
      <c r="M155" s="57"/>
      <c r="N155" s="57"/>
      <c r="O155" s="57"/>
      <c r="P155" s="57"/>
      <c r="Q155" s="57"/>
      <c r="R155" s="57"/>
      <c r="S155" s="57"/>
      <c r="T155" s="57"/>
      <c r="U155" s="58"/>
      <c r="V155" s="57"/>
      <c r="W155" s="57"/>
      <c r="X155" s="58"/>
      <c r="Y155" s="58"/>
      <c r="Z155" s="57"/>
      <c r="AA155" s="57"/>
      <c r="AB155" s="57"/>
      <c r="AC155" s="58"/>
      <c r="AD155" s="58"/>
      <c r="AE155" s="57"/>
      <c r="AF155" s="57"/>
      <c r="AG155" s="57"/>
      <c r="AH155" s="57"/>
    </row>
    <row r="156" spans="2:34" ht="24" customHeight="1">
      <c r="B156" s="99" t="s">
        <v>346</v>
      </c>
      <c r="C156" s="116"/>
      <c r="D156" s="261" t="s">
        <v>405</v>
      </c>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3"/>
    </row>
    <row r="157" spans="2:34" ht="6" customHeight="1">
      <c r="B157" s="49"/>
      <c r="C157" s="121"/>
      <c r="D157" s="103"/>
      <c r="E157" s="103"/>
      <c r="F157" s="103"/>
      <c r="G157" s="103"/>
      <c r="H157" s="103"/>
      <c r="I157" s="103"/>
      <c r="J157" s="103"/>
      <c r="K157" s="103"/>
      <c r="L157" s="103"/>
      <c r="M157" s="103"/>
      <c r="N157" s="103"/>
      <c r="O157" s="103"/>
      <c r="P157" s="103"/>
      <c r="Q157" s="103"/>
      <c r="R157" s="103"/>
      <c r="S157" s="103"/>
      <c r="T157" s="103"/>
      <c r="U157" s="104"/>
      <c r="V157" s="103"/>
      <c r="W157" s="103"/>
      <c r="X157" s="104"/>
      <c r="Y157" s="104"/>
      <c r="Z157" s="103"/>
      <c r="AA157" s="103"/>
      <c r="AB157" s="103"/>
      <c r="AC157" s="104"/>
      <c r="AD157" s="104"/>
      <c r="AE157" s="103"/>
      <c r="AF157" s="103"/>
      <c r="AG157" s="103"/>
      <c r="AH157" s="103"/>
    </row>
    <row r="158" spans="2:34" ht="12.75">
      <c r="B158" s="38" t="s">
        <v>30</v>
      </c>
      <c r="C158" s="118"/>
      <c r="D158" s="38" t="s">
        <v>33</v>
      </c>
      <c r="E158" s="38" t="s">
        <v>34</v>
      </c>
      <c r="F158" s="38" t="s">
        <v>35</v>
      </c>
      <c r="G158" s="38" t="s">
        <v>36</v>
      </c>
      <c r="H158" s="38" t="s">
        <v>37</v>
      </c>
      <c r="I158" s="38" t="s">
        <v>38</v>
      </c>
      <c r="J158" s="38" t="s">
        <v>39</v>
      </c>
      <c r="K158" s="38" t="s">
        <v>40</v>
      </c>
      <c r="L158" s="38" t="s">
        <v>41</v>
      </c>
      <c r="M158" s="38" t="s">
        <v>42</v>
      </c>
      <c r="N158" s="38" t="s">
        <v>43</v>
      </c>
      <c r="O158" s="38" t="s">
        <v>44</v>
      </c>
      <c r="P158" s="38" t="s">
        <v>45</v>
      </c>
      <c r="Q158" s="38" t="s">
        <v>46</v>
      </c>
      <c r="R158" s="38" t="s">
        <v>47</v>
      </c>
      <c r="S158" s="38" t="s">
        <v>48</v>
      </c>
      <c r="T158" s="38" t="s">
        <v>49</v>
      </c>
      <c r="U158" s="38" t="s">
        <v>50</v>
      </c>
      <c r="V158" s="38" t="s">
        <v>51</v>
      </c>
      <c r="W158" s="38" t="s">
        <v>52</v>
      </c>
      <c r="X158" s="38" t="s">
        <v>53</v>
      </c>
      <c r="Y158" s="38" t="s">
        <v>54</v>
      </c>
      <c r="Z158" s="38" t="s">
        <v>55</v>
      </c>
      <c r="AA158" s="38" t="s">
        <v>56</v>
      </c>
      <c r="AB158" s="38" t="s">
        <v>57</v>
      </c>
      <c r="AC158" s="38" t="s">
        <v>58</v>
      </c>
      <c r="AD158" s="38" t="s">
        <v>59</v>
      </c>
      <c r="AE158" s="38" t="s">
        <v>60</v>
      </c>
      <c r="AF158" s="38" t="s">
        <v>61</v>
      </c>
      <c r="AG158" s="38" t="s">
        <v>62</v>
      </c>
      <c r="AH158" s="38" t="s">
        <v>63</v>
      </c>
    </row>
    <row r="159" spans="2:34" ht="12.75">
      <c r="B159" s="39"/>
      <c r="C159" s="23"/>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row>
    <row r="160" spans="2:34" ht="12.75">
      <c r="B160" s="25" t="s">
        <v>8</v>
      </c>
      <c r="C160" s="23"/>
      <c r="D160" s="147" t="s">
        <v>1</v>
      </c>
      <c r="E160" s="158" t="s">
        <v>1</v>
      </c>
      <c r="F160" s="147" t="s">
        <v>1</v>
      </c>
      <c r="G160" s="151" t="s">
        <v>1</v>
      </c>
      <c r="H160" s="151" t="s">
        <v>1</v>
      </c>
      <c r="I160" s="148" t="s">
        <v>1</v>
      </c>
      <c r="J160" s="148" t="s">
        <v>1</v>
      </c>
      <c r="K160" s="148" t="s">
        <v>1</v>
      </c>
      <c r="L160" s="148" t="s">
        <v>1</v>
      </c>
      <c r="M160" s="148" t="s">
        <v>1</v>
      </c>
      <c r="N160" s="148" t="s">
        <v>1</v>
      </c>
      <c r="O160" s="148" t="s">
        <v>1</v>
      </c>
      <c r="P160" s="148" t="s">
        <v>1</v>
      </c>
      <c r="Q160" s="147" t="s">
        <v>1</v>
      </c>
      <c r="R160" s="147" t="s">
        <v>1</v>
      </c>
      <c r="S160" s="147" t="s">
        <v>1</v>
      </c>
      <c r="T160" s="147" t="s">
        <v>1</v>
      </c>
      <c r="U160" s="147" t="s">
        <v>2</v>
      </c>
      <c r="V160" s="148" t="s">
        <v>1</v>
      </c>
      <c r="W160" s="148" t="s">
        <v>1</v>
      </c>
      <c r="X160" s="148" t="s">
        <v>1</v>
      </c>
      <c r="Y160" s="147" t="s">
        <v>1</v>
      </c>
      <c r="Z160" s="147" t="s">
        <v>1</v>
      </c>
      <c r="AA160" s="147" t="s">
        <v>1</v>
      </c>
      <c r="AB160" s="148" t="s">
        <v>1</v>
      </c>
      <c r="AC160" s="148" t="s">
        <v>2</v>
      </c>
      <c r="AD160" s="147" t="s">
        <v>1</v>
      </c>
      <c r="AE160" s="148" t="s">
        <v>1</v>
      </c>
      <c r="AF160" s="148" t="s">
        <v>1</v>
      </c>
      <c r="AG160" s="147" t="s">
        <v>1</v>
      </c>
      <c r="AH160" s="148" t="s">
        <v>1</v>
      </c>
    </row>
    <row r="161" spans="2:34" ht="12.75">
      <c r="B161" s="23" t="s">
        <v>9</v>
      </c>
      <c r="C161" s="23"/>
      <c r="D161" s="149" t="s">
        <v>1</v>
      </c>
      <c r="E161" s="157" t="s">
        <v>1</v>
      </c>
      <c r="F161" s="149" t="s">
        <v>1</v>
      </c>
      <c r="G161" s="149" t="s">
        <v>1</v>
      </c>
      <c r="H161" s="149" t="s">
        <v>1</v>
      </c>
      <c r="I161" s="149" t="s">
        <v>1</v>
      </c>
      <c r="J161" s="150" t="s">
        <v>1</v>
      </c>
      <c r="K161" s="150" t="s">
        <v>1</v>
      </c>
      <c r="L161" s="150" t="s">
        <v>1</v>
      </c>
      <c r="M161" s="150" t="s">
        <v>1</v>
      </c>
      <c r="N161" s="150" t="s">
        <v>1</v>
      </c>
      <c r="O161" s="150" t="s">
        <v>1</v>
      </c>
      <c r="P161" s="150" t="s">
        <v>1</v>
      </c>
      <c r="Q161" s="150" t="s">
        <v>1</v>
      </c>
      <c r="R161" s="150" t="s">
        <v>1</v>
      </c>
      <c r="S161" s="150" t="s">
        <v>1</v>
      </c>
      <c r="T161" s="149" t="s">
        <v>1</v>
      </c>
      <c r="U161" s="149" t="s">
        <v>2</v>
      </c>
      <c r="V161" s="150" t="s">
        <v>1</v>
      </c>
      <c r="W161" s="150" t="s">
        <v>1</v>
      </c>
      <c r="X161" s="150" t="s">
        <v>1</v>
      </c>
      <c r="Y161" s="150" t="s">
        <v>1</v>
      </c>
      <c r="Z161" s="150" t="s">
        <v>1</v>
      </c>
      <c r="AA161" s="150" t="s">
        <v>1</v>
      </c>
      <c r="AB161" s="150" t="s">
        <v>1</v>
      </c>
      <c r="AC161" s="150" t="s">
        <v>1</v>
      </c>
      <c r="AD161" s="150" t="s">
        <v>1</v>
      </c>
      <c r="AE161" s="150" t="s">
        <v>1</v>
      </c>
      <c r="AF161" s="150" t="s">
        <v>1</v>
      </c>
      <c r="AG161" s="150" t="s">
        <v>1</v>
      </c>
      <c r="AH161" s="150" t="s">
        <v>2</v>
      </c>
    </row>
    <row r="162" spans="2:34" ht="12.75">
      <c r="B162" s="23" t="s">
        <v>10</v>
      </c>
      <c r="C162" s="23"/>
      <c r="D162" s="149" t="s">
        <v>1</v>
      </c>
      <c r="E162" s="157" t="s">
        <v>1</v>
      </c>
      <c r="F162" s="149" t="s">
        <v>1</v>
      </c>
      <c r="G162" s="149" t="s">
        <v>1</v>
      </c>
      <c r="H162" s="149" t="s">
        <v>1</v>
      </c>
      <c r="I162" s="150" t="s">
        <v>1</v>
      </c>
      <c r="J162" s="150" t="s">
        <v>2</v>
      </c>
      <c r="K162" s="150" t="s">
        <v>1</v>
      </c>
      <c r="L162" s="150" t="s">
        <v>1</v>
      </c>
      <c r="M162" s="150" t="s">
        <v>1</v>
      </c>
      <c r="N162" s="150" t="s">
        <v>1</v>
      </c>
      <c r="O162" s="150" t="s">
        <v>2</v>
      </c>
      <c r="P162" s="150" t="s">
        <v>1</v>
      </c>
      <c r="Q162" s="149" t="s">
        <v>1</v>
      </c>
      <c r="R162" s="149" t="s">
        <v>1</v>
      </c>
      <c r="S162" s="150" t="s">
        <v>1</v>
      </c>
      <c r="T162" s="150" t="s">
        <v>1</v>
      </c>
      <c r="U162" s="149" t="s">
        <v>2</v>
      </c>
      <c r="V162" s="150" t="s">
        <v>1</v>
      </c>
      <c r="W162" s="150" t="s">
        <v>1</v>
      </c>
      <c r="X162" s="150" t="s">
        <v>1</v>
      </c>
      <c r="Y162" s="149" t="s">
        <v>1</v>
      </c>
      <c r="Z162" s="150" t="s">
        <v>1</v>
      </c>
      <c r="AA162" s="150" t="s">
        <v>1</v>
      </c>
      <c r="AB162" s="150" t="s">
        <v>1</v>
      </c>
      <c r="AC162" s="150" t="s">
        <v>1</v>
      </c>
      <c r="AD162" s="150" t="s">
        <v>1</v>
      </c>
      <c r="AE162" s="150" t="s">
        <v>1</v>
      </c>
      <c r="AF162" s="150" t="s">
        <v>1</v>
      </c>
      <c r="AG162" s="150" t="s">
        <v>1</v>
      </c>
      <c r="AH162" s="150" t="s">
        <v>1</v>
      </c>
    </row>
    <row r="163" spans="2:34" ht="12.75">
      <c r="B163" s="23" t="s">
        <v>11</v>
      </c>
      <c r="C163" s="23"/>
      <c r="D163" s="152" t="s">
        <v>1</v>
      </c>
      <c r="E163" s="152" t="s">
        <v>1</v>
      </c>
      <c r="F163" s="152" t="s">
        <v>1</v>
      </c>
      <c r="G163" s="152" t="s">
        <v>1</v>
      </c>
      <c r="H163" s="152" t="s">
        <v>1</v>
      </c>
      <c r="I163" s="152" t="s">
        <v>1</v>
      </c>
      <c r="J163" s="152" t="s">
        <v>1</v>
      </c>
      <c r="K163" s="152" t="s">
        <v>2</v>
      </c>
      <c r="L163" s="150" t="s">
        <v>1</v>
      </c>
      <c r="M163" s="150" t="s">
        <v>2</v>
      </c>
      <c r="N163" s="149" t="s">
        <v>1</v>
      </c>
      <c r="O163" s="150" t="s">
        <v>1</v>
      </c>
      <c r="P163" s="150" t="s">
        <v>1</v>
      </c>
      <c r="Q163" s="149" t="s">
        <v>1</v>
      </c>
      <c r="R163" s="149" t="s">
        <v>1</v>
      </c>
      <c r="S163" s="149" t="s">
        <v>1</v>
      </c>
      <c r="T163" s="149" t="s">
        <v>1</v>
      </c>
      <c r="U163" s="145" t="s">
        <v>1</v>
      </c>
      <c r="V163" s="150" t="s">
        <v>1</v>
      </c>
      <c r="W163" s="150" t="s">
        <v>1</v>
      </c>
      <c r="X163" s="150" t="s">
        <v>1</v>
      </c>
      <c r="Y163" s="150" t="s">
        <v>1</v>
      </c>
      <c r="Z163" s="150" t="s">
        <v>1</v>
      </c>
      <c r="AA163" s="150" t="s">
        <v>1</v>
      </c>
      <c r="AB163" s="150" t="s">
        <v>1</v>
      </c>
      <c r="AC163" s="150" t="s">
        <v>1</v>
      </c>
      <c r="AD163" s="150" t="s">
        <v>1</v>
      </c>
      <c r="AE163" s="150" t="s">
        <v>2</v>
      </c>
      <c r="AF163" s="152" t="s">
        <v>1</v>
      </c>
      <c r="AG163" s="152" t="s">
        <v>1</v>
      </c>
      <c r="AH163" s="152" t="s">
        <v>1</v>
      </c>
    </row>
    <row r="164" spans="2:34" ht="12.75">
      <c r="B164" s="23" t="s">
        <v>12</v>
      </c>
      <c r="C164" s="23"/>
      <c r="D164" s="150" t="s">
        <v>1</v>
      </c>
      <c r="E164" s="157" t="s">
        <v>1</v>
      </c>
      <c r="F164" s="149" t="s">
        <v>1</v>
      </c>
      <c r="G164" s="149" t="s">
        <v>1</v>
      </c>
      <c r="H164" s="149" t="s">
        <v>1</v>
      </c>
      <c r="I164" s="149" t="s">
        <v>1</v>
      </c>
      <c r="J164" s="150" t="s">
        <v>1</v>
      </c>
      <c r="K164" s="150" t="s">
        <v>1</v>
      </c>
      <c r="L164" s="150" t="s">
        <v>1</v>
      </c>
      <c r="M164" s="150" t="s">
        <v>1</v>
      </c>
      <c r="N164" s="150" t="s">
        <v>1</v>
      </c>
      <c r="O164" s="150" t="s">
        <v>1</v>
      </c>
      <c r="P164" s="150" t="s">
        <v>1</v>
      </c>
      <c r="Q164" s="150" t="s">
        <v>1</v>
      </c>
      <c r="R164" s="150" t="s">
        <v>1</v>
      </c>
      <c r="S164" s="150" t="s">
        <v>1</v>
      </c>
      <c r="T164" s="149" t="s">
        <v>1</v>
      </c>
      <c r="U164" s="149" t="s">
        <v>2</v>
      </c>
      <c r="V164" s="150" t="s">
        <v>1</v>
      </c>
      <c r="W164" s="150" t="s">
        <v>1</v>
      </c>
      <c r="X164" s="150" t="s">
        <v>1</v>
      </c>
      <c r="Y164" s="150" t="s">
        <v>1</v>
      </c>
      <c r="Z164" s="150" t="s">
        <v>1</v>
      </c>
      <c r="AA164" s="150" t="s">
        <v>1</v>
      </c>
      <c r="AB164" s="150" t="s">
        <v>1</v>
      </c>
      <c r="AC164" s="150" t="s">
        <v>1</v>
      </c>
      <c r="AD164" s="150" t="s">
        <v>1</v>
      </c>
      <c r="AE164" s="150" t="s">
        <v>1</v>
      </c>
      <c r="AF164" s="150" t="s">
        <v>1</v>
      </c>
      <c r="AG164" s="150" t="s">
        <v>1</v>
      </c>
      <c r="AH164" s="150" t="s">
        <v>1</v>
      </c>
    </row>
    <row r="165" spans="2:34" ht="12.75">
      <c r="B165" s="25" t="s">
        <v>13</v>
      </c>
      <c r="C165" s="23"/>
      <c r="D165" s="147" t="s">
        <v>1</v>
      </c>
      <c r="E165" s="158" t="s">
        <v>1</v>
      </c>
      <c r="F165" s="147" t="s">
        <v>1</v>
      </c>
      <c r="G165" s="151" t="s">
        <v>1</v>
      </c>
      <c r="H165" s="147" t="s">
        <v>1</v>
      </c>
      <c r="I165" s="147" t="s">
        <v>1</v>
      </c>
      <c r="J165" s="148" t="s">
        <v>1</v>
      </c>
      <c r="K165" s="148" t="s">
        <v>2</v>
      </c>
      <c r="L165" s="148" t="s">
        <v>1</v>
      </c>
      <c r="M165" s="147" t="s">
        <v>2</v>
      </c>
      <c r="N165" s="147" t="s">
        <v>1</v>
      </c>
      <c r="O165" s="148" t="s">
        <v>1</v>
      </c>
      <c r="P165" s="148" t="s">
        <v>1</v>
      </c>
      <c r="Q165" s="148" t="s">
        <v>1</v>
      </c>
      <c r="R165" s="147" t="s">
        <v>1</v>
      </c>
      <c r="S165" s="147" t="s">
        <v>1</v>
      </c>
      <c r="T165" s="147" t="s">
        <v>1</v>
      </c>
      <c r="U165" s="151" t="s">
        <v>2</v>
      </c>
      <c r="V165" s="147" t="s">
        <v>2</v>
      </c>
      <c r="W165" s="148" t="s">
        <v>1</v>
      </c>
      <c r="X165" s="147" t="s">
        <v>1</v>
      </c>
      <c r="Y165" s="148" t="s">
        <v>2</v>
      </c>
      <c r="Z165" s="148" t="s">
        <v>1</v>
      </c>
      <c r="AA165" s="148" t="s">
        <v>1</v>
      </c>
      <c r="AB165" s="148" t="s">
        <v>1</v>
      </c>
      <c r="AC165" s="148" t="s">
        <v>1</v>
      </c>
      <c r="AD165" s="148" t="s">
        <v>1</v>
      </c>
      <c r="AE165" s="148" t="s">
        <v>1</v>
      </c>
      <c r="AF165" s="148" t="s">
        <v>1</v>
      </c>
      <c r="AG165" s="148" t="s">
        <v>1</v>
      </c>
      <c r="AH165" s="148" t="s">
        <v>2</v>
      </c>
    </row>
    <row r="166" spans="2:34" ht="12.75">
      <c r="B166" s="23" t="s">
        <v>14</v>
      </c>
      <c r="C166" s="23"/>
      <c r="D166" s="149" t="s">
        <v>1</v>
      </c>
      <c r="E166" s="157" t="s">
        <v>1</v>
      </c>
      <c r="F166" s="146" t="s">
        <v>1</v>
      </c>
      <c r="G166" s="146" t="s">
        <v>1</v>
      </c>
      <c r="H166" s="146" t="s">
        <v>2</v>
      </c>
      <c r="I166" s="145" t="s">
        <v>1</v>
      </c>
      <c r="J166" s="150" t="s">
        <v>3</v>
      </c>
      <c r="K166" s="150" t="s">
        <v>3</v>
      </c>
      <c r="L166" s="149" t="s">
        <v>2</v>
      </c>
      <c r="M166" s="145" t="s">
        <v>2</v>
      </c>
      <c r="N166" s="149" t="s">
        <v>2</v>
      </c>
      <c r="O166" s="149" t="s">
        <v>2</v>
      </c>
      <c r="P166" s="149" t="s">
        <v>2</v>
      </c>
      <c r="Q166" s="145" t="s">
        <v>2</v>
      </c>
      <c r="R166" s="145" t="s">
        <v>1</v>
      </c>
      <c r="S166" s="145" t="s">
        <v>1</v>
      </c>
      <c r="T166" s="146" t="s">
        <v>2</v>
      </c>
      <c r="U166" s="146" t="s">
        <v>2</v>
      </c>
      <c r="V166" s="149" t="s">
        <v>2</v>
      </c>
      <c r="W166" s="149" t="s">
        <v>2</v>
      </c>
      <c r="X166" s="145" t="s">
        <v>2</v>
      </c>
      <c r="Y166" s="145" t="s">
        <v>2</v>
      </c>
      <c r="Z166" s="150" t="s">
        <v>1</v>
      </c>
      <c r="AA166" s="150" t="s">
        <v>2</v>
      </c>
      <c r="AB166" s="150" t="s">
        <v>1</v>
      </c>
      <c r="AC166" s="150" t="s">
        <v>1</v>
      </c>
      <c r="AD166" s="150" t="s">
        <v>1</v>
      </c>
      <c r="AE166" s="150" t="s">
        <v>1</v>
      </c>
      <c r="AF166" s="150" t="s">
        <v>2</v>
      </c>
      <c r="AG166" s="150" t="s">
        <v>2</v>
      </c>
      <c r="AH166" s="150" t="s">
        <v>3</v>
      </c>
    </row>
    <row r="167" spans="2:34" ht="12.75">
      <c r="B167" s="23" t="s">
        <v>15</v>
      </c>
      <c r="C167" s="23"/>
      <c r="D167" s="149" t="s">
        <v>1</v>
      </c>
      <c r="E167" s="157" t="s">
        <v>1</v>
      </c>
      <c r="F167" s="149" t="s">
        <v>1</v>
      </c>
      <c r="G167" s="145" t="s">
        <v>1</v>
      </c>
      <c r="H167" s="149" t="s">
        <v>1</v>
      </c>
      <c r="I167" s="149" t="s">
        <v>1</v>
      </c>
      <c r="J167" s="150" t="s">
        <v>1</v>
      </c>
      <c r="K167" s="150" t="s">
        <v>2</v>
      </c>
      <c r="L167" s="150" t="s">
        <v>1</v>
      </c>
      <c r="M167" s="150" t="s">
        <v>2</v>
      </c>
      <c r="N167" s="150" t="s">
        <v>1</v>
      </c>
      <c r="O167" s="150" t="s">
        <v>1</v>
      </c>
      <c r="P167" s="150" t="s">
        <v>1</v>
      </c>
      <c r="Q167" s="150" t="s">
        <v>2</v>
      </c>
      <c r="R167" s="150" t="s">
        <v>1</v>
      </c>
      <c r="S167" s="150" t="s">
        <v>1</v>
      </c>
      <c r="T167" s="150" t="s">
        <v>1</v>
      </c>
      <c r="U167" s="149" t="s">
        <v>2</v>
      </c>
      <c r="V167" s="150" t="s">
        <v>1</v>
      </c>
      <c r="W167" s="150" t="s">
        <v>1</v>
      </c>
      <c r="X167" s="150" t="s">
        <v>1</v>
      </c>
      <c r="Y167" s="150" t="s">
        <v>1</v>
      </c>
      <c r="Z167" s="150" t="s">
        <v>1</v>
      </c>
      <c r="AA167" s="150" t="s">
        <v>1</v>
      </c>
      <c r="AB167" s="150" t="s">
        <v>1</v>
      </c>
      <c r="AC167" s="150" t="s">
        <v>1</v>
      </c>
      <c r="AD167" s="150" t="s">
        <v>1</v>
      </c>
      <c r="AE167" s="150" t="s">
        <v>1</v>
      </c>
      <c r="AF167" s="150" t="s">
        <v>1</v>
      </c>
      <c r="AG167" s="150" t="s">
        <v>1</v>
      </c>
      <c r="AH167" s="150" t="s">
        <v>2</v>
      </c>
    </row>
    <row r="168" spans="2:34" ht="12.75">
      <c r="B168" s="23" t="s">
        <v>16</v>
      </c>
      <c r="C168" s="23"/>
      <c r="D168" s="149" t="s">
        <v>1</v>
      </c>
      <c r="E168" s="157" t="s">
        <v>1</v>
      </c>
      <c r="F168" s="149" t="s">
        <v>1</v>
      </c>
      <c r="G168" s="149" t="s">
        <v>1</v>
      </c>
      <c r="H168" s="149" t="s">
        <v>1</v>
      </c>
      <c r="I168" s="149" t="s">
        <v>1</v>
      </c>
      <c r="J168" s="150" t="s">
        <v>1</v>
      </c>
      <c r="K168" s="150" t="s">
        <v>1</v>
      </c>
      <c r="L168" s="150" t="s">
        <v>1</v>
      </c>
      <c r="M168" s="150" t="s">
        <v>1</v>
      </c>
      <c r="N168" s="149" t="s">
        <v>1</v>
      </c>
      <c r="O168" s="150" t="s">
        <v>1</v>
      </c>
      <c r="P168" s="150" t="s">
        <v>1</v>
      </c>
      <c r="Q168" s="150" t="s">
        <v>2</v>
      </c>
      <c r="R168" s="150" t="s">
        <v>1</v>
      </c>
      <c r="S168" s="150" t="s">
        <v>1</v>
      </c>
      <c r="T168" s="149" t="s">
        <v>2</v>
      </c>
      <c r="U168" s="149" t="s">
        <v>2</v>
      </c>
      <c r="V168" s="149" t="s">
        <v>1</v>
      </c>
      <c r="W168" s="150" t="s">
        <v>1</v>
      </c>
      <c r="X168" s="150" t="s">
        <v>1</v>
      </c>
      <c r="Y168" s="150" t="s">
        <v>1</v>
      </c>
      <c r="Z168" s="150" t="s">
        <v>1</v>
      </c>
      <c r="AA168" s="150" t="s">
        <v>1</v>
      </c>
      <c r="AB168" s="150" t="s">
        <v>1</v>
      </c>
      <c r="AC168" s="150" t="s">
        <v>1</v>
      </c>
      <c r="AD168" s="150" t="s">
        <v>1</v>
      </c>
      <c r="AE168" s="150" t="s">
        <v>1</v>
      </c>
      <c r="AF168" s="150" t="s">
        <v>1</v>
      </c>
      <c r="AG168" s="150" t="s">
        <v>1</v>
      </c>
      <c r="AH168" s="150" t="s">
        <v>1</v>
      </c>
    </row>
    <row r="169" spans="2:34" ht="12.75">
      <c r="B169" s="23" t="s">
        <v>17</v>
      </c>
      <c r="C169" s="23"/>
      <c r="D169" s="149" t="s">
        <v>1</v>
      </c>
      <c r="E169" s="157" t="s">
        <v>1</v>
      </c>
      <c r="F169" s="149" t="s">
        <v>1</v>
      </c>
      <c r="G169" s="149" t="s">
        <v>1</v>
      </c>
      <c r="H169" s="149" t="s">
        <v>1</v>
      </c>
      <c r="I169" s="150" t="s">
        <v>1</v>
      </c>
      <c r="J169" s="150" t="s">
        <v>1</v>
      </c>
      <c r="K169" s="150" t="s">
        <v>1</v>
      </c>
      <c r="L169" s="150" t="s">
        <v>1</v>
      </c>
      <c r="M169" s="150" t="s">
        <v>1</v>
      </c>
      <c r="N169" s="150" t="s">
        <v>1</v>
      </c>
      <c r="O169" s="150" t="s">
        <v>1</v>
      </c>
      <c r="P169" s="150" t="s">
        <v>1</v>
      </c>
      <c r="Q169" s="150" t="s">
        <v>1</v>
      </c>
      <c r="R169" s="149" t="s">
        <v>1</v>
      </c>
      <c r="S169" s="149" t="s">
        <v>1</v>
      </c>
      <c r="T169" s="150" t="s">
        <v>1</v>
      </c>
      <c r="U169" s="149" t="s">
        <v>1</v>
      </c>
      <c r="V169" s="150" t="s">
        <v>1</v>
      </c>
      <c r="W169" s="150" t="s">
        <v>1</v>
      </c>
      <c r="X169" s="150" t="s">
        <v>1</v>
      </c>
      <c r="Y169" s="149" t="s">
        <v>1</v>
      </c>
      <c r="Z169" s="149" t="s">
        <v>1</v>
      </c>
      <c r="AA169" s="149" t="s">
        <v>1</v>
      </c>
      <c r="AB169" s="150" t="s">
        <v>1</v>
      </c>
      <c r="AC169" s="150" t="s">
        <v>1</v>
      </c>
      <c r="AD169" s="149" t="s">
        <v>1</v>
      </c>
      <c r="AE169" s="150" t="s">
        <v>1</v>
      </c>
      <c r="AF169" s="150" t="s">
        <v>1</v>
      </c>
      <c r="AG169" s="150" t="s">
        <v>1</v>
      </c>
      <c r="AH169" s="150" t="s">
        <v>1</v>
      </c>
    </row>
    <row r="170" spans="2:34" ht="12.75">
      <c r="B170" s="25" t="s">
        <v>18</v>
      </c>
      <c r="C170" s="23"/>
      <c r="D170" s="147" t="s">
        <v>1</v>
      </c>
      <c r="E170" s="158" t="s">
        <v>1</v>
      </c>
      <c r="F170" s="147" t="s">
        <v>1</v>
      </c>
      <c r="G170" s="147" t="s">
        <v>1</v>
      </c>
      <c r="H170" s="147" t="s">
        <v>1</v>
      </c>
      <c r="I170" s="147" t="s">
        <v>1</v>
      </c>
      <c r="J170" s="148" t="s">
        <v>1</v>
      </c>
      <c r="K170" s="148" t="s">
        <v>2</v>
      </c>
      <c r="L170" s="148" t="s">
        <v>2</v>
      </c>
      <c r="M170" s="148" t="s">
        <v>2</v>
      </c>
      <c r="N170" s="147" t="s">
        <v>1</v>
      </c>
      <c r="O170" s="148" t="s">
        <v>1</v>
      </c>
      <c r="P170" s="148" t="s">
        <v>2</v>
      </c>
      <c r="Q170" s="147" t="s">
        <v>2</v>
      </c>
      <c r="R170" s="147" t="s">
        <v>1</v>
      </c>
      <c r="S170" s="147" t="s">
        <v>1</v>
      </c>
      <c r="T170" s="147" t="s">
        <v>1</v>
      </c>
      <c r="U170" s="151" t="s">
        <v>2</v>
      </c>
      <c r="V170" s="148" t="s">
        <v>1</v>
      </c>
      <c r="W170" s="148" t="s">
        <v>1</v>
      </c>
      <c r="X170" s="147" t="s">
        <v>1</v>
      </c>
      <c r="Y170" s="148" t="s">
        <v>1</v>
      </c>
      <c r="Z170" s="148" t="s">
        <v>1</v>
      </c>
      <c r="AA170" s="148" t="s">
        <v>1</v>
      </c>
      <c r="AB170" s="148" t="s">
        <v>1</v>
      </c>
      <c r="AC170" s="148" t="s">
        <v>1</v>
      </c>
      <c r="AD170" s="148" t="s">
        <v>1</v>
      </c>
      <c r="AE170" s="148" t="s">
        <v>1</v>
      </c>
      <c r="AF170" s="148" t="s">
        <v>1</v>
      </c>
      <c r="AG170" s="147" t="s">
        <v>1</v>
      </c>
      <c r="AH170" s="148" t="s">
        <v>2</v>
      </c>
    </row>
    <row r="171" spans="2:34" ht="12.75">
      <c r="B171" s="54"/>
      <c r="C171" s="119"/>
      <c r="D171" s="76"/>
      <c r="E171" s="77"/>
      <c r="F171" s="76"/>
      <c r="G171" s="76"/>
      <c r="H171" s="76"/>
      <c r="I171" s="76"/>
      <c r="J171" s="77"/>
      <c r="K171" s="77"/>
      <c r="L171" s="77"/>
      <c r="M171" s="76"/>
      <c r="N171" s="76"/>
      <c r="O171" s="76"/>
      <c r="P171" s="77"/>
      <c r="Q171" s="77"/>
      <c r="R171" s="77"/>
      <c r="S171" s="76"/>
      <c r="T171" s="76"/>
      <c r="U171" s="77"/>
      <c r="V171" s="77"/>
      <c r="W171" s="77"/>
      <c r="X171" s="77"/>
      <c r="Y171" s="77"/>
      <c r="Z171" s="77"/>
      <c r="AA171" s="76"/>
      <c r="AB171" s="76"/>
      <c r="AC171" s="77"/>
      <c r="AD171" s="77"/>
      <c r="AE171" s="77"/>
      <c r="AF171" s="76"/>
      <c r="AG171" s="76"/>
      <c r="AH171" s="76"/>
    </row>
    <row r="172" spans="2:34" ht="30.75" customHeight="1">
      <c r="B172" s="55"/>
      <c r="C172" s="120"/>
      <c r="D172" s="56"/>
      <c r="E172" s="57"/>
      <c r="F172" s="57"/>
      <c r="G172" s="57"/>
      <c r="H172" s="57"/>
      <c r="I172" s="57"/>
      <c r="J172" s="57"/>
      <c r="K172" s="57"/>
      <c r="L172" s="57"/>
      <c r="M172" s="57"/>
      <c r="N172" s="57"/>
      <c r="O172" s="57"/>
      <c r="P172" s="57"/>
      <c r="Q172" s="57"/>
      <c r="R172" s="57"/>
      <c r="S172" s="57"/>
      <c r="T172" s="57"/>
      <c r="U172" s="58"/>
      <c r="V172" s="57"/>
      <c r="W172" s="57"/>
      <c r="X172" s="58"/>
      <c r="Y172" s="58"/>
      <c r="Z172" s="57"/>
      <c r="AA172" s="57"/>
      <c r="AB172" s="57"/>
      <c r="AC172" s="58"/>
      <c r="AD172" s="58"/>
      <c r="AE172" s="57"/>
      <c r="AF172" s="57"/>
      <c r="AG172" s="57"/>
      <c r="AH172" s="57"/>
    </row>
    <row r="173" spans="2:34" ht="30.75" customHeight="1">
      <c r="B173" s="99" t="s">
        <v>346</v>
      </c>
      <c r="C173" s="116"/>
      <c r="D173" s="261" t="s">
        <v>406</v>
      </c>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3"/>
    </row>
    <row r="174" spans="2:34" ht="5.25" customHeight="1">
      <c r="B174" s="49"/>
      <c r="C174" s="121"/>
      <c r="D174" s="103"/>
      <c r="E174" s="103"/>
      <c r="F174" s="103"/>
      <c r="G174" s="103"/>
      <c r="H174" s="103"/>
      <c r="I174" s="103"/>
      <c r="J174" s="103"/>
      <c r="K174" s="103"/>
      <c r="L174" s="103"/>
      <c r="M174" s="103"/>
      <c r="N174" s="103"/>
      <c r="O174" s="103"/>
      <c r="P174" s="103"/>
      <c r="Q174" s="103"/>
      <c r="R174" s="103"/>
      <c r="S174" s="103"/>
      <c r="T174" s="103"/>
      <c r="U174" s="104"/>
      <c r="V174" s="103"/>
      <c r="W174" s="103"/>
      <c r="X174" s="104"/>
      <c r="Y174" s="104"/>
      <c r="Z174" s="103"/>
      <c r="AA174" s="103"/>
      <c r="AB174" s="103"/>
      <c r="AC174" s="104"/>
      <c r="AD174" s="104"/>
      <c r="AE174" s="103"/>
      <c r="AF174" s="103"/>
      <c r="AG174" s="103"/>
      <c r="AH174" s="103"/>
    </row>
    <row r="175" spans="2:34" ht="12.75">
      <c r="B175" s="38" t="s">
        <v>31</v>
      </c>
      <c r="C175" s="118"/>
      <c r="D175" s="38" t="s">
        <v>33</v>
      </c>
      <c r="E175" s="38" t="s">
        <v>34</v>
      </c>
      <c r="F175" s="38" t="s">
        <v>35</v>
      </c>
      <c r="G175" s="38" t="s">
        <v>36</v>
      </c>
      <c r="H175" s="38" t="s">
        <v>37</v>
      </c>
      <c r="I175" s="38" t="s">
        <v>38</v>
      </c>
      <c r="J175" s="38" t="s">
        <v>39</v>
      </c>
      <c r="K175" s="38" t="s">
        <v>40</v>
      </c>
      <c r="L175" s="38" t="s">
        <v>41</v>
      </c>
      <c r="M175" s="38" t="s">
        <v>42</v>
      </c>
      <c r="N175" s="38" t="s">
        <v>43</v>
      </c>
      <c r="O175" s="38" t="s">
        <v>44</v>
      </c>
      <c r="P175" s="38" t="s">
        <v>45</v>
      </c>
      <c r="Q175" s="38" t="s">
        <v>46</v>
      </c>
      <c r="R175" s="38" t="s">
        <v>47</v>
      </c>
      <c r="S175" s="38" t="s">
        <v>48</v>
      </c>
      <c r="T175" s="38" t="s">
        <v>49</v>
      </c>
      <c r="U175" s="38" t="s">
        <v>50</v>
      </c>
      <c r="V175" s="38" t="s">
        <v>51</v>
      </c>
      <c r="W175" s="38" t="s">
        <v>52</v>
      </c>
      <c r="X175" s="38" t="s">
        <v>53</v>
      </c>
      <c r="Y175" s="38" t="s">
        <v>54</v>
      </c>
      <c r="Z175" s="38" t="s">
        <v>55</v>
      </c>
      <c r="AA175" s="38" t="s">
        <v>56</v>
      </c>
      <c r="AB175" s="38" t="s">
        <v>57</v>
      </c>
      <c r="AC175" s="38" t="s">
        <v>58</v>
      </c>
      <c r="AD175" s="38" t="s">
        <v>59</v>
      </c>
      <c r="AE175" s="38" t="s">
        <v>60</v>
      </c>
      <c r="AF175" s="38" t="s">
        <v>61</v>
      </c>
      <c r="AG175" s="38" t="s">
        <v>62</v>
      </c>
      <c r="AH175" s="38" t="s">
        <v>19</v>
      </c>
    </row>
    <row r="176" spans="2:34" ht="12.75">
      <c r="B176" s="39"/>
      <c r="C176" s="86"/>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128"/>
    </row>
    <row r="177" spans="2:34" ht="12.75">
      <c r="B177" s="25" t="s">
        <v>8</v>
      </c>
      <c r="C177" s="86"/>
      <c r="D177" s="147" t="s">
        <v>1</v>
      </c>
      <c r="E177" s="147" t="s">
        <v>1</v>
      </c>
      <c r="F177" s="147" t="s">
        <v>1</v>
      </c>
      <c r="G177" s="147" t="s">
        <v>1</v>
      </c>
      <c r="H177" s="147" t="s">
        <v>1</v>
      </c>
      <c r="I177" s="147" t="s">
        <v>1</v>
      </c>
      <c r="J177" s="147" t="s">
        <v>1</v>
      </c>
      <c r="K177" s="147" t="s">
        <v>1</v>
      </c>
      <c r="L177" s="147" t="s">
        <v>1</v>
      </c>
      <c r="M177" s="147" t="s">
        <v>1</v>
      </c>
      <c r="N177" s="147" t="s">
        <v>1</v>
      </c>
      <c r="O177" s="147" t="s">
        <v>1</v>
      </c>
      <c r="P177" s="147" t="s">
        <v>1</v>
      </c>
      <c r="Q177" s="147" t="s">
        <v>1</v>
      </c>
      <c r="R177" s="147" t="s">
        <v>1</v>
      </c>
      <c r="S177" s="147" t="s">
        <v>1</v>
      </c>
      <c r="T177" s="147" t="s">
        <v>1</v>
      </c>
      <c r="U177" s="147" t="s">
        <v>1</v>
      </c>
      <c r="V177" s="147" t="s">
        <v>1</v>
      </c>
      <c r="W177" s="147" t="s">
        <v>1</v>
      </c>
      <c r="X177" s="147" t="s">
        <v>1</v>
      </c>
      <c r="Y177" s="147" t="s">
        <v>1</v>
      </c>
      <c r="Z177" s="147" t="s">
        <v>1</v>
      </c>
      <c r="AA177" s="147" t="s">
        <v>1</v>
      </c>
      <c r="AB177" s="147" t="s">
        <v>1</v>
      </c>
      <c r="AC177" s="147" t="s">
        <v>1</v>
      </c>
      <c r="AD177" s="147" t="s">
        <v>1</v>
      </c>
      <c r="AE177" s="147" t="s">
        <v>1</v>
      </c>
      <c r="AF177" s="147" t="s">
        <v>1</v>
      </c>
      <c r="AG177" s="147" t="s">
        <v>1</v>
      </c>
      <c r="AH177" s="129" t="s">
        <v>19</v>
      </c>
    </row>
    <row r="178" spans="2:34" ht="12.75">
      <c r="B178" s="23" t="s">
        <v>9</v>
      </c>
      <c r="C178" s="86"/>
      <c r="D178" s="149" t="s">
        <v>1</v>
      </c>
      <c r="E178" s="149" t="s">
        <v>1</v>
      </c>
      <c r="F178" s="149" t="s">
        <v>1</v>
      </c>
      <c r="G178" s="149" t="s">
        <v>1</v>
      </c>
      <c r="H178" s="149" t="s">
        <v>1</v>
      </c>
      <c r="I178" s="149" t="s">
        <v>1</v>
      </c>
      <c r="J178" s="149" t="s">
        <v>1</v>
      </c>
      <c r="K178" s="149" t="s">
        <v>1</v>
      </c>
      <c r="L178" s="149" t="s">
        <v>1</v>
      </c>
      <c r="M178" s="149" t="s">
        <v>1</v>
      </c>
      <c r="N178" s="149" t="s">
        <v>1</v>
      </c>
      <c r="O178" s="149" t="s">
        <v>1</v>
      </c>
      <c r="P178" s="149" t="s">
        <v>1</v>
      </c>
      <c r="Q178" s="149" t="s">
        <v>1</v>
      </c>
      <c r="R178" s="149" t="s">
        <v>1</v>
      </c>
      <c r="S178" s="149" t="s">
        <v>1</v>
      </c>
      <c r="T178" s="149" t="s">
        <v>1</v>
      </c>
      <c r="U178" s="149" t="s">
        <v>1</v>
      </c>
      <c r="V178" s="149" t="s">
        <v>1</v>
      </c>
      <c r="W178" s="149" t="s">
        <v>1</v>
      </c>
      <c r="X178" s="149" t="s">
        <v>1</v>
      </c>
      <c r="Y178" s="149" t="s">
        <v>1</v>
      </c>
      <c r="Z178" s="149" t="s">
        <v>1</v>
      </c>
      <c r="AA178" s="149" t="s">
        <v>1</v>
      </c>
      <c r="AB178" s="149" t="s">
        <v>1</v>
      </c>
      <c r="AC178" s="149" t="s">
        <v>1</v>
      </c>
      <c r="AD178" s="149" t="s">
        <v>1</v>
      </c>
      <c r="AE178" s="149" t="s">
        <v>2</v>
      </c>
      <c r="AF178" s="149" t="s">
        <v>1</v>
      </c>
      <c r="AG178" s="149" t="s">
        <v>1</v>
      </c>
      <c r="AH178" s="89" t="s">
        <v>19</v>
      </c>
    </row>
    <row r="179" spans="2:34" ht="12.75">
      <c r="B179" s="23" t="s">
        <v>10</v>
      </c>
      <c r="C179" s="86"/>
      <c r="D179" s="149" t="s">
        <v>1</v>
      </c>
      <c r="E179" s="149" t="s">
        <v>1</v>
      </c>
      <c r="F179" s="149" t="s">
        <v>1</v>
      </c>
      <c r="G179" s="149" t="s">
        <v>1</v>
      </c>
      <c r="H179" s="149" t="s">
        <v>1</v>
      </c>
      <c r="I179" s="149" t="s">
        <v>1</v>
      </c>
      <c r="J179" s="149" t="s">
        <v>1</v>
      </c>
      <c r="K179" s="149" t="s">
        <v>1</v>
      </c>
      <c r="L179" s="149" t="s">
        <v>1</v>
      </c>
      <c r="M179" s="149" t="s">
        <v>1</v>
      </c>
      <c r="N179" s="149" t="s">
        <v>1</v>
      </c>
      <c r="O179" s="149" t="s">
        <v>1</v>
      </c>
      <c r="P179" s="149" t="s">
        <v>1</v>
      </c>
      <c r="Q179" s="149" t="s">
        <v>1</v>
      </c>
      <c r="R179" s="149" t="s">
        <v>1</v>
      </c>
      <c r="S179" s="149" t="s">
        <v>1</v>
      </c>
      <c r="T179" s="149" t="s">
        <v>1</v>
      </c>
      <c r="U179" s="149" t="s">
        <v>1</v>
      </c>
      <c r="V179" s="149" t="s">
        <v>1</v>
      </c>
      <c r="W179" s="149" t="s">
        <v>1</v>
      </c>
      <c r="X179" s="149" t="s">
        <v>1</v>
      </c>
      <c r="Y179" s="149" t="s">
        <v>1</v>
      </c>
      <c r="Z179" s="149" t="s">
        <v>1</v>
      </c>
      <c r="AA179" s="149" t="s">
        <v>1</v>
      </c>
      <c r="AB179" s="149" t="s">
        <v>2</v>
      </c>
      <c r="AC179" s="149" t="s">
        <v>1</v>
      </c>
      <c r="AD179" s="149" t="s">
        <v>1</v>
      </c>
      <c r="AE179" s="149" t="s">
        <v>1</v>
      </c>
      <c r="AF179" s="149" t="s">
        <v>1</v>
      </c>
      <c r="AG179" s="149" t="s">
        <v>1</v>
      </c>
      <c r="AH179" s="89" t="s">
        <v>19</v>
      </c>
    </row>
    <row r="180" spans="2:34" ht="12.75">
      <c r="B180" s="23" t="s">
        <v>11</v>
      </c>
      <c r="C180" s="86"/>
      <c r="D180" s="149" t="s">
        <v>1</v>
      </c>
      <c r="E180" s="149" t="s">
        <v>1</v>
      </c>
      <c r="F180" s="149" t="s">
        <v>2</v>
      </c>
      <c r="G180" s="149" t="s">
        <v>1</v>
      </c>
      <c r="H180" s="149" t="s">
        <v>1</v>
      </c>
      <c r="I180" s="149" t="s">
        <v>1</v>
      </c>
      <c r="J180" s="149" t="s">
        <v>2</v>
      </c>
      <c r="K180" s="149" t="s">
        <v>1</v>
      </c>
      <c r="L180" s="149" t="s">
        <v>1</v>
      </c>
      <c r="M180" s="149" t="s">
        <v>1</v>
      </c>
      <c r="N180" s="149" t="s">
        <v>1</v>
      </c>
      <c r="O180" s="149" t="s">
        <v>1</v>
      </c>
      <c r="P180" s="149" t="s">
        <v>1</v>
      </c>
      <c r="Q180" s="149" t="s">
        <v>1</v>
      </c>
      <c r="R180" s="149" t="s">
        <v>1</v>
      </c>
      <c r="S180" s="149" t="s">
        <v>1</v>
      </c>
      <c r="T180" s="149" t="s">
        <v>1</v>
      </c>
      <c r="U180" s="149" t="s">
        <v>1</v>
      </c>
      <c r="V180" s="149" t="s">
        <v>1</v>
      </c>
      <c r="W180" s="149" t="s">
        <v>1</v>
      </c>
      <c r="X180" s="149" t="s">
        <v>1</v>
      </c>
      <c r="Y180" s="149" t="s">
        <v>1</v>
      </c>
      <c r="Z180" s="149" t="s">
        <v>1</v>
      </c>
      <c r="AA180" s="149" t="s">
        <v>1</v>
      </c>
      <c r="AB180" s="149" t="s">
        <v>1</v>
      </c>
      <c r="AC180" s="149" t="s">
        <v>1</v>
      </c>
      <c r="AD180" s="149" t="s">
        <v>1</v>
      </c>
      <c r="AE180" s="149" t="s">
        <v>2</v>
      </c>
      <c r="AF180" s="149" t="s">
        <v>2</v>
      </c>
      <c r="AG180" s="149" t="s">
        <v>1</v>
      </c>
      <c r="AH180" s="89" t="s">
        <v>19</v>
      </c>
    </row>
    <row r="181" spans="2:34" ht="12.75">
      <c r="B181" s="23" t="s">
        <v>12</v>
      </c>
      <c r="C181" s="86"/>
      <c r="D181" s="149" t="s">
        <v>1</v>
      </c>
      <c r="E181" s="149" t="s">
        <v>1</v>
      </c>
      <c r="F181" s="149" t="s">
        <v>1</v>
      </c>
      <c r="G181" s="149" t="s">
        <v>1</v>
      </c>
      <c r="H181" s="149" t="s">
        <v>1</v>
      </c>
      <c r="I181" s="149" t="s">
        <v>1</v>
      </c>
      <c r="J181" s="149" t="s">
        <v>1</v>
      </c>
      <c r="K181" s="149" t="s">
        <v>1</v>
      </c>
      <c r="L181" s="149" t="s">
        <v>1</v>
      </c>
      <c r="M181" s="149" t="s">
        <v>1</v>
      </c>
      <c r="N181" s="149" t="s">
        <v>1</v>
      </c>
      <c r="O181" s="149" t="s">
        <v>1</v>
      </c>
      <c r="P181" s="149" t="s">
        <v>1</v>
      </c>
      <c r="Q181" s="149" t="s">
        <v>1</v>
      </c>
      <c r="R181" s="149" t="s">
        <v>1</v>
      </c>
      <c r="S181" s="149" t="s">
        <v>1</v>
      </c>
      <c r="T181" s="149" t="s">
        <v>1</v>
      </c>
      <c r="U181" s="149" t="s">
        <v>1</v>
      </c>
      <c r="V181" s="149" t="s">
        <v>1</v>
      </c>
      <c r="W181" s="149" t="s">
        <v>1</v>
      </c>
      <c r="X181" s="149" t="s">
        <v>1</v>
      </c>
      <c r="Y181" s="149" t="s">
        <v>1</v>
      </c>
      <c r="Z181" s="149" t="s">
        <v>1</v>
      </c>
      <c r="AA181" s="149" t="s">
        <v>1</v>
      </c>
      <c r="AB181" s="149" t="s">
        <v>1</v>
      </c>
      <c r="AC181" s="149" t="s">
        <v>1</v>
      </c>
      <c r="AD181" s="149" t="s">
        <v>1</v>
      </c>
      <c r="AE181" s="149" t="s">
        <v>1</v>
      </c>
      <c r="AF181" s="149" t="s">
        <v>1</v>
      </c>
      <c r="AG181" s="149" t="s">
        <v>1</v>
      </c>
      <c r="AH181" s="89" t="s">
        <v>19</v>
      </c>
    </row>
    <row r="182" spans="2:34" ht="12.75">
      <c r="B182" s="25" t="s">
        <v>13</v>
      </c>
      <c r="C182" s="86"/>
      <c r="D182" s="147" t="s">
        <v>1</v>
      </c>
      <c r="E182" s="147" t="s">
        <v>1</v>
      </c>
      <c r="F182" s="147" t="s">
        <v>1</v>
      </c>
      <c r="G182" s="147" t="s">
        <v>1</v>
      </c>
      <c r="H182" s="147" t="s">
        <v>1</v>
      </c>
      <c r="I182" s="147" t="s">
        <v>1</v>
      </c>
      <c r="J182" s="147" t="s">
        <v>2</v>
      </c>
      <c r="K182" s="147" t="s">
        <v>1</v>
      </c>
      <c r="L182" s="147" t="s">
        <v>1</v>
      </c>
      <c r="M182" s="147" t="s">
        <v>1</v>
      </c>
      <c r="N182" s="147" t="s">
        <v>1</v>
      </c>
      <c r="O182" s="147" t="s">
        <v>1</v>
      </c>
      <c r="P182" s="147" t="s">
        <v>1</v>
      </c>
      <c r="Q182" s="147" t="s">
        <v>1</v>
      </c>
      <c r="R182" s="147" t="s">
        <v>1</v>
      </c>
      <c r="S182" s="147" t="s">
        <v>2</v>
      </c>
      <c r="T182" s="147" t="s">
        <v>1</v>
      </c>
      <c r="U182" s="147" t="s">
        <v>1</v>
      </c>
      <c r="V182" s="147" t="s">
        <v>1</v>
      </c>
      <c r="W182" s="147" t="s">
        <v>1</v>
      </c>
      <c r="X182" s="147" t="s">
        <v>1</v>
      </c>
      <c r="Y182" s="147" t="s">
        <v>1</v>
      </c>
      <c r="Z182" s="147" t="s">
        <v>1</v>
      </c>
      <c r="AA182" s="147" t="s">
        <v>1</v>
      </c>
      <c r="AB182" s="147" t="s">
        <v>1</v>
      </c>
      <c r="AC182" s="147" t="s">
        <v>1</v>
      </c>
      <c r="AD182" s="147" t="s">
        <v>1</v>
      </c>
      <c r="AE182" s="147" t="s">
        <v>2</v>
      </c>
      <c r="AF182" s="147" t="s">
        <v>2</v>
      </c>
      <c r="AG182" s="147" t="s">
        <v>1</v>
      </c>
      <c r="AH182" s="129" t="s">
        <v>19</v>
      </c>
    </row>
    <row r="183" spans="2:34" ht="12.75">
      <c r="B183" s="23" t="s">
        <v>14</v>
      </c>
      <c r="C183" s="86"/>
      <c r="D183" s="149" t="s">
        <v>2</v>
      </c>
      <c r="E183" s="149" t="s">
        <v>1</v>
      </c>
      <c r="F183" s="149" t="s">
        <v>1</v>
      </c>
      <c r="G183" s="149" t="s">
        <v>1</v>
      </c>
      <c r="H183" s="149" t="s">
        <v>1</v>
      </c>
      <c r="I183" s="149" t="s">
        <v>2</v>
      </c>
      <c r="J183" s="149" t="s">
        <v>2</v>
      </c>
      <c r="K183" s="149" t="s">
        <v>1</v>
      </c>
      <c r="L183" s="149" t="s">
        <v>1</v>
      </c>
      <c r="M183" s="149" t="s">
        <v>1</v>
      </c>
      <c r="N183" s="149" t="s">
        <v>1</v>
      </c>
      <c r="O183" s="149" t="s">
        <v>1</v>
      </c>
      <c r="P183" s="149" t="s">
        <v>1</v>
      </c>
      <c r="Q183" s="149" t="s">
        <v>1</v>
      </c>
      <c r="R183" s="149" t="s">
        <v>1</v>
      </c>
      <c r="S183" s="149" t="s">
        <v>1</v>
      </c>
      <c r="T183" s="149" t="s">
        <v>1</v>
      </c>
      <c r="U183" s="149" t="s">
        <v>1</v>
      </c>
      <c r="V183" s="149" t="s">
        <v>1</v>
      </c>
      <c r="W183" s="149" t="s">
        <v>1</v>
      </c>
      <c r="X183" s="149" t="s">
        <v>1</v>
      </c>
      <c r="Y183" s="149" t="s">
        <v>1</v>
      </c>
      <c r="Z183" s="149" t="s">
        <v>1</v>
      </c>
      <c r="AA183" s="149" t="s">
        <v>1</v>
      </c>
      <c r="AB183" s="149" t="s">
        <v>1</v>
      </c>
      <c r="AC183" s="149" t="s">
        <v>1</v>
      </c>
      <c r="AD183" s="149" t="s">
        <v>2</v>
      </c>
      <c r="AE183" s="149" t="s">
        <v>3</v>
      </c>
      <c r="AF183" s="149" t="s">
        <v>2</v>
      </c>
      <c r="AG183" s="149" t="s">
        <v>1</v>
      </c>
      <c r="AH183" s="89" t="s">
        <v>19</v>
      </c>
    </row>
    <row r="184" spans="2:34" ht="12.75">
      <c r="B184" s="23" t="s">
        <v>15</v>
      </c>
      <c r="C184" s="86"/>
      <c r="D184" s="149" t="s">
        <v>1</v>
      </c>
      <c r="E184" s="149" t="s">
        <v>1</v>
      </c>
      <c r="F184" s="149" t="s">
        <v>1</v>
      </c>
      <c r="G184" s="149" t="s">
        <v>1</v>
      </c>
      <c r="H184" s="149" t="s">
        <v>1</v>
      </c>
      <c r="I184" s="149" t="s">
        <v>1</v>
      </c>
      <c r="J184" s="149" t="s">
        <v>2</v>
      </c>
      <c r="K184" s="149" t="s">
        <v>1</v>
      </c>
      <c r="L184" s="149" t="s">
        <v>1</v>
      </c>
      <c r="M184" s="149" t="s">
        <v>1</v>
      </c>
      <c r="N184" s="149" t="s">
        <v>1</v>
      </c>
      <c r="O184" s="149" t="s">
        <v>1</v>
      </c>
      <c r="P184" s="149" t="s">
        <v>1</v>
      </c>
      <c r="Q184" s="149" t="s">
        <v>1</v>
      </c>
      <c r="R184" s="149" t="s">
        <v>1</v>
      </c>
      <c r="S184" s="149" t="s">
        <v>1</v>
      </c>
      <c r="T184" s="149" t="s">
        <v>1</v>
      </c>
      <c r="U184" s="149" t="s">
        <v>1</v>
      </c>
      <c r="V184" s="149" t="s">
        <v>1</v>
      </c>
      <c r="W184" s="149" t="s">
        <v>1</v>
      </c>
      <c r="X184" s="149" t="s">
        <v>1</v>
      </c>
      <c r="Y184" s="149" t="s">
        <v>1</v>
      </c>
      <c r="Z184" s="149" t="s">
        <v>1</v>
      </c>
      <c r="AA184" s="149" t="s">
        <v>1</v>
      </c>
      <c r="AB184" s="149" t="s">
        <v>1</v>
      </c>
      <c r="AC184" s="149" t="s">
        <v>1</v>
      </c>
      <c r="AD184" s="149" t="s">
        <v>1</v>
      </c>
      <c r="AE184" s="149" t="s">
        <v>2</v>
      </c>
      <c r="AF184" s="149" t="s">
        <v>3</v>
      </c>
      <c r="AG184" s="149" t="s">
        <v>1</v>
      </c>
      <c r="AH184" s="89" t="s">
        <v>19</v>
      </c>
    </row>
    <row r="185" spans="2:34" ht="12.75">
      <c r="B185" s="23" t="s">
        <v>16</v>
      </c>
      <c r="C185" s="86"/>
      <c r="D185" s="149" t="s">
        <v>1</v>
      </c>
      <c r="E185" s="149" t="s">
        <v>1</v>
      </c>
      <c r="F185" s="149" t="s">
        <v>1</v>
      </c>
      <c r="G185" s="149" t="s">
        <v>1</v>
      </c>
      <c r="H185" s="149" t="s">
        <v>1</v>
      </c>
      <c r="I185" s="149" t="s">
        <v>1</v>
      </c>
      <c r="J185" s="149" t="s">
        <v>1</v>
      </c>
      <c r="K185" s="149" t="s">
        <v>1</v>
      </c>
      <c r="L185" s="149" t="s">
        <v>1</v>
      </c>
      <c r="M185" s="149" t="s">
        <v>1</v>
      </c>
      <c r="N185" s="149" t="s">
        <v>1</v>
      </c>
      <c r="O185" s="149" t="s">
        <v>1</v>
      </c>
      <c r="P185" s="149" t="s">
        <v>1</v>
      </c>
      <c r="Q185" s="149" t="s">
        <v>1</v>
      </c>
      <c r="R185" s="149" t="s">
        <v>1</v>
      </c>
      <c r="S185" s="149" t="s">
        <v>1</v>
      </c>
      <c r="T185" s="149" t="s">
        <v>1</v>
      </c>
      <c r="U185" s="149" t="s">
        <v>1</v>
      </c>
      <c r="V185" s="149" t="s">
        <v>1</v>
      </c>
      <c r="W185" s="149" t="s">
        <v>1</v>
      </c>
      <c r="X185" s="149" t="s">
        <v>1</v>
      </c>
      <c r="Y185" s="149" t="s">
        <v>1</v>
      </c>
      <c r="Z185" s="149" t="s">
        <v>1</v>
      </c>
      <c r="AA185" s="149" t="s">
        <v>1</v>
      </c>
      <c r="AB185" s="149" t="s">
        <v>1</v>
      </c>
      <c r="AC185" s="149" t="s">
        <v>1</v>
      </c>
      <c r="AD185" s="149" t="s">
        <v>2</v>
      </c>
      <c r="AE185" s="149" t="s">
        <v>2</v>
      </c>
      <c r="AF185" s="149" t="s">
        <v>2</v>
      </c>
      <c r="AG185" s="149" t="s">
        <v>1</v>
      </c>
      <c r="AH185" s="89" t="s">
        <v>19</v>
      </c>
    </row>
    <row r="186" spans="2:34" ht="12.75">
      <c r="B186" s="23" t="s">
        <v>17</v>
      </c>
      <c r="C186" s="86"/>
      <c r="D186" s="149" t="s">
        <v>1</v>
      </c>
      <c r="E186" s="149" t="s">
        <v>1</v>
      </c>
      <c r="F186" s="149" t="s">
        <v>1</v>
      </c>
      <c r="G186" s="149" t="s">
        <v>1</v>
      </c>
      <c r="H186" s="149" t="s">
        <v>1</v>
      </c>
      <c r="I186" s="149" t="s">
        <v>1</v>
      </c>
      <c r="J186" s="149" t="s">
        <v>1</v>
      </c>
      <c r="K186" s="149" t="s">
        <v>1</v>
      </c>
      <c r="L186" s="149" t="s">
        <v>1</v>
      </c>
      <c r="M186" s="149" t="s">
        <v>1</v>
      </c>
      <c r="N186" s="149" t="s">
        <v>1</v>
      </c>
      <c r="O186" s="149" t="s">
        <v>1</v>
      </c>
      <c r="P186" s="149" t="s">
        <v>1</v>
      </c>
      <c r="Q186" s="149" t="s">
        <v>1</v>
      </c>
      <c r="R186" s="149" t="s">
        <v>1</v>
      </c>
      <c r="S186" s="149" t="s">
        <v>1</v>
      </c>
      <c r="T186" s="149" t="s">
        <v>1</v>
      </c>
      <c r="U186" s="149" t="s">
        <v>1</v>
      </c>
      <c r="V186" s="149" t="s">
        <v>1</v>
      </c>
      <c r="W186" s="149" t="s">
        <v>1</v>
      </c>
      <c r="X186" s="149" t="s">
        <v>1</v>
      </c>
      <c r="Y186" s="149" t="s">
        <v>1</v>
      </c>
      <c r="Z186" s="149" t="s">
        <v>1</v>
      </c>
      <c r="AA186" s="149" t="s">
        <v>1</v>
      </c>
      <c r="AB186" s="149" t="s">
        <v>1</v>
      </c>
      <c r="AC186" s="149" t="s">
        <v>1</v>
      </c>
      <c r="AD186" s="149" t="s">
        <v>1</v>
      </c>
      <c r="AE186" s="149" t="s">
        <v>1</v>
      </c>
      <c r="AF186" s="149" t="s">
        <v>1</v>
      </c>
      <c r="AG186" s="149" t="s">
        <v>1</v>
      </c>
      <c r="AH186" s="89" t="s">
        <v>19</v>
      </c>
    </row>
    <row r="187" spans="2:34" ht="12.75">
      <c r="B187" s="25" t="s">
        <v>18</v>
      </c>
      <c r="C187" s="86"/>
      <c r="D187" s="147" t="s">
        <v>1</v>
      </c>
      <c r="E187" s="147" t="s">
        <v>1</v>
      </c>
      <c r="F187" s="147" t="s">
        <v>1</v>
      </c>
      <c r="G187" s="147" t="s">
        <v>1</v>
      </c>
      <c r="H187" s="147" t="s">
        <v>1</v>
      </c>
      <c r="I187" s="147" t="s">
        <v>1</v>
      </c>
      <c r="J187" s="147" t="s">
        <v>1</v>
      </c>
      <c r="K187" s="147" t="s">
        <v>1</v>
      </c>
      <c r="L187" s="147" t="s">
        <v>1</v>
      </c>
      <c r="M187" s="147" t="s">
        <v>1</v>
      </c>
      <c r="N187" s="147" t="s">
        <v>1</v>
      </c>
      <c r="O187" s="147" t="s">
        <v>1</v>
      </c>
      <c r="P187" s="147" t="s">
        <v>1</v>
      </c>
      <c r="Q187" s="147" t="s">
        <v>1</v>
      </c>
      <c r="R187" s="147" t="s">
        <v>1</v>
      </c>
      <c r="S187" s="147" t="s">
        <v>1</v>
      </c>
      <c r="T187" s="147" t="s">
        <v>1</v>
      </c>
      <c r="U187" s="147" t="s">
        <v>1</v>
      </c>
      <c r="V187" s="147" t="s">
        <v>1</v>
      </c>
      <c r="W187" s="147" t="s">
        <v>1</v>
      </c>
      <c r="X187" s="147" t="s">
        <v>1</v>
      </c>
      <c r="Y187" s="147" t="s">
        <v>1</v>
      </c>
      <c r="Z187" s="147" t="s">
        <v>1</v>
      </c>
      <c r="AA187" s="147" t="s">
        <v>1</v>
      </c>
      <c r="AB187" s="147" t="s">
        <v>1</v>
      </c>
      <c r="AC187" s="147" t="s">
        <v>1</v>
      </c>
      <c r="AD187" s="147" t="s">
        <v>1</v>
      </c>
      <c r="AE187" s="147" t="s">
        <v>2</v>
      </c>
      <c r="AF187" s="147" t="s">
        <v>2</v>
      </c>
      <c r="AG187" s="147" t="s">
        <v>1</v>
      </c>
      <c r="AH187" s="129" t="s">
        <v>19</v>
      </c>
    </row>
    <row r="188" spans="2:34" ht="12.75">
      <c r="B188" s="54"/>
      <c r="C188" s="122"/>
      <c r="D188" s="76"/>
      <c r="E188" s="77"/>
      <c r="F188" s="77"/>
      <c r="G188" s="77"/>
      <c r="H188" s="77"/>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130"/>
    </row>
    <row r="189" spans="2:34" ht="28.5" customHeight="1">
      <c r="B189" s="55"/>
      <c r="C189" s="120"/>
      <c r="D189" s="56"/>
      <c r="E189" s="57"/>
      <c r="F189" s="57"/>
      <c r="G189" s="57"/>
      <c r="H189" s="57"/>
      <c r="I189" s="57"/>
      <c r="J189" s="57"/>
      <c r="K189" s="57"/>
      <c r="L189" s="57"/>
      <c r="M189" s="57"/>
      <c r="N189" s="57"/>
      <c r="O189" s="57"/>
      <c r="P189" s="57"/>
      <c r="Q189" s="57"/>
      <c r="R189" s="57"/>
      <c r="S189" s="57"/>
      <c r="T189" s="57"/>
      <c r="U189" s="58"/>
      <c r="V189" s="57"/>
      <c r="W189" s="57"/>
      <c r="X189" s="58"/>
      <c r="Y189" s="58"/>
      <c r="Z189" s="57"/>
      <c r="AA189" s="57"/>
      <c r="AB189" s="57"/>
      <c r="AC189" s="58"/>
      <c r="AD189" s="58"/>
      <c r="AE189" s="57"/>
      <c r="AF189" s="57"/>
      <c r="AG189" s="57"/>
      <c r="AH189" s="57"/>
    </row>
    <row r="190" spans="2:34" ht="24" customHeight="1">
      <c r="B190" s="99" t="s">
        <v>346</v>
      </c>
      <c r="C190" s="116"/>
      <c r="D190" s="261" t="s">
        <v>407</v>
      </c>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3"/>
    </row>
    <row r="191" spans="2:34" ht="6.75" customHeight="1">
      <c r="B191" s="49"/>
      <c r="C191" s="121"/>
      <c r="D191" s="103"/>
      <c r="E191" s="103"/>
      <c r="F191" s="103"/>
      <c r="G191" s="103"/>
      <c r="H191" s="103"/>
      <c r="I191" s="103"/>
      <c r="J191" s="103"/>
      <c r="K191" s="103"/>
      <c r="L191" s="103"/>
      <c r="M191" s="103"/>
      <c r="N191" s="103"/>
      <c r="O191" s="103"/>
      <c r="P191" s="103"/>
      <c r="Q191" s="103"/>
      <c r="R191" s="103"/>
      <c r="S191" s="103"/>
      <c r="T191" s="103"/>
      <c r="U191" s="104"/>
      <c r="V191" s="103"/>
      <c r="W191" s="103"/>
      <c r="X191" s="104"/>
      <c r="Y191" s="104"/>
      <c r="Z191" s="103"/>
      <c r="AA191" s="103"/>
      <c r="AB191" s="103"/>
      <c r="AC191" s="104"/>
      <c r="AD191" s="104"/>
      <c r="AE191" s="103"/>
      <c r="AF191" s="103"/>
      <c r="AG191" s="103"/>
      <c r="AH191" s="103"/>
    </row>
    <row r="192" spans="2:34" ht="12.75">
      <c r="B192" s="38" t="s">
        <v>32</v>
      </c>
      <c r="C192" s="118"/>
      <c r="D192" s="38" t="s">
        <v>33</v>
      </c>
      <c r="E192" s="38" t="s">
        <v>34</v>
      </c>
      <c r="F192" s="38" t="s">
        <v>35</v>
      </c>
      <c r="G192" s="38" t="s">
        <v>36</v>
      </c>
      <c r="H192" s="38" t="s">
        <v>37</v>
      </c>
      <c r="I192" s="38" t="s">
        <v>38</v>
      </c>
      <c r="J192" s="38" t="s">
        <v>39</v>
      </c>
      <c r="K192" s="38" t="s">
        <v>40</v>
      </c>
      <c r="L192" s="38" t="s">
        <v>41</v>
      </c>
      <c r="M192" s="38" t="s">
        <v>42</v>
      </c>
      <c r="N192" s="38" t="s">
        <v>43</v>
      </c>
      <c r="O192" s="38" t="s">
        <v>44</v>
      </c>
      <c r="P192" s="38" t="s">
        <v>45</v>
      </c>
      <c r="Q192" s="38" t="s">
        <v>46</v>
      </c>
      <c r="R192" s="38" t="s">
        <v>47</v>
      </c>
      <c r="S192" s="38" t="s">
        <v>48</v>
      </c>
      <c r="T192" s="38" t="s">
        <v>49</v>
      </c>
      <c r="U192" s="38" t="s">
        <v>50</v>
      </c>
      <c r="V192" s="38" t="s">
        <v>51</v>
      </c>
      <c r="W192" s="38" t="s">
        <v>52</v>
      </c>
      <c r="X192" s="38" t="s">
        <v>53</v>
      </c>
      <c r="Y192" s="38" t="s">
        <v>54</v>
      </c>
      <c r="Z192" s="38" t="s">
        <v>55</v>
      </c>
      <c r="AA192" s="38" t="s">
        <v>56</v>
      </c>
      <c r="AB192" s="38" t="s">
        <v>57</v>
      </c>
      <c r="AC192" s="38" t="s">
        <v>58</v>
      </c>
      <c r="AD192" s="38" t="s">
        <v>59</v>
      </c>
      <c r="AE192" s="38" t="s">
        <v>60</v>
      </c>
      <c r="AF192" s="38" t="s">
        <v>61</v>
      </c>
      <c r="AG192" s="38" t="s">
        <v>62</v>
      </c>
      <c r="AH192" s="38" t="s">
        <v>63</v>
      </c>
    </row>
    <row r="193" spans="2:34" ht="12.75">
      <c r="B193" s="39"/>
      <c r="C193" s="86"/>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row>
    <row r="194" spans="2:34" ht="12.75">
      <c r="B194" s="25" t="s">
        <v>8</v>
      </c>
      <c r="C194" s="86"/>
      <c r="D194" s="147" t="s">
        <v>1</v>
      </c>
      <c r="E194" s="147" t="s">
        <v>1</v>
      </c>
      <c r="F194" s="147" t="s">
        <v>1</v>
      </c>
      <c r="G194" s="148" t="s">
        <v>1</v>
      </c>
      <c r="H194" s="148" t="s">
        <v>1</v>
      </c>
      <c r="I194" s="147" t="s">
        <v>1</v>
      </c>
      <c r="J194" s="147" t="s">
        <v>1</v>
      </c>
      <c r="K194" s="148" t="s">
        <v>1</v>
      </c>
      <c r="L194" s="147" t="s">
        <v>1</v>
      </c>
      <c r="M194" s="147" t="s">
        <v>1</v>
      </c>
      <c r="N194" s="147" t="s">
        <v>1</v>
      </c>
      <c r="O194" s="147" t="s">
        <v>1</v>
      </c>
      <c r="P194" s="147" t="s">
        <v>1</v>
      </c>
      <c r="Q194" s="148" t="s">
        <v>1</v>
      </c>
      <c r="R194" s="148" t="s">
        <v>1</v>
      </c>
      <c r="S194" s="147" t="s">
        <v>1</v>
      </c>
      <c r="T194" s="147" t="s">
        <v>1</v>
      </c>
      <c r="U194" s="147" t="s">
        <v>1</v>
      </c>
      <c r="V194" s="147" t="s">
        <v>1</v>
      </c>
      <c r="W194" s="147" t="s">
        <v>1</v>
      </c>
      <c r="X194" s="147" t="s">
        <v>1</v>
      </c>
      <c r="Y194" s="147" t="s">
        <v>1</v>
      </c>
      <c r="Z194" s="147" t="s">
        <v>1</v>
      </c>
      <c r="AA194" s="147" t="s">
        <v>1</v>
      </c>
      <c r="AB194" s="147" t="s">
        <v>1</v>
      </c>
      <c r="AC194" s="147" t="s">
        <v>1</v>
      </c>
      <c r="AD194" s="147" t="s">
        <v>1</v>
      </c>
      <c r="AE194" s="147" t="s">
        <v>1</v>
      </c>
      <c r="AF194" s="147" t="s">
        <v>1</v>
      </c>
      <c r="AG194" s="147" t="s">
        <v>1</v>
      </c>
      <c r="AH194" s="147" t="s">
        <v>1</v>
      </c>
    </row>
    <row r="195" spans="2:34" ht="12.75">
      <c r="B195" s="23" t="s">
        <v>9</v>
      </c>
      <c r="C195" s="86"/>
      <c r="D195" s="149" t="s">
        <v>1</v>
      </c>
      <c r="E195" s="149" t="s">
        <v>1</v>
      </c>
      <c r="F195" s="149" t="s">
        <v>2</v>
      </c>
      <c r="G195" s="149" t="s">
        <v>1</v>
      </c>
      <c r="H195" s="149" t="s">
        <v>1</v>
      </c>
      <c r="I195" s="149" t="s">
        <v>1</v>
      </c>
      <c r="J195" s="149" t="s">
        <v>1</v>
      </c>
      <c r="K195" s="149" t="s">
        <v>1</v>
      </c>
      <c r="L195" s="149" t="s">
        <v>2</v>
      </c>
      <c r="M195" s="150" t="s">
        <v>1</v>
      </c>
      <c r="N195" s="149" t="s">
        <v>1</v>
      </c>
      <c r="O195" s="149" t="s">
        <v>1</v>
      </c>
      <c r="P195" s="150" t="s">
        <v>2</v>
      </c>
      <c r="Q195" s="150" t="s">
        <v>2</v>
      </c>
      <c r="R195" s="149" t="s">
        <v>1</v>
      </c>
      <c r="S195" s="149" t="s">
        <v>1</v>
      </c>
      <c r="T195" s="150" t="s">
        <v>1</v>
      </c>
      <c r="U195" s="150" t="s">
        <v>1</v>
      </c>
      <c r="V195" s="149" t="s">
        <v>1</v>
      </c>
      <c r="W195" s="149" t="s">
        <v>1</v>
      </c>
      <c r="X195" s="149" t="s">
        <v>1</v>
      </c>
      <c r="Y195" s="149" t="s">
        <v>1</v>
      </c>
      <c r="Z195" s="149" t="s">
        <v>1</v>
      </c>
      <c r="AA195" s="149" t="s">
        <v>1</v>
      </c>
      <c r="AB195" s="149" t="s">
        <v>1</v>
      </c>
      <c r="AC195" s="149" t="s">
        <v>1</v>
      </c>
      <c r="AD195" s="149" t="s">
        <v>1</v>
      </c>
      <c r="AE195" s="150" t="s">
        <v>1</v>
      </c>
      <c r="AF195" s="149" t="s">
        <v>1</v>
      </c>
      <c r="AG195" s="149" t="s">
        <v>1</v>
      </c>
      <c r="AH195" s="150" t="s">
        <v>1</v>
      </c>
    </row>
    <row r="196" spans="2:34" ht="12.75">
      <c r="B196" s="23" t="s">
        <v>10</v>
      </c>
      <c r="C196" s="86"/>
      <c r="D196" s="149" t="s">
        <v>1</v>
      </c>
      <c r="E196" s="149" t="s">
        <v>1</v>
      </c>
      <c r="F196" s="149" t="s">
        <v>1</v>
      </c>
      <c r="G196" s="149" t="s">
        <v>1</v>
      </c>
      <c r="H196" s="149" t="s">
        <v>1</v>
      </c>
      <c r="I196" s="149" t="s">
        <v>1</v>
      </c>
      <c r="J196" s="149" t="s">
        <v>1</v>
      </c>
      <c r="K196" s="149" t="s">
        <v>1</v>
      </c>
      <c r="L196" s="149" t="s">
        <v>1</v>
      </c>
      <c r="M196" s="149" t="s">
        <v>1</v>
      </c>
      <c r="N196" s="149" t="s">
        <v>1</v>
      </c>
      <c r="O196" s="149" t="s">
        <v>1</v>
      </c>
      <c r="P196" s="149" t="s">
        <v>1</v>
      </c>
      <c r="Q196" s="149" t="s">
        <v>1</v>
      </c>
      <c r="R196" s="149" t="s">
        <v>1</v>
      </c>
      <c r="S196" s="149" t="s">
        <v>1</v>
      </c>
      <c r="T196" s="149" t="s">
        <v>1</v>
      </c>
      <c r="U196" s="149" t="s">
        <v>1</v>
      </c>
      <c r="V196" s="149" t="s">
        <v>1</v>
      </c>
      <c r="W196" s="149" t="s">
        <v>1</v>
      </c>
      <c r="X196" s="149" t="s">
        <v>1</v>
      </c>
      <c r="Y196" s="149" t="s">
        <v>1</v>
      </c>
      <c r="Z196" s="149" t="s">
        <v>1</v>
      </c>
      <c r="AA196" s="149" t="s">
        <v>1</v>
      </c>
      <c r="AB196" s="149" t="s">
        <v>1</v>
      </c>
      <c r="AC196" s="149" t="s">
        <v>1</v>
      </c>
      <c r="AD196" s="149" t="s">
        <v>1</v>
      </c>
      <c r="AE196" s="149" t="s">
        <v>2</v>
      </c>
      <c r="AF196" s="149" t="s">
        <v>1</v>
      </c>
      <c r="AG196" s="149" t="s">
        <v>1</v>
      </c>
      <c r="AH196" s="149" t="s">
        <v>1</v>
      </c>
    </row>
    <row r="197" spans="2:34" ht="12.75">
      <c r="B197" s="23" t="s">
        <v>11</v>
      </c>
      <c r="C197" s="86"/>
      <c r="D197" s="149" t="s">
        <v>1</v>
      </c>
      <c r="E197" s="149" t="s">
        <v>1</v>
      </c>
      <c r="F197" s="149" t="s">
        <v>2</v>
      </c>
      <c r="G197" s="149" t="s">
        <v>1</v>
      </c>
      <c r="H197" s="149" t="s">
        <v>1</v>
      </c>
      <c r="I197" s="149" t="s">
        <v>1</v>
      </c>
      <c r="J197" s="149" t="s">
        <v>1</v>
      </c>
      <c r="K197" s="149" t="s">
        <v>2</v>
      </c>
      <c r="L197" s="149" t="s">
        <v>2</v>
      </c>
      <c r="M197" s="149" t="s">
        <v>1</v>
      </c>
      <c r="N197" s="149" t="s">
        <v>1</v>
      </c>
      <c r="O197" s="149" t="s">
        <v>1</v>
      </c>
      <c r="P197" s="149" t="s">
        <v>1</v>
      </c>
      <c r="Q197" s="149" t="s">
        <v>1</v>
      </c>
      <c r="R197" s="149" t="s">
        <v>1</v>
      </c>
      <c r="S197" s="149" t="s">
        <v>1</v>
      </c>
      <c r="T197" s="149" t="s">
        <v>1</v>
      </c>
      <c r="U197" s="149" t="s">
        <v>1</v>
      </c>
      <c r="V197" s="149" t="s">
        <v>1</v>
      </c>
      <c r="W197" s="149" t="s">
        <v>2</v>
      </c>
      <c r="X197" s="149" t="s">
        <v>1</v>
      </c>
      <c r="Y197" s="149" t="s">
        <v>1</v>
      </c>
      <c r="Z197" s="149" t="s">
        <v>1</v>
      </c>
      <c r="AA197" s="149" t="s">
        <v>1</v>
      </c>
      <c r="AB197" s="149" t="s">
        <v>1</v>
      </c>
      <c r="AC197" s="149" t="s">
        <v>1</v>
      </c>
      <c r="AD197" s="149" t="s">
        <v>1</v>
      </c>
      <c r="AE197" s="149" t="s">
        <v>1</v>
      </c>
      <c r="AF197" s="149" t="s">
        <v>1</v>
      </c>
      <c r="AG197" s="149" t="s">
        <v>1</v>
      </c>
      <c r="AH197" s="149" t="s">
        <v>1</v>
      </c>
    </row>
    <row r="198" spans="2:34" ht="12.75">
      <c r="B198" s="23" t="s">
        <v>12</v>
      </c>
      <c r="C198" s="86"/>
      <c r="D198" s="149" t="s">
        <v>1</v>
      </c>
      <c r="E198" s="149" t="s">
        <v>1</v>
      </c>
      <c r="F198" s="149" t="s">
        <v>2</v>
      </c>
      <c r="G198" s="149" t="s">
        <v>2</v>
      </c>
      <c r="H198" s="149" t="s">
        <v>1</v>
      </c>
      <c r="I198" s="149" t="s">
        <v>1</v>
      </c>
      <c r="J198" s="149" t="s">
        <v>1</v>
      </c>
      <c r="K198" s="149" t="s">
        <v>1</v>
      </c>
      <c r="L198" s="149" t="s">
        <v>1</v>
      </c>
      <c r="M198" s="149" t="s">
        <v>2</v>
      </c>
      <c r="N198" s="149" t="s">
        <v>1</v>
      </c>
      <c r="O198" s="149" t="s">
        <v>1</v>
      </c>
      <c r="P198" s="149" t="s">
        <v>1</v>
      </c>
      <c r="Q198" s="149" t="s">
        <v>1</v>
      </c>
      <c r="R198" s="149" t="s">
        <v>1</v>
      </c>
      <c r="S198" s="149" t="s">
        <v>1</v>
      </c>
      <c r="T198" s="149" t="s">
        <v>1</v>
      </c>
      <c r="U198" s="150" t="s">
        <v>1</v>
      </c>
      <c r="V198" s="149" t="s">
        <v>1</v>
      </c>
      <c r="W198" s="149" t="s">
        <v>2</v>
      </c>
      <c r="X198" s="149" t="s">
        <v>1</v>
      </c>
      <c r="Y198" s="149" t="s">
        <v>1</v>
      </c>
      <c r="Z198" s="149" t="s">
        <v>1</v>
      </c>
      <c r="AA198" s="149" t="s">
        <v>1</v>
      </c>
      <c r="AB198" s="149" t="s">
        <v>1</v>
      </c>
      <c r="AC198" s="149" t="s">
        <v>1</v>
      </c>
      <c r="AD198" s="149" t="s">
        <v>1</v>
      </c>
      <c r="AE198" s="150" t="s">
        <v>1</v>
      </c>
      <c r="AF198" s="149" t="s">
        <v>1</v>
      </c>
      <c r="AG198" s="149" t="s">
        <v>1</v>
      </c>
      <c r="AH198" s="149" t="s">
        <v>1</v>
      </c>
    </row>
    <row r="199" spans="2:34" ht="12.75">
      <c r="B199" s="25" t="s">
        <v>13</v>
      </c>
      <c r="C199" s="86"/>
      <c r="D199" s="147" t="s">
        <v>1</v>
      </c>
      <c r="E199" s="147" t="s">
        <v>2</v>
      </c>
      <c r="F199" s="147" t="s">
        <v>2</v>
      </c>
      <c r="G199" s="147" t="s">
        <v>2</v>
      </c>
      <c r="H199" s="147" t="s">
        <v>1</v>
      </c>
      <c r="I199" s="147" t="s">
        <v>1</v>
      </c>
      <c r="J199" s="147" t="s">
        <v>1</v>
      </c>
      <c r="K199" s="147" t="s">
        <v>1</v>
      </c>
      <c r="L199" s="147" t="s">
        <v>2</v>
      </c>
      <c r="M199" s="151" t="s">
        <v>2</v>
      </c>
      <c r="N199" s="148" t="s">
        <v>2</v>
      </c>
      <c r="O199" s="147" t="s">
        <v>2</v>
      </c>
      <c r="P199" s="147" t="s">
        <v>3</v>
      </c>
      <c r="Q199" s="148" t="s">
        <v>2</v>
      </c>
      <c r="R199" s="147" t="s">
        <v>1</v>
      </c>
      <c r="S199" s="147" t="s">
        <v>2</v>
      </c>
      <c r="T199" s="148" t="s">
        <v>2</v>
      </c>
      <c r="U199" s="148" t="s">
        <v>2</v>
      </c>
      <c r="V199" s="148" t="s">
        <v>1</v>
      </c>
      <c r="W199" s="148" t="s">
        <v>1</v>
      </c>
      <c r="X199" s="148" t="s">
        <v>1</v>
      </c>
      <c r="Y199" s="148" t="s">
        <v>1</v>
      </c>
      <c r="Z199" s="147" t="s">
        <v>1</v>
      </c>
      <c r="AA199" s="147" t="s">
        <v>1</v>
      </c>
      <c r="AB199" s="147" t="s">
        <v>1</v>
      </c>
      <c r="AC199" s="147" t="s">
        <v>1</v>
      </c>
      <c r="AD199" s="148" t="s">
        <v>1</v>
      </c>
      <c r="AE199" s="147" t="s">
        <v>1</v>
      </c>
      <c r="AF199" s="147" t="s">
        <v>1</v>
      </c>
      <c r="AG199" s="147" t="s">
        <v>1</v>
      </c>
      <c r="AH199" s="147" t="s">
        <v>1</v>
      </c>
    </row>
    <row r="200" spans="2:34" ht="12.75">
      <c r="B200" s="23" t="s">
        <v>14</v>
      </c>
      <c r="C200" s="86"/>
      <c r="D200" s="149" t="s">
        <v>1</v>
      </c>
      <c r="E200" s="149" t="s">
        <v>2</v>
      </c>
      <c r="F200" s="149" t="s">
        <v>2</v>
      </c>
      <c r="G200" s="149" t="s">
        <v>1</v>
      </c>
      <c r="H200" s="149" t="s">
        <v>1</v>
      </c>
      <c r="I200" s="149" t="s">
        <v>2</v>
      </c>
      <c r="J200" s="150" t="s">
        <v>2</v>
      </c>
      <c r="K200" s="150" t="s">
        <v>2</v>
      </c>
      <c r="L200" s="149" t="s">
        <v>2</v>
      </c>
      <c r="M200" s="150" t="s">
        <v>2</v>
      </c>
      <c r="N200" s="149" t="s">
        <v>1</v>
      </c>
      <c r="O200" s="149" t="s">
        <v>2</v>
      </c>
      <c r="P200" s="149" t="s">
        <v>2</v>
      </c>
      <c r="Q200" s="149" t="s">
        <v>1</v>
      </c>
      <c r="R200" s="149" t="s">
        <v>1</v>
      </c>
      <c r="S200" s="149" t="s">
        <v>1</v>
      </c>
      <c r="T200" s="150" t="s">
        <v>1</v>
      </c>
      <c r="U200" s="150" t="s">
        <v>2</v>
      </c>
      <c r="V200" s="149" t="s">
        <v>1</v>
      </c>
      <c r="W200" s="150" t="s">
        <v>1</v>
      </c>
      <c r="X200" s="149" t="s">
        <v>1</v>
      </c>
      <c r="Y200" s="150" t="s">
        <v>1</v>
      </c>
      <c r="Z200" s="150" t="s">
        <v>1</v>
      </c>
      <c r="AA200" s="149" t="s">
        <v>1</v>
      </c>
      <c r="AB200" s="149" t="s">
        <v>1</v>
      </c>
      <c r="AC200" s="149" t="s">
        <v>1</v>
      </c>
      <c r="AD200" s="150" t="s">
        <v>1</v>
      </c>
      <c r="AE200" s="149" t="s">
        <v>1</v>
      </c>
      <c r="AF200" s="149" t="s">
        <v>1</v>
      </c>
      <c r="AG200" s="149" t="s">
        <v>1</v>
      </c>
      <c r="AH200" s="149" t="s">
        <v>1</v>
      </c>
    </row>
    <row r="201" spans="2:34" ht="12.75">
      <c r="B201" s="23" t="s">
        <v>15</v>
      </c>
      <c r="C201" s="86"/>
      <c r="D201" s="149" t="s">
        <v>1</v>
      </c>
      <c r="E201" s="149" t="s">
        <v>2</v>
      </c>
      <c r="F201" s="149" t="s">
        <v>2</v>
      </c>
      <c r="G201" s="149" t="s">
        <v>2</v>
      </c>
      <c r="H201" s="149" t="s">
        <v>2</v>
      </c>
      <c r="I201" s="149" t="s">
        <v>1</v>
      </c>
      <c r="J201" s="149" t="s">
        <v>2</v>
      </c>
      <c r="K201" s="149" t="s">
        <v>2</v>
      </c>
      <c r="L201" s="149" t="s">
        <v>2</v>
      </c>
      <c r="M201" s="150" t="s">
        <v>2</v>
      </c>
      <c r="N201" s="149" t="s">
        <v>1</v>
      </c>
      <c r="O201" s="150" t="s">
        <v>2</v>
      </c>
      <c r="P201" s="149" t="s">
        <v>2</v>
      </c>
      <c r="Q201" s="149" t="s">
        <v>1</v>
      </c>
      <c r="R201" s="149" t="s">
        <v>1</v>
      </c>
      <c r="S201" s="149" t="s">
        <v>1</v>
      </c>
      <c r="T201" s="149" t="s">
        <v>1</v>
      </c>
      <c r="U201" s="149" t="s">
        <v>1</v>
      </c>
      <c r="V201" s="149" t="s">
        <v>1</v>
      </c>
      <c r="W201" s="149" t="s">
        <v>1</v>
      </c>
      <c r="X201" s="149" t="s">
        <v>1</v>
      </c>
      <c r="Y201" s="149" t="s">
        <v>1</v>
      </c>
      <c r="Z201" s="149" t="s">
        <v>1</v>
      </c>
      <c r="AA201" s="149" t="s">
        <v>1</v>
      </c>
      <c r="AB201" s="149" t="s">
        <v>1</v>
      </c>
      <c r="AC201" s="149" t="s">
        <v>1</v>
      </c>
      <c r="AD201" s="149" t="s">
        <v>1</v>
      </c>
      <c r="AE201" s="149" t="s">
        <v>1</v>
      </c>
      <c r="AF201" s="149" t="s">
        <v>1</v>
      </c>
      <c r="AG201" s="149" t="s">
        <v>1</v>
      </c>
      <c r="AH201" s="149" t="s">
        <v>1</v>
      </c>
    </row>
    <row r="202" spans="2:34" ht="12.75">
      <c r="B202" s="23" t="s">
        <v>16</v>
      </c>
      <c r="C202" s="86"/>
      <c r="D202" s="149" t="s">
        <v>1</v>
      </c>
      <c r="E202" s="149" t="s">
        <v>2</v>
      </c>
      <c r="F202" s="149" t="s">
        <v>2</v>
      </c>
      <c r="G202" s="149" t="s">
        <v>2</v>
      </c>
      <c r="H202" s="149" t="s">
        <v>2</v>
      </c>
      <c r="I202" s="149" t="s">
        <v>1</v>
      </c>
      <c r="J202" s="149" t="s">
        <v>2</v>
      </c>
      <c r="K202" s="149" t="s">
        <v>2</v>
      </c>
      <c r="L202" s="149" t="s">
        <v>1</v>
      </c>
      <c r="M202" s="149" t="s">
        <v>1</v>
      </c>
      <c r="N202" s="149" t="s">
        <v>1</v>
      </c>
      <c r="O202" s="149" t="s">
        <v>1</v>
      </c>
      <c r="P202" s="149" t="s">
        <v>2</v>
      </c>
      <c r="Q202" s="150" t="s">
        <v>1</v>
      </c>
      <c r="R202" s="150" t="s">
        <v>1</v>
      </c>
      <c r="S202" s="150" t="s">
        <v>1</v>
      </c>
      <c r="T202" s="149" t="s">
        <v>1</v>
      </c>
      <c r="U202" s="150" t="s">
        <v>1</v>
      </c>
      <c r="V202" s="149" t="s">
        <v>1</v>
      </c>
      <c r="W202" s="149" t="s">
        <v>1</v>
      </c>
      <c r="X202" s="150" t="s">
        <v>1</v>
      </c>
      <c r="Y202" s="149" t="s">
        <v>1</v>
      </c>
      <c r="Z202" s="149" t="s">
        <v>1</v>
      </c>
      <c r="AA202" s="149" t="s">
        <v>1</v>
      </c>
      <c r="AB202" s="149" t="s">
        <v>1</v>
      </c>
      <c r="AC202" s="149" t="s">
        <v>1</v>
      </c>
      <c r="AD202" s="149" t="s">
        <v>1</v>
      </c>
      <c r="AE202" s="150" t="s">
        <v>1</v>
      </c>
      <c r="AF202" s="150" t="s">
        <v>1</v>
      </c>
      <c r="AG202" s="149" t="s">
        <v>1</v>
      </c>
      <c r="AH202" s="149" t="s">
        <v>1</v>
      </c>
    </row>
    <row r="203" spans="2:34" ht="12.75">
      <c r="B203" s="23" t="s">
        <v>17</v>
      </c>
      <c r="C203" s="86"/>
      <c r="D203" s="149" t="s">
        <v>1</v>
      </c>
      <c r="E203" s="149" t="s">
        <v>1</v>
      </c>
      <c r="F203" s="149" t="s">
        <v>1</v>
      </c>
      <c r="G203" s="149" t="s">
        <v>1</v>
      </c>
      <c r="H203" s="149" t="s">
        <v>1</v>
      </c>
      <c r="I203" s="149" t="s">
        <v>1</v>
      </c>
      <c r="J203" s="149" t="s">
        <v>1</v>
      </c>
      <c r="K203" s="149" t="s">
        <v>1</v>
      </c>
      <c r="L203" s="149" t="s">
        <v>1</v>
      </c>
      <c r="M203" s="149" t="s">
        <v>1</v>
      </c>
      <c r="N203" s="149" t="s">
        <v>1</v>
      </c>
      <c r="O203" s="149" t="s">
        <v>1</v>
      </c>
      <c r="P203" s="149" t="s">
        <v>1</v>
      </c>
      <c r="Q203" s="149" t="s">
        <v>1</v>
      </c>
      <c r="R203" s="149" t="s">
        <v>1</v>
      </c>
      <c r="S203" s="149" t="s">
        <v>1</v>
      </c>
      <c r="T203" s="149" t="s">
        <v>1</v>
      </c>
      <c r="U203" s="149" t="s">
        <v>1</v>
      </c>
      <c r="V203" s="149" t="s">
        <v>1</v>
      </c>
      <c r="W203" s="149" t="s">
        <v>1</v>
      </c>
      <c r="X203" s="149" t="s">
        <v>1</v>
      </c>
      <c r="Y203" s="149" t="s">
        <v>1</v>
      </c>
      <c r="Z203" s="149" t="s">
        <v>1</v>
      </c>
      <c r="AA203" s="149" t="s">
        <v>1</v>
      </c>
      <c r="AB203" s="149" t="s">
        <v>1</v>
      </c>
      <c r="AC203" s="149" t="s">
        <v>1</v>
      </c>
      <c r="AD203" s="149" t="s">
        <v>1</v>
      </c>
      <c r="AE203" s="149" t="s">
        <v>1</v>
      </c>
      <c r="AF203" s="149" t="s">
        <v>1</v>
      </c>
      <c r="AG203" s="149" t="s">
        <v>1</v>
      </c>
      <c r="AH203" s="149" t="s">
        <v>1</v>
      </c>
    </row>
    <row r="204" spans="2:34" ht="12.75">
      <c r="B204" s="25" t="s">
        <v>18</v>
      </c>
      <c r="C204" s="86"/>
      <c r="D204" s="147" t="s">
        <v>1</v>
      </c>
      <c r="E204" s="147" t="s">
        <v>1</v>
      </c>
      <c r="F204" s="147" t="s">
        <v>2</v>
      </c>
      <c r="G204" s="147" t="s">
        <v>1</v>
      </c>
      <c r="H204" s="147" t="s">
        <v>2</v>
      </c>
      <c r="I204" s="147" t="s">
        <v>2</v>
      </c>
      <c r="J204" s="147" t="s">
        <v>2</v>
      </c>
      <c r="K204" s="147" t="s">
        <v>2</v>
      </c>
      <c r="L204" s="147" t="s">
        <v>2</v>
      </c>
      <c r="M204" s="147" t="s">
        <v>1</v>
      </c>
      <c r="N204" s="147" t="s">
        <v>1</v>
      </c>
      <c r="O204" s="147" t="s">
        <v>1</v>
      </c>
      <c r="P204" s="147" t="s">
        <v>2</v>
      </c>
      <c r="Q204" s="147" t="s">
        <v>1</v>
      </c>
      <c r="R204" s="147" t="s">
        <v>1</v>
      </c>
      <c r="S204" s="147" t="s">
        <v>1</v>
      </c>
      <c r="T204" s="147" t="s">
        <v>1</v>
      </c>
      <c r="U204" s="147" t="s">
        <v>1</v>
      </c>
      <c r="V204" s="147" t="s">
        <v>1</v>
      </c>
      <c r="W204" s="147" t="s">
        <v>1</v>
      </c>
      <c r="X204" s="147" t="s">
        <v>1</v>
      </c>
      <c r="Y204" s="147" t="s">
        <v>1</v>
      </c>
      <c r="Z204" s="147" t="s">
        <v>1</v>
      </c>
      <c r="AA204" s="147" t="s">
        <v>1</v>
      </c>
      <c r="AB204" s="147" t="s">
        <v>1</v>
      </c>
      <c r="AC204" s="147" t="s">
        <v>1</v>
      </c>
      <c r="AD204" s="147" t="s">
        <v>1</v>
      </c>
      <c r="AE204" s="147" t="s">
        <v>1</v>
      </c>
      <c r="AF204" s="147" t="s">
        <v>1</v>
      </c>
      <c r="AG204" s="147" t="s">
        <v>1</v>
      </c>
      <c r="AH204" s="147" t="s">
        <v>1</v>
      </c>
    </row>
    <row r="205" spans="2:34" ht="12.75">
      <c r="B205" s="54"/>
      <c r="C205" s="122"/>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row>
    <row r="206" ht="7.5" customHeight="1" thickBot="1"/>
    <row r="207" spans="2:34" ht="16.5" customHeight="1" thickTop="1">
      <c r="B207" s="281" t="s">
        <v>303</v>
      </c>
      <c r="C207" s="282"/>
      <c r="D207" s="282"/>
      <c r="E207" s="282"/>
      <c r="F207" s="282"/>
      <c r="G207" s="282"/>
      <c r="H207" s="282"/>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3"/>
    </row>
    <row r="208" spans="2:34" ht="17.25" customHeight="1">
      <c r="B208" s="277" t="s">
        <v>349</v>
      </c>
      <c r="C208" s="278"/>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279"/>
      <c r="AD208" s="279"/>
      <c r="AE208" s="279"/>
      <c r="AF208" s="279"/>
      <c r="AG208" s="279"/>
      <c r="AH208" s="280"/>
    </row>
    <row r="209" spans="2:34" ht="123.75" customHeight="1" thickBot="1">
      <c r="B209" s="273"/>
      <c r="C209" s="273"/>
      <c r="D209" s="274"/>
      <c r="E209" s="274"/>
      <c r="F209" s="274"/>
      <c r="G209" s="274"/>
      <c r="H209" s="274"/>
      <c r="I209" s="274"/>
      <c r="J209" s="274"/>
      <c r="K209" s="27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row>
    <row r="210" spans="2:34" ht="14.25" customHeight="1" thickBot="1" thickTop="1">
      <c r="B210" s="243" t="s">
        <v>393</v>
      </c>
      <c r="C210" s="275"/>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76"/>
    </row>
    <row r="211" spans="2:34" ht="13.5" thickTop="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sheetData>
  <sheetProtection/>
  <mergeCells count="17">
    <mergeCell ref="B210:AH210"/>
    <mergeCell ref="D105:AH105"/>
    <mergeCell ref="D122:AH122"/>
    <mergeCell ref="B208:AH208"/>
    <mergeCell ref="D139:AH139"/>
    <mergeCell ref="D156:AH156"/>
    <mergeCell ref="B207:AH207"/>
    <mergeCell ref="B2:AH2"/>
    <mergeCell ref="B209:K209"/>
    <mergeCell ref="D3:AH3"/>
    <mergeCell ref="D20:AH20"/>
    <mergeCell ref="D37:AH37"/>
    <mergeCell ref="D54:AH54"/>
    <mergeCell ref="D71:AH71"/>
    <mergeCell ref="D88:AH88"/>
    <mergeCell ref="D173:AH173"/>
    <mergeCell ref="D190:AH190"/>
  </mergeCells>
  <conditionalFormatting sqref="T75:T85">
    <cfRule type="cellIs" priority="1" dxfId="2" operator="equal" stopIfTrue="1">
      <formula>"BUENA"</formula>
    </cfRule>
    <cfRule type="cellIs" priority="2" dxfId="1" operator="equal" stopIfTrue="1">
      <formula>"ADMISIBLE"</formula>
    </cfRule>
    <cfRule type="cellIs" priority="3" dxfId="0" operator="equal" stopIfTrue="1">
      <formula>"MODERADA"</formula>
    </cfRule>
  </conditionalFormatting>
  <conditionalFormatting sqref="D7:AH15 D24:AE34 D41:AH49 D58:AG68 D92:AG102 D109:AH119 D126:AH136 D160:AH170 D143:AG153 D177:M187 N177:N185 N186:O187 P185:S187 O185 O177:S184 T177:AG187 D194:F204 G196:I204 J201:L204 M202:P204 AC194:AD198 P199:P201 J196:Q198 Q203:AB204 AD203:AH204 AC199:AC204 AD199:AD202 AE194:AH202 Q199:Q202 M201:O201 G194:Q195 R194:AB202 J199:O200 D17:AH17 D16:Q16 U16:AH16 D51:AH51 D50:V50 X50:AH50 D75:I84 L77:S77 M84:O84 D85:O85 K82:O83 K75:S76 K78:S81 R82:S85 U75:AH85">
    <cfRule type="cellIs" priority="22" dxfId="2" operator="equal" stopIfTrue="1">
      <formula>"BUENA"</formula>
    </cfRule>
    <cfRule type="cellIs" priority="23" dxfId="1" operator="equal" stopIfTrue="1">
      <formula>"ADMISIBLE"</formula>
    </cfRule>
    <cfRule type="cellIs" priority="24" dxfId="0" operator="equal" stopIfTrue="1">
      <formula>"MODERADA"</formula>
    </cfRule>
  </conditionalFormatting>
  <conditionalFormatting sqref="R16:T16">
    <cfRule type="cellIs" priority="19" dxfId="2" operator="equal" stopIfTrue="1">
      <formula>"BUENA"</formula>
    </cfRule>
    <cfRule type="cellIs" priority="20" dxfId="1" operator="equal" stopIfTrue="1">
      <formula>"ADMISIBLE"</formula>
    </cfRule>
    <cfRule type="cellIs" priority="21" dxfId="0" operator="equal" stopIfTrue="1">
      <formula>"MODERADA"</formula>
    </cfRule>
  </conditionalFormatting>
  <conditionalFormatting sqref="W50">
    <cfRule type="cellIs" priority="16" dxfId="2" operator="equal" stopIfTrue="1">
      <formula>"BUENA"</formula>
    </cfRule>
    <cfRule type="cellIs" priority="17" dxfId="1" operator="equal" stopIfTrue="1">
      <formula>"ADMISIBLE"</formula>
    </cfRule>
    <cfRule type="cellIs" priority="18" dxfId="0" operator="equal" stopIfTrue="1">
      <formula>"MODERADA"</formula>
    </cfRule>
  </conditionalFormatting>
  <conditionalFormatting sqref="K77">
    <cfRule type="cellIs" priority="13" dxfId="2" operator="equal" stopIfTrue="1">
      <formula>"BUENA"</formula>
    </cfRule>
    <cfRule type="cellIs" priority="14" dxfId="1" operator="equal" stopIfTrue="1">
      <formula>"ADMISIBLE"</formula>
    </cfRule>
    <cfRule type="cellIs" priority="15" dxfId="0" operator="equal" stopIfTrue="1">
      <formula>"MODERADA"</formula>
    </cfRule>
  </conditionalFormatting>
  <conditionalFormatting sqref="K84:L84">
    <cfRule type="cellIs" priority="10" dxfId="2" operator="equal" stopIfTrue="1">
      <formula>"BUENA"</formula>
    </cfRule>
    <cfRule type="cellIs" priority="11" dxfId="1" operator="equal" stopIfTrue="1">
      <formula>"ADMISIBLE"</formula>
    </cfRule>
    <cfRule type="cellIs" priority="12" dxfId="0" operator="equal" stopIfTrue="1">
      <formula>"MODERADA"</formula>
    </cfRule>
  </conditionalFormatting>
  <conditionalFormatting sqref="J75:J84">
    <cfRule type="cellIs" priority="7" dxfId="2" operator="equal" stopIfTrue="1">
      <formula>"BUENA"</formula>
    </cfRule>
    <cfRule type="cellIs" priority="8" dxfId="1" operator="equal" stopIfTrue="1">
      <formula>"ADMISIBLE"</formula>
    </cfRule>
    <cfRule type="cellIs" priority="9" dxfId="0" operator="equal" stopIfTrue="1">
      <formula>"MODERADA"</formula>
    </cfRule>
  </conditionalFormatting>
  <conditionalFormatting sqref="P82:Q85">
    <cfRule type="cellIs" priority="4" dxfId="2" operator="equal" stopIfTrue="1">
      <formula>"BUENA"</formula>
    </cfRule>
    <cfRule type="cellIs" priority="5" dxfId="1" operator="equal" stopIfTrue="1">
      <formula>"ADMISIBLE"</formula>
    </cfRule>
    <cfRule type="cellIs" priority="6" dxfId="0" operator="equal" stopIfTrue="1">
      <formula>"MODERADA"</formula>
    </cfRule>
  </conditionalFormatting>
  <hyperlinks>
    <hyperlink ref="A1" location="Índice!A1" display="&lt;&lt;&lt;Índice"/>
    <hyperlink ref="B210" r:id="rId1" display="Departamento de Medio Ambiente, Planificación Territorial, Agricultura y Pesca. Inventario Anual de Gases de Efecto Invernadero."/>
    <hyperlink ref="B210:AH210" r:id="rId2" display="Fuente: Departamento de Medio Ambiente, Planificación Territorial, Agricultura y Pesca. Índice de Calidad Ambiental."/>
  </hyperlinks>
  <printOptions/>
  <pageMargins left="0.75" right="0.75" top="1" bottom="1" header="0" footer="0"/>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sheetPr>
    <tabColor indexed="46"/>
  </sheetPr>
  <dimension ref="A1:K30"/>
  <sheetViews>
    <sheetView zoomScale="80" zoomScaleNormal="80" zoomScalePageLayoutView="0" workbookViewId="0" topLeftCell="A1">
      <selection activeCell="A1" sqref="A1"/>
    </sheetView>
  </sheetViews>
  <sheetFormatPr defaultColWidth="11.421875" defaultRowHeight="12.75"/>
  <cols>
    <col min="1" max="1" width="10.28125" style="1" bestFit="1" customWidth="1"/>
    <col min="2" max="2" width="27.8515625" style="1" customWidth="1"/>
    <col min="3" max="3" width="1.28515625" style="22" customWidth="1"/>
    <col min="4" max="10" width="15.28125" style="1" customWidth="1"/>
    <col min="11" max="11" width="21.8515625" style="1" bestFit="1" customWidth="1"/>
    <col min="12" max="16384" width="11.421875" style="1" customWidth="1"/>
  </cols>
  <sheetData>
    <row r="1" ht="13.5" thickBot="1">
      <c r="A1" s="6" t="s">
        <v>0</v>
      </c>
    </row>
    <row r="2" spans="2:11" ht="46.5" customHeight="1" thickTop="1">
      <c r="B2" s="260" t="s">
        <v>408</v>
      </c>
      <c r="C2" s="224"/>
      <c r="D2" s="224"/>
      <c r="E2" s="224"/>
      <c r="F2" s="224"/>
      <c r="G2" s="224"/>
      <c r="H2" s="224"/>
      <c r="I2" s="224"/>
      <c r="J2" s="224"/>
      <c r="K2" s="236"/>
    </row>
    <row r="3" ht="9" customHeight="1">
      <c r="C3" s="1"/>
    </row>
    <row r="4" spans="2:11" ht="31.5" customHeight="1">
      <c r="B4" s="99" t="s">
        <v>351</v>
      </c>
      <c r="C4" s="1"/>
      <c r="D4" s="261" t="s">
        <v>347</v>
      </c>
      <c r="E4" s="262"/>
      <c r="F4" s="262"/>
      <c r="G4" s="262"/>
      <c r="H4" s="262"/>
      <c r="I4" s="262"/>
      <c r="J4" s="262"/>
      <c r="K4" s="263"/>
    </row>
    <row r="5" spans="2:11" ht="6.75" customHeight="1">
      <c r="B5" s="49"/>
      <c r="C5" s="1"/>
      <c r="D5" s="105"/>
      <c r="E5" s="105"/>
      <c r="F5" s="105"/>
      <c r="G5" s="105"/>
      <c r="H5" s="51"/>
      <c r="I5" s="105"/>
      <c r="J5" s="105"/>
      <c r="K5" s="105"/>
    </row>
    <row r="6" spans="2:11" ht="44.25" customHeight="1">
      <c r="B6" s="38" t="s">
        <v>409</v>
      </c>
      <c r="C6" s="1"/>
      <c r="D6" s="31" t="s">
        <v>296</v>
      </c>
      <c r="E6" s="32" t="s">
        <v>297</v>
      </c>
      <c r="F6" s="33" t="s">
        <v>298</v>
      </c>
      <c r="G6" s="34" t="s">
        <v>299</v>
      </c>
      <c r="H6" s="35" t="s">
        <v>301</v>
      </c>
      <c r="I6" s="36" t="s">
        <v>300</v>
      </c>
      <c r="J6" s="37" t="s">
        <v>350</v>
      </c>
      <c r="K6" s="42" t="s">
        <v>352</v>
      </c>
    </row>
    <row r="7" spans="2:3" ht="6.75" customHeight="1">
      <c r="B7" s="3"/>
      <c r="C7" s="1"/>
    </row>
    <row r="8" spans="2:11" ht="6" customHeight="1">
      <c r="B8" s="12"/>
      <c r="C8" s="2"/>
      <c r="D8" s="170"/>
      <c r="E8" s="170"/>
      <c r="F8" s="170"/>
      <c r="G8" s="170"/>
      <c r="H8" s="170"/>
      <c r="I8" s="170"/>
      <c r="J8" s="170"/>
      <c r="K8" s="170"/>
    </row>
    <row r="9" spans="2:11" ht="13.5" customHeight="1">
      <c r="B9" s="23" t="s">
        <v>21</v>
      </c>
      <c r="D9" s="166">
        <f>COUNTIF('2.3'!$D7:$AH17,"Buena")</f>
        <v>276</v>
      </c>
      <c r="E9" s="166">
        <f>COUNTIF('2.3'!$D7:$AH17,"Admisible")</f>
        <v>59</v>
      </c>
      <c r="F9" s="166">
        <f>COUNTIF('2.3'!$D7:$AH17,"Moderada")</f>
        <v>3</v>
      </c>
      <c r="G9" s="166">
        <f>COUNTIF('2.3'!$D7:$AH17,"Mala")</f>
        <v>0</v>
      </c>
      <c r="H9" s="166">
        <f>COUNTIF('2.3'!$D7:$AH17,"Muy Mala")</f>
        <v>0</v>
      </c>
      <c r="I9" s="166">
        <f>COUNTIF('2.3'!$D7:$AH17,"Peligrosa")</f>
        <v>0</v>
      </c>
      <c r="J9" s="166">
        <f>SUM(D9:I9)</f>
        <v>338</v>
      </c>
      <c r="K9" s="176">
        <f>(D9+E9)/J9</f>
        <v>0.9911242603550295</v>
      </c>
    </row>
    <row r="10" spans="2:11" ht="13.5" customHeight="1">
      <c r="B10" s="23" t="s">
        <v>22</v>
      </c>
      <c r="D10" s="166">
        <f>COUNTIF('2.3'!$D24:$AE34,"Buena")</f>
        <v>235</v>
      </c>
      <c r="E10" s="166">
        <f>COUNTIF('2.3'!$D24:$AE34,"Admisible")</f>
        <v>70</v>
      </c>
      <c r="F10" s="166">
        <f>COUNTIF('2.3'!$D24:$AE34,"Moderada")</f>
        <v>3</v>
      </c>
      <c r="G10" s="166">
        <f>COUNTIF('2.3'!$D24:$AE34,"Mala")</f>
        <v>0</v>
      </c>
      <c r="H10" s="166">
        <f>COUNTIF('2.3'!$D24:$AE34,"Muy Mala")</f>
        <v>0</v>
      </c>
      <c r="I10" s="166">
        <f>COUNTIF('2.3'!$D24:$AE34,"Peligrosa")</f>
        <v>0</v>
      </c>
      <c r="J10" s="166">
        <f aca="true" t="shared" si="0" ref="J10:J20">SUM(D10:I10)</f>
        <v>308</v>
      </c>
      <c r="K10" s="176">
        <f aca="true" t="shared" si="1" ref="K10:K20">(D10+E10)/J10</f>
        <v>0.9902597402597403</v>
      </c>
    </row>
    <row r="11" spans="2:11" ht="13.5" customHeight="1">
      <c r="B11" s="23" t="s">
        <v>23</v>
      </c>
      <c r="D11" s="166">
        <f>COUNTIF('2.3'!$D41:$AH51,"Buena")</f>
        <v>204</v>
      </c>
      <c r="E11" s="166">
        <f>COUNTIF('2.3'!$D41:$AH51,"Admisible")</f>
        <v>135</v>
      </c>
      <c r="F11" s="166">
        <f>COUNTIF('2.3'!$D41:$AH51,"Moderada")</f>
        <v>0</v>
      </c>
      <c r="G11" s="166">
        <f>COUNTIF('2.3'!$D41:$AH51,"Mala")</f>
        <v>0</v>
      </c>
      <c r="H11" s="166">
        <f>COUNTIF('2.3'!$D41:$AH51,"Muy Mala")</f>
        <v>0</v>
      </c>
      <c r="I11" s="166">
        <f>COUNTIF('2.3'!$D41:$AH51,"Peligrosa")</f>
        <v>0</v>
      </c>
      <c r="J11" s="166">
        <f t="shared" si="0"/>
        <v>339</v>
      </c>
      <c r="K11" s="176">
        <f t="shared" si="1"/>
        <v>1</v>
      </c>
    </row>
    <row r="12" spans="2:11" ht="13.5" customHeight="1">
      <c r="B12" s="25" t="s">
        <v>24</v>
      </c>
      <c r="D12" s="167">
        <f>COUNTIF('2.3'!$D58:$AG68,"Buena")</f>
        <v>145</v>
      </c>
      <c r="E12" s="167">
        <f>COUNTIF('2.3'!$D58:$AG68,"Admisible")</f>
        <v>185</v>
      </c>
      <c r="F12" s="167">
        <f>COUNTIF('2.3'!$D58:$AG68,"Moderada")</f>
        <v>0</v>
      </c>
      <c r="G12" s="167">
        <f>COUNTIF('2.3'!$D58:$AG68,"Mala")</f>
        <v>0</v>
      </c>
      <c r="H12" s="167">
        <f>COUNTIF('2.3'!$D58:$AG68,"Muy Mala")</f>
        <v>0</v>
      </c>
      <c r="I12" s="167">
        <f>COUNTIF('2.3'!$D58:$AG68,"Peligrosa")</f>
        <v>0</v>
      </c>
      <c r="J12" s="167">
        <f t="shared" si="0"/>
        <v>330</v>
      </c>
      <c r="K12" s="183">
        <f t="shared" si="1"/>
        <v>1</v>
      </c>
    </row>
    <row r="13" spans="2:11" ht="13.5" customHeight="1">
      <c r="B13" s="23" t="s">
        <v>25</v>
      </c>
      <c r="D13" s="166">
        <f>COUNTIF('2.3'!$D75:$AH85,"Buena")</f>
        <v>169</v>
      </c>
      <c r="E13" s="166">
        <f>COUNTIF('2.3'!$D75:$AH85,"Admisible")</f>
        <v>169</v>
      </c>
      <c r="F13" s="166">
        <f>COUNTIF('2.3'!$D75:$AH85,"Moderada")</f>
        <v>0</v>
      </c>
      <c r="G13" s="166">
        <f>COUNTIF('2.3'!$D75:$AH85,"Mala")</f>
        <v>0</v>
      </c>
      <c r="H13" s="166">
        <f>COUNTIF('2.3'!$D75:$AH85,"Muy Mala")</f>
        <v>0</v>
      </c>
      <c r="I13" s="166">
        <f>COUNTIF('2.3'!$D75:$AH85,"Peligrosa")</f>
        <v>0</v>
      </c>
      <c r="J13" s="166">
        <f>SUM(D13:I13)</f>
        <v>338</v>
      </c>
      <c r="K13" s="184">
        <f t="shared" si="1"/>
        <v>1</v>
      </c>
    </row>
    <row r="14" spans="2:11" ht="13.5" customHeight="1">
      <c r="B14" s="23" t="s">
        <v>26</v>
      </c>
      <c r="D14" s="166">
        <f>COUNTIF('2.3'!$D92:$AG102,"Buena")</f>
        <v>176</v>
      </c>
      <c r="E14" s="166">
        <f>COUNTIF('2.3'!$D92:$AG102,"Admisible")</f>
        <v>153</v>
      </c>
      <c r="F14" s="166">
        <f>COUNTIF('2.3'!$D92:$AG102,"Moderada")</f>
        <v>1</v>
      </c>
      <c r="G14" s="166">
        <f>COUNTIF('2.3'!$D92:$AG102,"Mala")</f>
        <v>0</v>
      </c>
      <c r="H14" s="166">
        <f>COUNTIF('2.3'!$D92:$AG102,"Muy Mala")</f>
        <v>0</v>
      </c>
      <c r="I14" s="166">
        <f>COUNTIF('2.3'!$D92:$AG102,"Peligrosa")</f>
        <v>0</v>
      </c>
      <c r="J14" s="166">
        <f t="shared" si="0"/>
        <v>330</v>
      </c>
      <c r="K14" s="176">
        <f t="shared" si="1"/>
        <v>0.996969696969697</v>
      </c>
    </row>
    <row r="15" spans="2:11" ht="13.5" customHeight="1">
      <c r="B15" s="23" t="s">
        <v>27</v>
      </c>
      <c r="D15" s="166">
        <f>COUNTIF('2.3'!$D109:$AH119,"Buena")</f>
        <v>113</v>
      </c>
      <c r="E15" s="166">
        <f>COUNTIF('2.3'!$D109:$AH119,"Admisible")</f>
        <v>214</v>
      </c>
      <c r="F15" s="166">
        <f>COUNTIF('2.3'!$D109:$AH119,"Moderada")</f>
        <v>13</v>
      </c>
      <c r="G15" s="166">
        <f>COUNTIF('2.3'!$D109:$AH119,"Mala")</f>
        <v>1</v>
      </c>
      <c r="H15" s="166">
        <f>COUNTIF('2.3'!$D109:$AH119,"Muy Mala")</f>
        <v>0</v>
      </c>
      <c r="I15" s="166">
        <f>COUNTIF('2.3'!$D109:$AH119,"Peligrosa")</f>
        <v>0</v>
      </c>
      <c r="J15" s="166">
        <f t="shared" si="0"/>
        <v>341</v>
      </c>
      <c r="K15" s="176">
        <f t="shared" si="1"/>
        <v>0.9589442815249267</v>
      </c>
    </row>
    <row r="16" spans="2:11" ht="13.5" customHeight="1">
      <c r="B16" s="23" t="s">
        <v>28</v>
      </c>
      <c r="D16" s="166">
        <f>COUNTIF('2.3'!$D126:$AH136,"Buena")</f>
        <v>159</v>
      </c>
      <c r="E16" s="166">
        <f>COUNTIF('2.3'!$D126:$AH136,"Admisible")</f>
        <v>178</v>
      </c>
      <c r="F16" s="166">
        <f>COUNTIF('2.3'!$D126:$AH136,"Moderada")</f>
        <v>1</v>
      </c>
      <c r="G16" s="166">
        <f>COUNTIF('2.3'!$D126:$AH136,"Mala")</f>
        <v>2</v>
      </c>
      <c r="H16" s="166">
        <f>COUNTIF('2.3'!$D126:$AH136,"Muy Mala")</f>
        <v>1</v>
      </c>
      <c r="I16" s="166">
        <f>COUNTIF('2.3'!$D126:$AH136,"Peligrosa")</f>
        <v>0</v>
      </c>
      <c r="J16" s="166">
        <f t="shared" si="0"/>
        <v>341</v>
      </c>
      <c r="K16" s="176">
        <f t="shared" si="1"/>
        <v>0.9882697947214076</v>
      </c>
    </row>
    <row r="17" spans="2:11" ht="13.5" customHeight="1">
      <c r="B17" s="25" t="s">
        <v>29</v>
      </c>
      <c r="D17" s="167">
        <f>COUNTIF('2.3'!$D143:$AG153,"Buena")</f>
        <v>217</v>
      </c>
      <c r="E17" s="167">
        <f>COUNTIF('2.3'!$D143:$AG153,"Admisible")</f>
        <v>111</v>
      </c>
      <c r="F17" s="167">
        <f>COUNTIF('2.3'!$D143:$AG153,"Moderada")</f>
        <v>2</v>
      </c>
      <c r="G17" s="167">
        <f>COUNTIF('2.3'!$D143:$AG153,"Mala")</f>
        <v>0</v>
      </c>
      <c r="H17" s="167">
        <f>COUNTIF('2.3'!$D143:$AG153,"Muy Mala")</f>
        <v>0</v>
      </c>
      <c r="I17" s="167">
        <f>COUNTIF('2.3'!$D143:$AG153,"Peligrosa")</f>
        <v>0</v>
      </c>
      <c r="J17" s="167">
        <f t="shared" si="0"/>
        <v>330</v>
      </c>
      <c r="K17" s="175">
        <f t="shared" si="1"/>
        <v>0.9939393939393939</v>
      </c>
    </row>
    <row r="18" spans="2:11" ht="13.5" customHeight="1">
      <c r="B18" s="23" t="s">
        <v>30</v>
      </c>
      <c r="D18" s="166">
        <f>COUNTIF('2.3'!$D160:$AH170,"Buena")</f>
        <v>290</v>
      </c>
      <c r="E18" s="166">
        <f>COUNTIF('2.3'!$D160:$AH170,"Admisible")</f>
        <v>48</v>
      </c>
      <c r="F18" s="166">
        <f>COUNTIF('2.3'!$D160:$AH170,"Moderada")</f>
        <v>3</v>
      </c>
      <c r="G18" s="166">
        <f>COUNTIF('2.3'!$D160:$AH170,"Mala")</f>
        <v>0</v>
      </c>
      <c r="H18" s="166">
        <f>COUNTIF('2.3'!$D160:$AH170,"Muy Mala")</f>
        <v>0</v>
      </c>
      <c r="I18" s="166">
        <f>COUNTIF('2.3'!$D160:$AH170,"Peligrosa")</f>
        <v>0</v>
      </c>
      <c r="J18" s="166">
        <f t="shared" si="0"/>
        <v>341</v>
      </c>
      <c r="K18" s="176">
        <f t="shared" si="1"/>
        <v>0.9912023460410557</v>
      </c>
    </row>
    <row r="19" spans="2:11" ht="13.5" customHeight="1">
      <c r="B19" s="23" t="s">
        <v>31</v>
      </c>
      <c r="D19" s="166">
        <f>COUNTIF('2.3'!$D177:$AG187,"Buena")</f>
        <v>306</v>
      </c>
      <c r="E19" s="166">
        <f>COUNTIF('2.3'!$D177:$AG187,"Admisible")</f>
        <v>22</v>
      </c>
      <c r="F19" s="166">
        <f>COUNTIF('2.3'!$D177:$AG187,"Moderada")</f>
        <v>2</v>
      </c>
      <c r="G19" s="166">
        <f>COUNTIF('2.3'!$D177:$AG187,"Mala")</f>
        <v>0</v>
      </c>
      <c r="H19" s="166">
        <f>COUNTIF('2.3'!$D177:$AG187,"Muy Mala")</f>
        <v>0</v>
      </c>
      <c r="I19" s="166">
        <f>COUNTIF('2.3'!$D177:$AG187,"Peligrosa")</f>
        <v>0</v>
      </c>
      <c r="J19" s="166">
        <f t="shared" si="0"/>
        <v>330</v>
      </c>
      <c r="K19" s="176">
        <f t="shared" si="1"/>
        <v>0.9939393939393939</v>
      </c>
    </row>
    <row r="20" spans="2:11" ht="13.5" customHeight="1">
      <c r="B20" s="178" t="s">
        <v>32</v>
      </c>
      <c r="D20" s="179">
        <f>COUNTIF('2.3'!$D194:$AH204,"Buena")</f>
        <v>282</v>
      </c>
      <c r="E20" s="179">
        <f>COUNTIF('2.3'!$D194:$AH204,"Admisible")</f>
        <v>58</v>
      </c>
      <c r="F20" s="179">
        <f>COUNTIF('2.3'!$D194:$AH204,"Moderada")</f>
        <v>1</v>
      </c>
      <c r="G20" s="179">
        <f>COUNTIF('2.3'!$D194:$AH204,"Mala")</f>
        <v>0</v>
      </c>
      <c r="H20" s="179">
        <f>COUNTIF('2.3'!$D194:$AH204,"Muy Mala")</f>
        <v>0</v>
      </c>
      <c r="I20" s="179">
        <f>COUNTIF('2.3'!$D194:$AH204,"Peligrosa")</f>
        <v>0</v>
      </c>
      <c r="J20" s="179">
        <f t="shared" si="0"/>
        <v>341</v>
      </c>
      <c r="K20" s="176">
        <f t="shared" si="1"/>
        <v>0.9970674486803519</v>
      </c>
    </row>
    <row r="21" spans="2:11" ht="5.25" customHeight="1">
      <c r="B21" s="165"/>
      <c r="D21" s="168"/>
      <c r="E21" s="168"/>
      <c r="F21" s="168"/>
      <c r="G21" s="168"/>
      <c r="H21" s="168"/>
      <c r="I21" s="168"/>
      <c r="J21" s="168"/>
      <c r="K21" s="168"/>
    </row>
    <row r="22" spans="2:11" ht="6.75" customHeight="1">
      <c r="B22" s="2"/>
      <c r="C22" s="1"/>
      <c r="K22" s="2"/>
    </row>
    <row r="23" spans="2:11" ht="23.25" customHeight="1">
      <c r="B23" s="42" t="s">
        <v>67</v>
      </c>
      <c r="C23" s="75"/>
      <c r="D23" s="163">
        <f aca="true" t="shared" si="2" ref="D23:J23">SUM(D9:D20)</f>
        <v>2572</v>
      </c>
      <c r="E23" s="163">
        <f t="shared" si="2"/>
        <v>1402</v>
      </c>
      <c r="F23" s="163">
        <f t="shared" si="2"/>
        <v>29</v>
      </c>
      <c r="G23" s="163">
        <f t="shared" si="2"/>
        <v>3</v>
      </c>
      <c r="H23" s="163">
        <f t="shared" si="2"/>
        <v>1</v>
      </c>
      <c r="I23" s="163">
        <f t="shared" si="2"/>
        <v>0</v>
      </c>
      <c r="J23" s="163">
        <f t="shared" si="2"/>
        <v>4007</v>
      </c>
      <c r="K23" s="177">
        <f>(D23+E23)/J23</f>
        <v>0.9917644122785126</v>
      </c>
    </row>
    <row r="24" spans="2:11" ht="23.25" customHeight="1">
      <c r="B24" s="186" t="s">
        <v>66</v>
      </c>
      <c r="C24" s="75"/>
      <c r="D24" s="173">
        <f>D23/$J$23</f>
        <v>0.641876715747442</v>
      </c>
      <c r="E24" s="173">
        <f aca="true" t="shared" si="3" ref="E24:J24">E23/$J$23</f>
        <v>0.3498876965310706</v>
      </c>
      <c r="F24" s="173">
        <f t="shared" si="3"/>
        <v>0.0072373346643374095</v>
      </c>
      <c r="G24" s="173">
        <f t="shared" si="3"/>
        <v>0.0007486897928624906</v>
      </c>
      <c r="H24" s="173">
        <f t="shared" si="3"/>
        <v>0.0002495632642874969</v>
      </c>
      <c r="I24" s="173">
        <f t="shared" si="3"/>
        <v>0</v>
      </c>
      <c r="J24" s="174">
        <f t="shared" si="3"/>
        <v>1</v>
      </c>
      <c r="K24" s="172" t="s">
        <v>353</v>
      </c>
    </row>
    <row r="25" spans="2:11" ht="6.75" customHeight="1" thickBot="1">
      <c r="B25" s="2"/>
      <c r="C25" s="159"/>
      <c r="D25" s="2"/>
      <c r="E25" s="2"/>
      <c r="F25" s="2"/>
      <c r="G25" s="2"/>
      <c r="H25" s="2"/>
      <c r="I25" s="2"/>
      <c r="J25" s="2"/>
      <c r="K25" s="2"/>
    </row>
    <row r="26" spans="2:11" ht="18" customHeight="1" thickTop="1">
      <c r="B26" s="264" t="s">
        <v>303</v>
      </c>
      <c r="C26" s="265"/>
      <c r="D26" s="265"/>
      <c r="E26" s="265"/>
      <c r="F26" s="265"/>
      <c r="G26" s="265"/>
      <c r="H26" s="265"/>
      <c r="I26" s="265"/>
      <c r="J26" s="265"/>
      <c r="K26" s="266"/>
    </row>
    <row r="27" spans="2:11" ht="22.5" customHeight="1">
      <c r="B27" s="267" t="s">
        <v>348</v>
      </c>
      <c r="C27" s="268"/>
      <c r="D27" s="268"/>
      <c r="E27" s="268"/>
      <c r="F27" s="268"/>
      <c r="G27" s="268"/>
      <c r="H27" s="268"/>
      <c r="I27" s="268"/>
      <c r="J27" s="268"/>
      <c r="K27" s="269"/>
    </row>
    <row r="28" spans="2:11" ht="105" customHeight="1" thickBot="1">
      <c r="B28" s="161"/>
      <c r="C28" s="162"/>
      <c r="D28" s="7"/>
      <c r="E28" s="7"/>
      <c r="F28" s="7"/>
      <c r="G28" s="7"/>
      <c r="H28" s="7"/>
      <c r="I28" s="7"/>
      <c r="J28" s="7"/>
      <c r="K28" s="7"/>
    </row>
    <row r="29" spans="2:11" ht="14.25" thickBot="1" thickTop="1">
      <c r="B29" s="243" t="s">
        <v>410</v>
      </c>
      <c r="C29" s="270"/>
      <c r="D29" s="270"/>
      <c r="E29" s="270"/>
      <c r="F29" s="270"/>
      <c r="G29" s="270"/>
      <c r="H29" s="270"/>
      <c r="I29" s="270"/>
      <c r="J29" s="270"/>
      <c r="K29" s="271"/>
    </row>
    <row r="30" spans="2:11" ht="13.5" thickTop="1">
      <c r="B30" s="3"/>
      <c r="C30" s="160"/>
      <c r="D30" s="3"/>
      <c r="E30" s="3"/>
      <c r="F30" s="3"/>
      <c r="G30" s="3"/>
      <c r="H30" s="3"/>
      <c r="I30" s="3"/>
      <c r="J30" s="3"/>
      <c r="K30" s="3"/>
    </row>
  </sheetData>
  <sheetProtection/>
  <mergeCells count="5">
    <mergeCell ref="B2:K2"/>
    <mergeCell ref="B29:K29"/>
    <mergeCell ref="D4:K4"/>
    <mergeCell ref="B26:K26"/>
    <mergeCell ref="B27:K27"/>
  </mergeCells>
  <hyperlinks>
    <hyperlink ref="A1" location="Índice!A1" display="&lt;&lt;&lt;Índice"/>
    <hyperlink ref="B29" r:id="rId1" display="Fuente: Departamento de Medio Ambiente, Planificación Territorial, Agricultura y Pesca. Índice de Calidad Ambiental."/>
  </hyperlinks>
  <printOptions/>
  <pageMargins left="0.75" right="0.75" top="1" bottom="1" header="0" footer="0"/>
  <pageSetup horizontalDpi="300" verticalDpi="300" orientation="portrait" paperSize="9" r:id="rId3"/>
  <drawing r:id="rId2"/>
</worksheet>
</file>

<file path=xl/worksheets/sheet7.xml><?xml version="1.0" encoding="utf-8"?>
<worksheet xmlns="http://schemas.openxmlformats.org/spreadsheetml/2006/main" xmlns:r="http://schemas.openxmlformats.org/officeDocument/2006/relationships">
  <sheetPr>
    <tabColor indexed="46"/>
  </sheetPr>
  <dimension ref="A1:W264"/>
  <sheetViews>
    <sheetView zoomScale="80" zoomScaleNormal="80"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A1" sqref="A1"/>
    </sheetView>
  </sheetViews>
  <sheetFormatPr defaultColWidth="11.421875" defaultRowHeight="12.75"/>
  <cols>
    <col min="1" max="1" width="10.00390625" style="1" bestFit="1" customWidth="1"/>
    <col min="2" max="2" width="22.140625" style="1" customWidth="1"/>
    <col min="3" max="18" width="8.7109375" style="1" customWidth="1"/>
    <col min="19" max="19" width="10.28125" style="1" customWidth="1"/>
    <col min="20" max="16384" width="11.421875" style="1" customWidth="1"/>
  </cols>
  <sheetData>
    <row r="1" ht="13.5" thickBot="1">
      <c r="A1" s="6" t="s">
        <v>0</v>
      </c>
    </row>
    <row r="2" spans="2:18" ht="45" customHeight="1" thickTop="1">
      <c r="B2" s="253" t="s">
        <v>411</v>
      </c>
      <c r="C2" s="254"/>
      <c r="D2" s="255"/>
      <c r="E2" s="255"/>
      <c r="F2" s="255"/>
      <c r="G2" s="255"/>
      <c r="H2" s="255"/>
      <c r="I2" s="255"/>
      <c r="J2" s="255"/>
      <c r="K2" s="255"/>
      <c r="L2" s="255"/>
      <c r="M2" s="255"/>
      <c r="N2" s="255"/>
      <c r="O2" s="255"/>
      <c r="P2" s="255"/>
      <c r="Q2" s="255"/>
      <c r="R2" s="296"/>
    </row>
    <row r="3" spans="2:18" ht="15.75">
      <c r="B3" s="13"/>
      <c r="C3" s="11"/>
      <c r="D3" s="7"/>
      <c r="E3" s="7"/>
      <c r="F3" s="7"/>
      <c r="G3" s="7"/>
      <c r="H3" s="7"/>
      <c r="I3" s="7"/>
      <c r="J3" s="7"/>
      <c r="K3" s="7"/>
      <c r="L3" s="7"/>
      <c r="M3" s="7"/>
      <c r="N3" s="7"/>
      <c r="O3" s="7"/>
      <c r="P3" s="7"/>
      <c r="Q3" s="7"/>
      <c r="R3" s="132"/>
    </row>
    <row r="4" spans="1:18" ht="35.25" customHeight="1">
      <c r="A4" s="4"/>
      <c r="B4" s="94" t="s">
        <v>344</v>
      </c>
      <c r="C4" s="12">
        <v>1997</v>
      </c>
      <c r="D4" s="99">
        <v>1998</v>
      </c>
      <c r="E4" s="99">
        <v>1999</v>
      </c>
      <c r="F4" s="99">
        <v>2000</v>
      </c>
      <c r="G4" s="99">
        <v>2001</v>
      </c>
      <c r="H4" s="99">
        <v>2002</v>
      </c>
      <c r="I4" s="99">
        <v>2003</v>
      </c>
      <c r="J4" s="99">
        <v>2004</v>
      </c>
      <c r="K4" s="99">
        <v>2005</v>
      </c>
      <c r="L4" s="99">
        <v>2006</v>
      </c>
      <c r="M4" s="99">
        <v>2007</v>
      </c>
      <c r="N4" s="99">
        <v>2008</v>
      </c>
      <c r="O4" s="99">
        <v>2009</v>
      </c>
      <c r="P4" s="99">
        <v>2010</v>
      </c>
      <c r="Q4" s="99">
        <v>2011</v>
      </c>
      <c r="R4" s="99">
        <v>2012</v>
      </c>
    </row>
    <row r="5" spans="2:18" ht="12.75" customHeight="1">
      <c r="B5" s="19" t="s">
        <v>305</v>
      </c>
      <c r="C5" s="19"/>
      <c r="D5" s="133"/>
      <c r="E5" s="133"/>
      <c r="F5" s="133"/>
      <c r="G5" s="133"/>
      <c r="H5" s="133"/>
      <c r="I5" s="133"/>
      <c r="J5" s="133"/>
      <c r="K5" s="133"/>
      <c r="L5" s="133"/>
      <c r="M5" s="133"/>
      <c r="N5" s="133"/>
      <c r="O5" s="18"/>
      <c r="P5" s="18"/>
      <c r="Q5" s="18"/>
      <c r="R5" s="18"/>
    </row>
    <row r="6" spans="1:18" ht="24.75" customHeight="1">
      <c r="A6" s="4"/>
      <c r="B6" s="95" t="s">
        <v>332</v>
      </c>
      <c r="C6" s="137" t="s">
        <v>307</v>
      </c>
      <c r="D6" s="137" t="s">
        <v>307</v>
      </c>
      <c r="E6" s="137" t="s">
        <v>307</v>
      </c>
      <c r="F6" s="137" t="s">
        <v>307</v>
      </c>
      <c r="G6" s="137" t="s">
        <v>307</v>
      </c>
      <c r="H6" s="137" t="s">
        <v>307</v>
      </c>
      <c r="I6" s="137" t="s">
        <v>307</v>
      </c>
      <c r="J6" s="137" t="s">
        <v>307</v>
      </c>
      <c r="K6" s="137" t="s">
        <v>307</v>
      </c>
      <c r="L6" s="137" t="s">
        <v>307</v>
      </c>
      <c r="M6" s="137" t="s">
        <v>307</v>
      </c>
      <c r="N6" s="137" t="s">
        <v>307</v>
      </c>
      <c r="O6" s="137" t="s">
        <v>307</v>
      </c>
      <c r="P6" s="137" t="s">
        <v>307</v>
      </c>
      <c r="Q6" s="137">
        <v>2281.34132</v>
      </c>
      <c r="R6" s="137">
        <v>1752.8582897320155</v>
      </c>
    </row>
    <row r="7" spans="1:23" ht="6.75" customHeight="1">
      <c r="A7" s="209"/>
      <c r="B7" s="210"/>
      <c r="C7" s="210"/>
      <c r="D7" s="211"/>
      <c r="E7" s="211"/>
      <c r="F7" s="211"/>
      <c r="G7" s="211"/>
      <c r="H7" s="211"/>
      <c r="I7" s="211"/>
      <c r="J7" s="211"/>
      <c r="K7" s="211"/>
      <c r="L7" s="211"/>
      <c r="M7" s="211"/>
      <c r="N7" s="211"/>
      <c r="O7" s="211"/>
      <c r="P7" s="211"/>
      <c r="Q7" s="211"/>
      <c r="R7" s="211"/>
      <c r="S7" s="212"/>
      <c r="T7" s="212"/>
      <c r="U7" s="212"/>
      <c r="V7" s="212"/>
      <c r="W7" s="213"/>
    </row>
    <row r="8" spans="1:18" ht="18" customHeight="1">
      <c r="A8" s="4"/>
      <c r="B8" s="134" t="s">
        <v>457</v>
      </c>
      <c r="C8" s="135">
        <v>2710</v>
      </c>
      <c r="D8" s="135">
        <v>2438</v>
      </c>
      <c r="E8" s="135">
        <v>3806</v>
      </c>
      <c r="F8" s="135">
        <v>2937</v>
      </c>
      <c r="G8" s="135">
        <v>3512</v>
      </c>
      <c r="H8" s="135">
        <v>3511</v>
      </c>
      <c r="I8" s="135">
        <v>5528</v>
      </c>
      <c r="J8" s="135">
        <v>3491</v>
      </c>
      <c r="K8" s="135">
        <v>3677</v>
      </c>
      <c r="L8" s="135">
        <v>4478</v>
      </c>
      <c r="M8" s="135">
        <v>3611</v>
      </c>
      <c r="N8" s="135">
        <v>3580</v>
      </c>
      <c r="O8" s="135">
        <v>3648</v>
      </c>
      <c r="P8" s="135">
        <v>3368</v>
      </c>
      <c r="Q8" s="135">
        <v>3706</v>
      </c>
      <c r="R8" s="135" t="s">
        <v>307</v>
      </c>
    </row>
    <row r="9" spans="1:18" ht="18" customHeight="1">
      <c r="A9" s="4"/>
      <c r="B9" s="201" t="s">
        <v>458</v>
      </c>
      <c r="C9" s="202">
        <v>2710</v>
      </c>
      <c r="D9" s="202">
        <v>2438</v>
      </c>
      <c r="E9" s="202">
        <v>3806</v>
      </c>
      <c r="F9" s="202">
        <v>2937</v>
      </c>
      <c r="G9" s="202">
        <v>3512</v>
      </c>
      <c r="H9" s="202">
        <v>3511</v>
      </c>
      <c r="I9" s="202">
        <v>5528</v>
      </c>
      <c r="J9" s="202">
        <v>3491</v>
      </c>
      <c r="K9" s="202">
        <v>3677</v>
      </c>
      <c r="L9" s="202">
        <v>4478</v>
      </c>
      <c r="M9" s="202">
        <v>3611</v>
      </c>
      <c r="N9" s="202">
        <v>3580</v>
      </c>
      <c r="O9" s="202">
        <v>3648</v>
      </c>
      <c r="P9" s="202">
        <v>3368</v>
      </c>
      <c r="Q9" s="202">
        <v>3706</v>
      </c>
      <c r="R9" s="202" t="s">
        <v>307</v>
      </c>
    </row>
    <row r="10" spans="1:18" ht="5.25" customHeight="1">
      <c r="A10" s="4"/>
      <c r="B10" s="23"/>
      <c r="C10" s="21"/>
      <c r="D10" s="21"/>
      <c r="E10" s="21"/>
      <c r="F10" s="21"/>
      <c r="G10" s="21"/>
      <c r="H10" s="21"/>
      <c r="I10" s="21"/>
      <c r="J10" s="21"/>
      <c r="K10" s="21"/>
      <c r="L10" s="21"/>
      <c r="M10" s="21"/>
      <c r="N10" s="21"/>
      <c r="O10" s="21"/>
      <c r="P10" s="21"/>
      <c r="Q10" s="21"/>
      <c r="R10" s="21"/>
    </row>
    <row r="11" spans="1:18" ht="13.5" customHeight="1">
      <c r="A11" s="4"/>
      <c r="B11" s="180" t="s">
        <v>310</v>
      </c>
      <c r="C11" s="26">
        <v>3460</v>
      </c>
      <c r="D11" s="26">
        <v>2394</v>
      </c>
      <c r="E11" s="26">
        <v>3693</v>
      </c>
      <c r="F11" s="26">
        <v>1837</v>
      </c>
      <c r="G11" s="26">
        <v>3357</v>
      </c>
      <c r="H11" s="26">
        <v>2221</v>
      </c>
      <c r="I11" s="26">
        <v>5214</v>
      </c>
      <c r="J11" s="26">
        <v>2805</v>
      </c>
      <c r="K11" s="26">
        <v>2626</v>
      </c>
      <c r="L11" s="26">
        <v>3738</v>
      </c>
      <c r="M11" s="26">
        <v>2232</v>
      </c>
      <c r="N11" s="26">
        <v>2549</v>
      </c>
      <c r="O11" s="26">
        <v>2763</v>
      </c>
      <c r="P11" s="26">
        <v>2314</v>
      </c>
      <c r="Q11" s="26">
        <v>2517</v>
      </c>
      <c r="R11" s="205" t="s">
        <v>307</v>
      </c>
    </row>
    <row r="12" spans="2:18" ht="13.5" customHeight="1">
      <c r="B12" s="181" t="s">
        <v>311</v>
      </c>
      <c r="C12" s="21" t="s">
        <v>307</v>
      </c>
      <c r="D12" s="21">
        <v>227</v>
      </c>
      <c r="E12" s="21">
        <v>175</v>
      </c>
      <c r="F12" s="21" t="s">
        <v>307</v>
      </c>
      <c r="G12" s="21">
        <v>192</v>
      </c>
      <c r="H12" s="21" t="s">
        <v>307</v>
      </c>
      <c r="I12" s="21">
        <v>1838</v>
      </c>
      <c r="J12" s="21">
        <v>2695</v>
      </c>
      <c r="K12" s="21">
        <v>2188</v>
      </c>
      <c r="L12" s="21">
        <v>3060</v>
      </c>
      <c r="M12" s="21">
        <v>3171</v>
      </c>
      <c r="N12" s="21">
        <v>3868</v>
      </c>
      <c r="O12" s="21">
        <v>3524</v>
      </c>
      <c r="P12" s="21">
        <v>3315</v>
      </c>
      <c r="Q12" s="21">
        <v>3974</v>
      </c>
      <c r="R12" s="206" t="s">
        <v>307</v>
      </c>
    </row>
    <row r="13" spans="2:18" ht="13.5" customHeight="1">
      <c r="B13" s="181" t="s">
        <v>326</v>
      </c>
      <c r="C13" s="21">
        <v>4988</v>
      </c>
      <c r="D13" s="21">
        <v>5036</v>
      </c>
      <c r="E13" s="21">
        <v>4774</v>
      </c>
      <c r="F13" s="21">
        <v>4629</v>
      </c>
      <c r="G13" s="21">
        <v>3108</v>
      </c>
      <c r="H13" s="21">
        <v>4182</v>
      </c>
      <c r="I13" s="21">
        <v>7258</v>
      </c>
      <c r="J13" s="21">
        <v>4789</v>
      </c>
      <c r="K13" s="21">
        <v>5662</v>
      </c>
      <c r="L13" s="21">
        <v>5714</v>
      </c>
      <c r="M13" s="21">
        <v>4652</v>
      </c>
      <c r="N13" s="21">
        <v>4191</v>
      </c>
      <c r="O13" s="21">
        <v>4275</v>
      </c>
      <c r="P13" s="21">
        <v>3907</v>
      </c>
      <c r="Q13" s="21">
        <v>4282</v>
      </c>
      <c r="R13" s="206" t="s">
        <v>307</v>
      </c>
    </row>
    <row r="14" spans="2:18" ht="13.5" customHeight="1">
      <c r="B14" s="181" t="s">
        <v>313</v>
      </c>
      <c r="C14" s="21" t="s">
        <v>307</v>
      </c>
      <c r="D14" s="21">
        <v>1686</v>
      </c>
      <c r="E14" s="21">
        <v>2582</v>
      </c>
      <c r="F14" s="21" t="s">
        <v>307</v>
      </c>
      <c r="G14" s="21">
        <v>1635</v>
      </c>
      <c r="H14" s="21">
        <v>2604</v>
      </c>
      <c r="I14" s="21">
        <v>3337</v>
      </c>
      <c r="J14" s="21">
        <v>2094</v>
      </c>
      <c r="K14" s="21">
        <v>1519</v>
      </c>
      <c r="L14" s="21">
        <v>3428</v>
      </c>
      <c r="M14" s="21">
        <v>2256</v>
      </c>
      <c r="N14" s="21">
        <v>2792</v>
      </c>
      <c r="O14" s="21">
        <v>2438</v>
      </c>
      <c r="P14" s="21">
        <v>1996</v>
      </c>
      <c r="Q14" s="21">
        <v>2945</v>
      </c>
      <c r="R14" s="206" t="s">
        <v>307</v>
      </c>
    </row>
    <row r="15" spans="2:18" ht="13.5" customHeight="1">
      <c r="B15" s="181" t="s">
        <v>308</v>
      </c>
      <c r="C15" s="21">
        <v>3277</v>
      </c>
      <c r="D15" s="21">
        <v>2935</v>
      </c>
      <c r="E15" s="21">
        <v>3563</v>
      </c>
      <c r="F15" s="21">
        <v>2828</v>
      </c>
      <c r="G15" s="21">
        <v>3403</v>
      </c>
      <c r="H15" s="21">
        <v>3342</v>
      </c>
      <c r="I15" s="21">
        <v>6002</v>
      </c>
      <c r="J15" s="21">
        <v>3144</v>
      </c>
      <c r="K15" s="21">
        <v>3395</v>
      </c>
      <c r="L15" s="21">
        <v>4477</v>
      </c>
      <c r="M15" s="21">
        <v>3265</v>
      </c>
      <c r="N15" s="21">
        <v>3510</v>
      </c>
      <c r="O15" s="21">
        <v>3161</v>
      </c>
      <c r="P15" s="21">
        <v>3467</v>
      </c>
      <c r="Q15" s="21">
        <v>3313</v>
      </c>
      <c r="R15" s="206" t="s">
        <v>307</v>
      </c>
    </row>
    <row r="16" spans="2:18" ht="13.5" customHeight="1">
      <c r="B16" s="180" t="s">
        <v>459</v>
      </c>
      <c r="C16" s="26" t="s">
        <v>307</v>
      </c>
      <c r="D16" s="26" t="s">
        <v>307</v>
      </c>
      <c r="E16" s="26" t="s">
        <v>307</v>
      </c>
      <c r="F16" s="26" t="s">
        <v>307</v>
      </c>
      <c r="G16" s="26">
        <v>4255</v>
      </c>
      <c r="H16" s="26">
        <v>4326</v>
      </c>
      <c r="I16" s="26">
        <v>2524</v>
      </c>
      <c r="J16" s="26">
        <v>1299</v>
      </c>
      <c r="K16" s="26">
        <v>1321</v>
      </c>
      <c r="L16" s="26">
        <v>4331</v>
      </c>
      <c r="M16" s="26">
        <v>2308</v>
      </c>
      <c r="N16" s="26">
        <v>1381</v>
      </c>
      <c r="O16" s="26">
        <v>1668</v>
      </c>
      <c r="P16" s="26">
        <v>5467</v>
      </c>
      <c r="Q16" s="26">
        <v>2402</v>
      </c>
      <c r="R16" s="205" t="s">
        <v>307</v>
      </c>
    </row>
    <row r="17" spans="2:18" ht="13.5" customHeight="1">
      <c r="B17" s="181" t="s">
        <v>320</v>
      </c>
      <c r="C17" s="21" t="s">
        <v>307</v>
      </c>
      <c r="D17" s="21" t="s">
        <v>307</v>
      </c>
      <c r="E17" s="21" t="s">
        <v>307</v>
      </c>
      <c r="F17" s="21" t="s">
        <v>307</v>
      </c>
      <c r="G17" s="21" t="s">
        <v>307</v>
      </c>
      <c r="H17" s="21">
        <v>658</v>
      </c>
      <c r="I17" s="21">
        <v>1346</v>
      </c>
      <c r="J17" s="21">
        <v>353</v>
      </c>
      <c r="K17" s="21">
        <v>409</v>
      </c>
      <c r="L17" s="21">
        <v>922</v>
      </c>
      <c r="M17" s="21">
        <v>641</v>
      </c>
      <c r="N17" s="21">
        <v>956</v>
      </c>
      <c r="O17" s="21">
        <v>1196</v>
      </c>
      <c r="P17" s="21">
        <v>709</v>
      </c>
      <c r="Q17" s="21">
        <v>1027</v>
      </c>
      <c r="R17" s="206" t="s">
        <v>307</v>
      </c>
    </row>
    <row r="18" spans="2:18" ht="13.5" customHeight="1">
      <c r="B18" s="181" t="s">
        <v>318</v>
      </c>
      <c r="C18" s="21" t="s">
        <v>307</v>
      </c>
      <c r="D18" s="21" t="s">
        <v>307</v>
      </c>
      <c r="E18" s="21" t="s">
        <v>307</v>
      </c>
      <c r="F18" s="21" t="s">
        <v>307</v>
      </c>
      <c r="G18" s="21" t="s">
        <v>307</v>
      </c>
      <c r="H18" s="21" t="s">
        <v>307</v>
      </c>
      <c r="I18" s="21" t="s">
        <v>307</v>
      </c>
      <c r="J18" s="21" t="s">
        <v>307</v>
      </c>
      <c r="K18" s="21" t="s">
        <v>307</v>
      </c>
      <c r="L18" s="21" t="s">
        <v>307</v>
      </c>
      <c r="M18" s="21" t="s">
        <v>307</v>
      </c>
      <c r="N18" s="21" t="s">
        <v>307</v>
      </c>
      <c r="O18" s="21" t="s">
        <v>307</v>
      </c>
      <c r="P18" s="21" t="s">
        <v>307</v>
      </c>
      <c r="Q18" s="21" t="s">
        <v>307</v>
      </c>
      <c r="R18" s="206" t="s">
        <v>307</v>
      </c>
    </row>
    <row r="19" spans="2:18" ht="13.5" customHeight="1">
      <c r="B19" s="181" t="s">
        <v>315</v>
      </c>
      <c r="C19" s="21">
        <v>2825</v>
      </c>
      <c r="D19" s="21">
        <v>5207</v>
      </c>
      <c r="E19" s="21">
        <v>4223</v>
      </c>
      <c r="F19" s="21">
        <v>2851</v>
      </c>
      <c r="G19" s="21">
        <v>4093</v>
      </c>
      <c r="H19" s="21">
        <v>4264</v>
      </c>
      <c r="I19" s="21">
        <v>4854</v>
      </c>
      <c r="J19" s="21">
        <v>4259</v>
      </c>
      <c r="K19" s="21">
        <v>4411</v>
      </c>
      <c r="L19" s="21">
        <v>4514</v>
      </c>
      <c r="M19" s="21">
        <v>4091</v>
      </c>
      <c r="N19" s="21">
        <v>4380</v>
      </c>
      <c r="O19" s="21">
        <v>5337</v>
      </c>
      <c r="P19" s="21">
        <v>5077</v>
      </c>
      <c r="Q19" s="21">
        <v>4701</v>
      </c>
      <c r="R19" s="206" t="s">
        <v>307</v>
      </c>
    </row>
    <row r="20" spans="2:18" ht="13.5" customHeight="1">
      <c r="B20" s="181" t="s">
        <v>317</v>
      </c>
      <c r="C20" s="21" t="s">
        <v>307</v>
      </c>
      <c r="D20" s="21" t="s">
        <v>307</v>
      </c>
      <c r="E20" s="21">
        <v>4176</v>
      </c>
      <c r="F20" s="21">
        <v>3149</v>
      </c>
      <c r="G20" s="21">
        <v>4182</v>
      </c>
      <c r="H20" s="21">
        <v>4027</v>
      </c>
      <c r="I20" s="21">
        <v>6790</v>
      </c>
      <c r="J20" s="21">
        <v>4086</v>
      </c>
      <c r="K20" s="21">
        <v>4271</v>
      </c>
      <c r="L20" s="21">
        <v>4795</v>
      </c>
      <c r="M20" s="21">
        <v>3514</v>
      </c>
      <c r="N20" s="21">
        <v>3361</v>
      </c>
      <c r="O20" s="21">
        <v>3914</v>
      </c>
      <c r="P20" s="21">
        <v>4053</v>
      </c>
      <c r="Q20" s="21">
        <v>4284</v>
      </c>
      <c r="R20" s="206" t="s">
        <v>307</v>
      </c>
    </row>
    <row r="21" spans="2:18" ht="13.5" customHeight="1">
      <c r="B21" s="180" t="s">
        <v>462</v>
      </c>
      <c r="C21" s="26" t="s">
        <v>307</v>
      </c>
      <c r="D21" s="26" t="s">
        <v>307</v>
      </c>
      <c r="E21" s="26" t="s">
        <v>307</v>
      </c>
      <c r="F21" s="26" t="s">
        <v>307</v>
      </c>
      <c r="G21" s="26" t="s">
        <v>307</v>
      </c>
      <c r="H21" s="26" t="s">
        <v>307</v>
      </c>
      <c r="I21" s="26" t="s">
        <v>307</v>
      </c>
      <c r="J21" s="26" t="s">
        <v>307</v>
      </c>
      <c r="K21" s="26" t="s">
        <v>307</v>
      </c>
      <c r="L21" s="26" t="s">
        <v>307</v>
      </c>
      <c r="M21" s="26" t="s">
        <v>307</v>
      </c>
      <c r="N21" s="26" t="s">
        <v>307</v>
      </c>
      <c r="O21" s="26" t="s">
        <v>307</v>
      </c>
      <c r="P21" s="26" t="s">
        <v>307</v>
      </c>
      <c r="Q21" s="26" t="s">
        <v>307</v>
      </c>
      <c r="R21" s="205" t="s">
        <v>307</v>
      </c>
    </row>
    <row r="22" spans="2:18" ht="13.5" customHeight="1">
      <c r="B22" s="181" t="s">
        <v>321</v>
      </c>
      <c r="C22" s="21" t="s">
        <v>307</v>
      </c>
      <c r="D22" s="21" t="s">
        <v>307</v>
      </c>
      <c r="E22" s="21">
        <v>9175</v>
      </c>
      <c r="F22" s="21">
        <v>6959</v>
      </c>
      <c r="G22" s="21">
        <v>7629</v>
      </c>
      <c r="H22" s="21">
        <v>6689</v>
      </c>
      <c r="I22" s="21">
        <v>9215</v>
      </c>
      <c r="J22" s="21">
        <v>6829</v>
      </c>
      <c r="K22" s="21">
        <v>6762</v>
      </c>
      <c r="L22" s="21">
        <v>8680</v>
      </c>
      <c r="M22" s="21">
        <v>6902</v>
      </c>
      <c r="N22" s="21">
        <v>6337</v>
      </c>
      <c r="O22" s="21">
        <v>6420</v>
      </c>
      <c r="P22" s="21">
        <v>5677</v>
      </c>
      <c r="Q22" s="21">
        <v>6802</v>
      </c>
      <c r="R22" s="206" t="s">
        <v>307</v>
      </c>
    </row>
    <row r="23" spans="2:18" ht="13.5" customHeight="1">
      <c r="B23" s="181" t="s">
        <v>312</v>
      </c>
      <c r="C23" s="21" t="s">
        <v>307</v>
      </c>
      <c r="D23" s="21" t="s">
        <v>307</v>
      </c>
      <c r="E23" s="21" t="s">
        <v>307</v>
      </c>
      <c r="F23" s="21" t="s">
        <v>307</v>
      </c>
      <c r="G23" s="21" t="s">
        <v>307</v>
      </c>
      <c r="H23" s="21" t="s">
        <v>307</v>
      </c>
      <c r="I23" s="21" t="s">
        <v>307</v>
      </c>
      <c r="J23" s="21" t="s">
        <v>307</v>
      </c>
      <c r="K23" s="21" t="s">
        <v>307</v>
      </c>
      <c r="L23" s="21" t="s">
        <v>307</v>
      </c>
      <c r="M23" s="21" t="s">
        <v>307</v>
      </c>
      <c r="N23" s="21" t="s">
        <v>307</v>
      </c>
      <c r="O23" s="21" t="s">
        <v>307</v>
      </c>
      <c r="P23" s="21" t="s">
        <v>307</v>
      </c>
      <c r="Q23" s="21" t="s">
        <v>307</v>
      </c>
      <c r="R23" s="206" t="s">
        <v>307</v>
      </c>
    </row>
    <row r="24" spans="2:18" ht="13.5" customHeight="1">
      <c r="B24" s="181" t="s">
        <v>322</v>
      </c>
      <c r="C24" s="21" t="s">
        <v>307</v>
      </c>
      <c r="D24" s="21" t="s">
        <v>307</v>
      </c>
      <c r="E24" s="21">
        <v>3801</v>
      </c>
      <c r="F24" s="21" t="s">
        <v>307</v>
      </c>
      <c r="G24" s="21" t="s">
        <v>307</v>
      </c>
      <c r="H24" s="21" t="s">
        <v>307</v>
      </c>
      <c r="I24" s="21">
        <v>863</v>
      </c>
      <c r="J24" s="21">
        <v>1030</v>
      </c>
      <c r="K24" s="21">
        <v>308</v>
      </c>
      <c r="L24" s="21">
        <v>1758</v>
      </c>
      <c r="M24" s="21" t="s">
        <v>307</v>
      </c>
      <c r="N24" s="21">
        <v>1354</v>
      </c>
      <c r="O24" s="21">
        <v>1260</v>
      </c>
      <c r="P24" s="21">
        <v>1213</v>
      </c>
      <c r="Q24" s="21">
        <v>1806</v>
      </c>
      <c r="R24" s="206" t="s">
        <v>307</v>
      </c>
    </row>
    <row r="25" spans="2:18" ht="13.5" customHeight="1">
      <c r="B25" s="181" t="s">
        <v>463</v>
      </c>
      <c r="C25" s="21" t="s">
        <v>307</v>
      </c>
      <c r="D25" s="21" t="s">
        <v>307</v>
      </c>
      <c r="E25" s="21" t="s">
        <v>307</v>
      </c>
      <c r="F25" s="21" t="s">
        <v>307</v>
      </c>
      <c r="G25" s="21" t="s">
        <v>307</v>
      </c>
      <c r="H25" s="21" t="s">
        <v>307</v>
      </c>
      <c r="I25" s="21" t="s">
        <v>307</v>
      </c>
      <c r="J25" s="21">
        <v>2909</v>
      </c>
      <c r="K25" s="21">
        <v>5048</v>
      </c>
      <c r="L25" s="21">
        <v>4621</v>
      </c>
      <c r="M25" s="21">
        <v>1891</v>
      </c>
      <c r="N25" s="21">
        <v>3653</v>
      </c>
      <c r="O25" s="21">
        <v>2110</v>
      </c>
      <c r="P25" s="21">
        <v>1416</v>
      </c>
      <c r="Q25" s="21">
        <v>3057</v>
      </c>
      <c r="R25" s="206" t="s">
        <v>307</v>
      </c>
    </row>
    <row r="26" spans="2:18" ht="13.5" customHeight="1">
      <c r="B26" s="180" t="s">
        <v>464</v>
      </c>
      <c r="C26" s="26" t="s">
        <v>307</v>
      </c>
      <c r="D26" s="26" t="s">
        <v>307</v>
      </c>
      <c r="E26" s="26" t="s">
        <v>307</v>
      </c>
      <c r="F26" s="26" t="s">
        <v>307</v>
      </c>
      <c r="G26" s="26" t="s">
        <v>307</v>
      </c>
      <c r="H26" s="26" t="s">
        <v>307</v>
      </c>
      <c r="I26" s="26" t="s">
        <v>307</v>
      </c>
      <c r="J26" s="26">
        <v>2832</v>
      </c>
      <c r="K26" s="26">
        <v>1479</v>
      </c>
      <c r="L26" s="26">
        <v>2715</v>
      </c>
      <c r="M26" s="26" t="s">
        <v>307</v>
      </c>
      <c r="N26" s="26">
        <v>175</v>
      </c>
      <c r="O26" s="26">
        <v>307</v>
      </c>
      <c r="P26" s="26">
        <v>2785</v>
      </c>
      <c r="Q26" s="26">
        <v>1539</v>
      </c>
      <c r="R26" s="205" t="s">
        <v>307</v>
      </c>
    </row>
    <row r="27" spans="2:18" ht="13.5" customHeight="1">
      <c r="B27" s="181" t="s">
        <v>319</v>
      </c>
      <c r="C27" s="21">
        <v>4484</v>
      </c>
      <c r="D27" s="21" t="s">
        <v>307</v>
      </c>
      <c r="E27" s="21" t="s">
        <v>307</v>
      </c>
      <c r="F27" s="21" t="s">
        <v>307</v>
      </c>
      <c r="G27" s="21" t="s">
        <v>307</v>
      </c>
      <c r="H27" s="21" t="s">
        <v>307</v>
      </c>
      <c r="I27" s="21">
        <v>5391</v>
      </c>
      <c r="J27" s="21">
        <v>3323</v>
      </c>
      <c r="K27" s="21">
        <v>5297</v>
      </c>
      <c r="L27" s="21">
        <v>4603</v>
      </c>
      <c r="M27" s="21">
        <v>7444</v>
      </c>
      <c r="N27" s="21">
        <v>5696</v>
      </c>
      <c r="O27" s="21">
        <v>6797</v>
      </c>
      <c r="P27" s="21">
        <v>4459</v>
      </c>
      <c r="Q27" s="21">
        <v>6066</v>
      </c>
      <c r="R27" s="206" t="s">
        <v>307</v>
      </c>
    </row>
    <row r="28" spans="2:18" ht="13.5" customHeight="1">
      <c r="B28" s="181" t="s">
        <v>323</v>
      </c>
      <c r="C28" s="21" t="s">
        <v>307</v>
      </c>
      <c r="D28" s="21" t="s">
        <v>307</v>
      </c>
      <c r="E28" s="21" t="s">
        <v>307</v>
      </c>
      <c r="F28" s="21" t="s">
        <v>307</v>
      </c>
      <c r="G28" s="21" t="s">
        <v>307</v>
      </c>
      <c r="H28" s="21" t="s">
        <v>307</v>
      </c>
      <c r="I28" s="21" t="s">
        <v>307</v>
      </c>
      <c r="J28" s="21" t="s">
        <v>307</v>
      </c>
      <c r="K28" s="21" t="s">
        <v>307</v>
      </c>
      <c r="L28" s="21" t="s">
        <v>307</v>
      </c>
      <c r="M28" s="21" t="s">
        <v>307</v>
      </c>
      <c r="N28" s="21" t="s">
        <v>307</v>
      </c>
      <c r="O28" s="21" t="s">
        <v>307</v>
      </c>
      <c r="P28" s="21" t="s">
        <v>307</v>
      </c>
      <c r="Q28" s="21" t="s">
        <v>307</v>
      </c>
      <c r="R28" s="206" t="s">
        <v>307</v>
      </c>
    </row>
    <row r="29" spans="2:18" ht="13.5" customHeight="1">
      <c r="B29" s="181" t="s">
        <v>465</v>
      </c>
      <c r="C29" s="21">
        <v>1949</v>
      </c>
      <c r="D29" s="21">
        <v>983</v>
      </c>
      <c r="E29" s="21">
        <v>1960</v>
      </c>
      <c r="F29" s="21">
        <v>1125</v>
      </c>
      <c r="G29" s="21">
        <v>1785</v>
      </c>
      <c r="H29" s="21">
        <v>1495</v>
      </c>
      <c r="I29" s="21">
        <v>2665</v>
      </c>
      <c r="J29" s="21">
        <v>1656</v>
      </c>
      <c r="K29" s="21">
        <v>1419</v>
      </c>
      <c r="L29" s="21">
        <v>2890</v>
      </c>
      <c r="M29" s="21">
        <v>1179</v>
      </c>
      <c r="N29" s="21">
        <v>1759</v>
      </c>
      <c r="O29" s="21">
        <v>1361</v>
      </c>
      <c r="P29" s="21">
        <v>1258</v>
      </c>
      <c r="Q29" s="21">
        <v>1760</v>
      </c>
      <c r="R29" s="206" t="s">
        <v>307</v>
      </c>
    </row>
    <row r="30" spans="2:18" ht="13.5" customHeight="1">
      <c r="B30" s="181" t="s">
        <v>309</v>
      </c>
      <c r="C30" s="21">
        <v>5062</v>
      </c>
      <c r="D30" s="21">
        <v>5776</v>
      </c>
      <c r="E30" s="21">
        <v>5197</v>
      </c>
      <c r="F30" s="21">
        <v>6729</v>
      </c>
      <c r="G30" s="21">
        <v>5249</v>
      </c>
      <c r="H30" s="21">
        <v>6056</v>
      </c>
      <c r="I30" s="21">
        <v>8084</v>
      </c>
      <c r="J30" s="21">
        <v>4698</v>
      </c>
      <c r="K30" s="21">
        <v>5458</v>
      </c>
      <c r="L30" s="21">
        <v>5201</v>
      </c>
      <c r="M30" s="21">
        <v>5759</v>
      </c>
      <c r="N30" s="21">
        <v>5019</v>
      </c>
      <c r="O30" s="21">
        <v>4971</v>
      </c>
      <c r="P30" s="21">
        <v>4400</v>
      </c>
      <c r="Q30" s="21">
        <v>5315</v>
      </c>
      <c r="R30" s="206" t="s">
        <v>307</v>
      </c>
    </row>
    <row r="31" spans="2:18" ht="13.5" customHeight="1">
      <c r="B31" s="180" t="s">
        <v>466</v>
      </c>
      <c r="C31" s="26">
        <v>3612</v>
      </c>
      <c r="D31" s="26">
        <v>3030</v>
      </c>
      <c r="E31" s="26">
        <v>3249</v>
      </c>
      <c r="F31" s="26">
        <v>2814</v>
      </c>
      <c r="G31" s="26">
        <v>3433</v>
      </c>
      <c r="H31" s="26">
        <v>4239</v>
      </c>
      <c r="I31" s="26">
        <v>5170</v>
      </c>
      <c r="J31" s="26">
        <v>3031</v>
      </c>
      <c r="K31" s="26">
        <v>3954</v>
      </c>
      <c r="L31" s="26">
        <v>4574</v>
      </c>
      <c r="M31" s="26">
        <v>3244</v>
      </c>
      <c r="N31" s="26">
        <v>3543</v>
      </c>
      <c r="O31" s="26">
        <v>3092</v>
      </c>
      <c r="P31" s="26">
        <v>2806</v>
      </c>
      <c r="Q31" s="26">
        <v>3388</v>
      </c>
      <c r="R31" s="205" t="s">
        <v>307</v>
      </c>
    </row>
    <row r="32" spans="2:18" ht="13.5" customHeight="1">
      <c r="B32" s="181" t="s">
        <v>324</v>
      </c>
      <c r="C32" s="21" t="s">
        <v>307</v>
      </c>
      <c r="D32" s="21" t="s">
        <v>307</v>
      </c>
      <c r="E32" s="21">
        <v>1203</v>
      </c>
      <c r="F32" s="21">
        <v>2183</v>
      </c>
      <c r="G32" s="21">
        <v>3420</v>
      </c>
      <c r="H32" s="21">
        <v>2405</v>
      </c>
      <c r="I32" s="21">
        <v>3740</v>
      </c>
      <c r="J32" s="21">
        <v>3734</v>
      </c>
      <c r="K32" s="21">
        <v>3850</v>
      </c>
      <c r="L32" s="21">
        <v>3868</v>
      </c>
      <c r="M32" s="21">
        <v>3797</v>
      </c>
      <c r="N32" s="21">
        <v>2565</v>
      </c>
      <c r="O32" s="21">
        <v>3647</v>
      </c>
      <c r="P32" s="21">
        <v>4023</v>
      </c>
      <c r="Q32" s="21">
        <v>3936</v>
      </c>
      <c r="R32" s="206" t="s">
        <v>307</v>
      </c>
    </row>
    <row r="33" spans="2:18" ht="13.5" customHeight="1">
      <c r="B33" s="181" t="s">
        <v>327</v>
      </c>
      <c r="C33" s="21" t="s">
        <v>307</v>
      </c>
      <c r="D33" s="21" t="s">
        <v>307</v>
      </c>
      <c r="E33" s="21" t="s">
        <v>307</v>
      </c>
      <c r="F33" s="21" t="s">
        <v>307</v>
      </c>
      <c r="G33" s="21" t="s">
        <v>307</v>
      </c>
      <c r="H33" s="21" t="s">
        <v>307</v>
      </c>
      <c r="I33" s="21" t="s">
        <v>307</v>
      </c>
      <c r="J33" s="21">
        <v>6401</v>
      </c>
      <c r="K33" s="21">
        <v>3470</v>
      </c>
      <c r="L33" s="21">
        <v>2825</v>
      </c>
      <c r="M33" s="21">
        <v>3752</v>
      </c>
      <c r="N33" s="21">
        <v>3376</v>
      </c>
      <c r="O33" s="21">
        <v>4496</v>
      </c>
      <c r="P33" s="21">
        <v>1329</v>
      </c>
      <c r="Q33" s="21">
        <v>2013</v>
      </c>
      <c r="R33" s="206" t="s">
        <v>307</v>
      </c>
    </row>
    <row r="34" spans="2:18" ht="13.5" customHeight="1">
      <c r="B34" s="181" t="s">
        <v>314</v>
      </c>
      <c r="C34" s="21">
        <v>5885</v>
      </c>
      <c r="D34" s="21">
        <v>4867</v>
      </c>
      <c r="E34" s="21">
        <v>4636</v>
      </c>
      <c r="F34" s="21">
        <v>6806</v>
      </c>
      <c r="G34" s="21">
        <v>5919</v>
      </c>
      <c r="H34" s="21">
        <v>6000</v>
      </c>
      <c r="I34" s="21">
        <v>11461</v>
      </c>
      <c r="J34" s="21">
        <v>5530</v>
      </c>
      <c r="K34" s="21">
        <v>6017</v>
      </c>
      <c r="L34" s="21">
        <v>6461</v>
      </c>
      <c r="M34" s="21">
        <v>6514</v>
      </c>
      <c r="N34" s="21">
        <v>5838</v>
      </c>
      <c r="O34" s="21">
        <v>4959</v>
      </c>
      <c r="P34" s="21">
        <v>4497</v>
      </c>
      <c r="Q34" s="21">
        <v>6615</v>
      </c>
      <c r="R34" s="206" t="s">
        <v>307</v>
      </c>
    </row>
    <row r="35" spans="2:18" ht="13.5" customHeight="1">
      <c r="B35" s="181" t="s">
        <v>467</v>
      </c>
      <c r="C35" s="21">
        <v>3400</v>
      </c>
      <c r="D35" s="21">
        <v>1872</v>
      </c>
      <c r="E35" s="21" t="s">
        <v>307</v>
      </c>
      <c r="F35" s="21">
        <v>6023</v>
      </c>
      <c r="G35" s="21">
        <v>3724</v>
      </c>
      <c r="H35" s="21">
        <v>6071</v>
      </c>
      <c r="I35" s="21">
        <v>8297</v>
      </c>
      <c r="J35" s="21">
        <v>5206</v>
      </c>
      <c r="K35" s="21">
        <v>6669</v>
      </c>
      <c r="L35" s="21">
        <v>6249</v>
      </c>
      <c r="M35" s="21">
        <v>5750</v>
      </c>
      <c r="N35" s="21">
        <v>5117</v>
      </c>
      <c r="O35" s="21">
        <v>8046</v>
      </c>
      <c r="P35" s="21">
        <v>4960</v>
      </c>
      <c r="Q35" s="21">
        <v>7114</v>
      </c>
      <c r="R35" s="206" t="s">
        <v>307</v>
      </c>
    </row>
    <row r="36" spans="2:18" ht="13.5" customHeight="1">
      <c r="B36" s="180" t="s">
        <v>316</v>
      </c>
      <c r="C36" s="26">
        <v>1981</v>
      </c>
      <c r="D36" s="26">
        <v>1604</v>
      </c>
      <c r="E36" s="26">
        <v>2427</v>
      </c>
      <c r="F36" s="26">
        <v>1208</v>
      </c>
      <c r="G36" s="26">
        <v>1372</v>
      </c>
      <c r="H36" s="26">
        <v>2318</v>
      </c>
      <c r="I36" s="26">
        <v>1811</v>
      </c>
      <c r="J36" s="26">
        <v>2046</v>
      </c>
      <c r="K36" s="26">
        <v>1678</v>
      </c>
      <c r="L36" s="26">
        <v>2494</v>
      </c>
      <c r="M36" s="26">
        <v>1085</v>
      </c>
      <c r="N36" s="26">
        <v>1842</v>
      </c>
      <c r="O36" s="26">
        <v>1595</v>
      </c>
      <c r="P36" s="26">
        <v>1836</v>
      </c>
      <c r="Q36" s="26">
        <v>1768</v>
      </c>
      <c r="R36" s="205" t="s">
        <v>307</v>
      </c>
    </row>
    <row r="37" spans="2:18" s="196" customFormat="1" ht="13.5" customHeight="1">
      <c r="B37" s="203" t="s">
        <v>328</v>
      </c>
      <c r="C37" s="204">
        <v>1810</v>
      </c>
      <c r="D37" s="204">
        <v>998</v>
      </c>
      <c r="E37" s="204">
        <v>2138</v>
      </c>
      <c r="F37" s="204">
        <v>1647</v>
      </c>
      <c r="G37" s="204">
        <v>1330</v>
      </c>
      <c r="H37" s="204">
        <v>2929</v>
      </c>
      <c r="I37" s="204">
        <v>3324</v>
      </c>
      <c r="J37" s="204">
        <v>2539</v>
      </c>
      <c r="K37" s="204">
        <v>2978</v>
      </c>
      <c r="L37" s="204">
        <v>2919</v>
      </c>
      <c r="M37" s="204">
        <v>1719</v>
      </c>
      <c r="N37" s="204">
        <v>2508</v>
      </c>
      <c r="O37" s="204">
        <v>2011</v>
      </c>
      <c r="P37" s="204">
        <v>1536</v>
      </c>
      <c r="Q37" s="204">
        <v>2403</v>
      </c>
      <c r="R37" s="207" t="s">
        <v>307</v>
      </c>
    </row>
    <row r="38" spans="2:18" ht="13.5" customHeight="1">
      <c r="B38" s="182" t="s">
        <v>325</v>
      </c>
      <c r="C38" s="24">
        <v>985</v>
      </c>
      <c r="D38" s="24">
        <v>578</v>
      </c>
      <c r="E38" s="24">
        <v>1499</v>
      </c>
      <c r="F38" s="24">
        <v>815</v>
      </c>
      <c r="G38" s="24">
        <v>1106</v>
      </c>
      <c r="H38" s="24">
        <v>942</v>
      </c>
      <c r="I38" s="24">
        <v>2290</v>
      </c>
      <c r="J38" s="24">
        <v>1209</v>
      </c>
      <c r="K38" s="24">
        <v>1303</v>
      </c>
      <c r="L38" s="24">
        <v>2251</v>
      </c>
      <c r="M38" s="24">
        <v>988</v>
      </c>
      <c r="N38" s="24">
        <v>1732</v>
      </c>
      <c r="O38" s="24">
        <v>1146</v>
      </c>
      <c r="P38" s="24">
        <v>833</v>
      </c>
      <c r="Q38" s="24">
        <v>1258</v>
      </c>
      <c r="R38" s="208" t="s">
        <v>307</v>
      </c>
    </row>
    <row r="39" spans="2:18" ht="5.25" customHeight="1">
      <c r="B39" s="19"/>
      <c r="C39" s="18"/>
      <c r="D39" s="18"/>
      <c r="E39" s="18"/>
      <c r="F39" s="18"/>
      <c r="G39" s="18"/>
      <c r="H39" s="18"/>
      <c r="I39" s="18"/>
      <c r="J39" s="18"/>
      <c r="K39" s="18"/>
      <c r="L39" s="18"/>
      <c r="M39" s="18"/>
      <c r="N39" s="18"/>
      <c r="O39" s="18"/>
      <c r="P39" s="18"/>
      <c r="Q39" s="18"/>
      <c r="R39" s="18"/>
    </row>
    <row r="40" spans="2:18" ht="12" customHeight="1">
      <c r="B40" s="181" t="s">
        <v>330</v>
      </c>
      <c r="C40" s="21" t="s">
        <v>307</v>
      </c>
      <c r="D40" s="21" t="s">
        <v>307</v>
      </c>
      <c r="E40" s="21" t="s">
        <v>307</v>
      </c>
      <c r="F40" s="21" t="s">
        <v>307</v>
      </c>
      <c r="G40" s="21" t="s">
        <v>307</v>
      </c>
      <c r="H40" s="21" t="s">
        <v>307</v>
      </c>
      <c r="I40" s="21">
        <v>2645</v>
      </c>
      <c r="J40" s="21">
        <v>289</v>
      </c>
      <c r="K40" s="21">
        <v>66</v>
      </c>
      <c r="L40" s="21" t="s">
        <v>307</v>
      </c>
      <c r="M40" s="21" t="s">
        <v>307</v>
      </c>
      <c r="N40" s="21" t="s">
        <v>307</v>
      </c>
      <c r="O40" s="21" t="s">
        <v>307</v>
      </c>
      <c r="P40" s="21" t="s">
        <v>307</v>
      </c>
      <c r="Q40" s="21" t="s">
        <v>307</v>
      </c>
      <c r="R40" s="21" t="s">
        <v>307</v>
      </c>
    </row>
    <row r="41" spans="2:18" ht="12" customHeight="1">
      <c r="B41" s="181" t="s">
        <v>331</v>
      </c>
      <c r="C41" s="21" t="s">
        <v>307</v>
      </c>
      <c r="D41" s="21" t="s">
        <v>307</v>
      </c>
      <c r="E41" s="21" t="s">
        <v>307</v>
      </c>
      <c r="F41" s="21" t="s">
        <v>307</v>
      </c>
      <c r="G41" s="21" t="s">
        <v>307</v>
      </c>
      <c r="H41" s="21" t="s">
        <v>307</v>
      </c>
      <c r="I41" s="21" t="s">
        <v>307</v>
      </c>
      <c r="J41" s="21" t="s">
        <v>307</v>
      </c>
      <c r="K41" s="21" t="s">
        <v>307</v>
      </c>
      <c r="L41" s="21" t="s">
        <v>307</v>
      </c>
      <c r="M41" s="21">
        <v>380</v>
      </c>
      <c r="N41" s="21" t="s">
        <v>307</v>
      </c>
      <c r="O41" s="21">
        <v>879</v>
      </c>
      <c r="P41" s="21">
        <v>373</v>
      </c>
      <c r="Q41" s="21">
        <v>822</v>
      </c>
      <c r="R41" s="206" t="s">
        <v>307</v>
      </c>
    </row>
    <row r="42" spans="2:18" ht="12" customHeight="1">
      <c r="B42" s="180" t="s">
        <v>329</v>
      </c>
      <c r="C42" s="26">
        <v>3825</v>
      </c>
      <c r="D42" s="26">
        <v>5041</v>
      </c>
      <c r="E42" s="26">
        <v>3860</v>
      </c>
      <c r="F42" s="26">
        <v>3995</v>
      </c>
      <c r="G42" s="26">
        <v>4099</v>
      </c>
      <c r="H42" s="26">
        <v>4311</v>
      </c>
      <c r="I42" s="26">
        <v>7497</v>
      </c>
      <c r="J42" s="26">
        <v>4431</v>
      </c>
      <c r="K42" s="26">
        <v>4393</v>
      </c>
      <c r="L42" s="26">
        <v>4943</v>
      </c>
      <c r="M42" s="26">
        <v>4101</v>
      </c>
      <c r="N42" s="26">
        <v>3665</v>
      </c>
      <c r="O42" s="26">
        <v>3931</v>
      </c>
      <c r="P42" s="26">
        <v>4253</v>
      </c>
      <c r="Q42" s="26">
        <v>4793</v>
      </c>
      <c r="R42" s="205" t="s">
        <v>307</v>
      </c>
    </row>
    <row r="43" spans="2:18" ht="12" customHeight="1">
      <c r="B43" s="181" t="s">
        <v>460</v>
      </c>
      <c r="C43" s="21" t="s">
        <v>307</v>
      </c>
      <c r="D43" s="21" t="s">
        <v>307</v>
      </c>
      <c r="E43" s="21" t="s">
        <v>307</v>
      </c>
      <c r="F43" s="21" t="s">
        <v>307</v>
      </c>
      <c r="G43" s="21" t="s">
        <v>307</v>
      </c>
      <c r="H43" s="21" t="s">
        <v>307</v>
      </c>
      <c r="I43" s="21" t="s">
        <v>307</v>
      </c>
      <c r="J43" s="21">
        <v>4215</v>
      </c>
      <c r="K43" s="21">
        <v>3192</v>
      </c>
      <c r="L43" s="21" t="s">
        <v>307</v>
      </c>
      <c r="M43" s="21" t="s">
        <v>307</v>
      </c>
      <c r="N43" s="21">
        <v>6987</v>
      </c>
      <c r="O43" s="21">
        <v>8775</v>
      </c>
      <c r="P43" s="21" t="s">
        <v>307</v>
      </c>
      <c r="Q43" s="21">
        <v>5450</v>
      </c>
      <c r="R43" s="21" t="s">
        <v>307</v>
      </c>
    </row>
    <row r="44" spans="2:18" ht="12" customHeight="1">
      <c r="B44" s="181" t="s">
        <v>461</v>
      </c>
      <c r="C44" s="21" t="s">
        <v>307</v>
      </c>
      <c r="D44" s="21" t="s">
        <v>307</v>
      </c>
      <c r="E44" s="21" t="s">
        <v>307</v>
      </c>
      <c r="F44" s="21" t="s">
        <v>307</v>
      </c>
      <c r="G44" s="21" t="s">
        <v>307</v>
      </c>
      <c r="H44" s="21" t="s">
        <v>307</v>
      </c>
      <c r="I44" s="21" t="s">
        <v>307</v>
      </c>
      <c r="J44" s="21" t="s">
        <v>307</v>
      </c>
      <c r="K44" s="21" t="s">
        <v>307</v>
      </c>
      <c r="L44" s="21">
        <v>3624</v>
      </c>
      <c r="M44" s="21">
        <v>4975</v>
      </c>
      <c r="N44" s="21">
        <v>4752</v>
      </c>
      <c r="O44" s="21">
        <v>2256</v>
      </c>
      <c r="P44" s="21">
        <v>2599</v>
      </c>
      <c r="Q44" s="21">
        <v>1406</v>
      </c>
      <c r="R44" s="21" t="s">
        <v>307</v>
      </c>
    </row>
    <row r="45" spans="2:18" ht="5.25" customHeight="1">
      <c r="B45" s="136"/>
      <c r="C45" s="18"/>
      <c r="D45" s="18"/>
      <c r="E45" s="18"/>
      <c r="F45" s="18"/>
      <c r="G45" s="18"/>
      <c r="H45" s="18"/>
      <c r="I45" s="18"/>
      <c r="J45" s="18"/>
      <c r="K45" s="18"/>
      <c r="L45" s="18"/>
      <c r="M45" s="18"/>
      <c r="N45" s="18"/>
      <c r="O45" s="18"/>
      <c r="P45" s="18"/>
      <c r="Q45" s="18"/>
      <c r="R45" s="18"/>
    </row>
    <row r="46" spans="2:18" ht="24.75" customHeight="1">
      <c r="B46" s="95" t="s">
        <v>332</v>
      </c>
      <c r="C46" s="137" t="s">
        <v>307</v>
      </c>
      <c r="D46" s="137" t="s">
        <v>307</v>
      </c>
      <c r="E46" s="137" t="s">
        <v>307</v>
      </c>
      <c r="F46" s="137" t="s">
        <v>307</v>
      </c>
      <c r="G46" s="137" t="s">
        <v>307</v>
      </c>
      <c r="H46" s="137" t="s">
        <v>307</v>
      </c>
      <c r="I46" s="137" t="s">
        <v>307</v>
      </c>
      <c r="J46" s="137" t="s">
        <v>307</v>
      </c>
      <c r="K46" s="137" t="s">
        <v>307</v>
      </c>
      <c r="L46" s="137" t="s">
        <v>307</v>
      </c>
      <c r="M46" s="137" t="s">
        <v>307</v>
      </c>
      <c r="N46" s="137" t="s">
        <v>307</v>
      </c>
      <c r="O46" s="137" t="s">
        <v>307</v>
      </c>
      <c r="P46" s="137" t="s">
        <v>307</v>
      </c>
      <c r="Q46" s="137">
        <v>2281.34132</v>
      </c>
      <c r="R46" s="137">
        <v>1752.8582897320155</v>
      </c>
    </row>
    <row r="47" spans="2:18" ht="7.5" customHeight="1" thickBot="1">
      <c r="B47" s="14"/>
      <c r="C47" s="14"/>
      <c r="D47" s="15"/>
      <c r="E47" s="15"/>
      <c r="F47" s="15"/>
      <c r="G47" s="15"/>
      <c r="H47" s="15"/>
      <c r="I47" s="15"/>
      <c r="J47" s="15"/>
      <c r="K47" s="15"/>
      <c r="L47" s="15"/>
      <c r="M47" s="15"/>
      <c r="N47" s="15"/>
      <c r="O47" s="15"/>
      <c r="P47" s="15"/>
      <c r="Q47" s="15"/>
      <c r="R47" s="15"/>
    </row>
    <row r="48" spans="2:18" ht="48.75" customHeight="1" thickTop="1">
      <c r="B48" s="297" t="s">
        <v>333</v>
      </c>
      <c r="C48" s="298"/>
      <c r="D48" s="298"/>
      <c r="E48" s="298"/>
      <c r="F48" s="298"/>
      <c r="G48" s="298"/>
      <c r="H48" s="298"/>
      <c r="I48" s="298"/>
      <c r="J48" s="298"/>
      <c r="K48" s="298"/>
      <c r="L48" s="298"/>
      <c r="M48" s="298"/>
      <c r="N48" s="298"/>
      <c r="O48" s="298"/>
      <c r="P48" s="298"/>
      <c r="Q48" s="298"/>
      <c r="R48" s="299"/>
    </row>
    <row r="49" spans="2:18" ht="45" customHeight="1">
      <c r="B49" s="300" t="s">
        <v>334</v>
      </c>
      <c r="C49" s="301"/>
      <c r="D49" s="301"/>
      <c r="E49" s="301"/>
      <c r="F49" s="301"/>
      <c r="G49" s="301"/>
      <c r="H49" s="301"/>
      <c r="I49" s="301"/>
      <c r="J49" s="301"/>
      <c r="K49" s="301"/>
      <c r="L49" s="301"/>
      <c r="M49" s="301"/>
      <c r="N49" s="301"/>
      <c r="O49" s="301"/>
      <c r="P49" s="301"/>
      <c r="Q49" s="301"/>
      <c r="R49" s="302"/>
    </row>
    <row r="50" spans="2:18" ht="12.75">
      <c r="B50" s="286" t="s">
        <v>335</v>
      </c>
      <c r="C50" s="287"/>
      <c r="D50" s="288"/>
      <c r="E50" s="288"/>
      <c r="F50" s="288"/>
      <c r="G50" s="288"/>
      <c r="H50" s="288"/>
      <c r="I50" s="288"/>
      <c r="J50" s="288"/>
      <c r="K50" s="288"/>
      <c r="L50" s="288"/>
      <c r="M50" s="288"/>
      <c r="N50" s="288"/>
      <c r="O50" s="288"/>
      <c r="P50" s="288"/>
      <c r="Q50" s="288"/>
      <c r="R50" s="289"/>
    </row>
    <row r="51" spans="2:18" ht="12.75">
      <c r="B51" s="286" t="s">
        <v>336</v>
      </c>
      <c r="C51" s="287"/>
      <c r="D51" s="288"/>
      <c r="E51" s="288"/>
      <c r="F51" s="288"/>
      <c r="G51" s="288"/>
      <c r="H51" s="288"/>
      <c r="I51" s="288"/>
      <c r="J51" s="288"/>
      <c r="K51" s="288"/>
      <c r="L51" s="288"/>
      <c r="M51" s="288"/>
      <c r="N51" s="288"/>
      <c r="O51" s="288"/>
      <c r="P51" s="288"/>
      <c r="Q51" s="288"/>
      <c r="R51" s="289"/>
    </row>
    <row r="52" spans="2:18" ht="12.75">
      <c r="B52" s="286" t="s">
        <v>337</v>
      </c>
      <c r="C52" s="287"/>
      <c r="D52" s="288"/>
      <c r="E52" s="288"/>
      <c r="F52" s="288"/>
      <c r="G52" s="288"/>
      <c r="H52" s="288"/>
      <c r="I52" s="288"/>
      <c r="J52" s="288"/>
      <c r="K52" s="288"/>
      <c r="L52" s="288"/>
      <c r="M52" s="288"/>
      <c r="N52" s="288"/>
      <c r="O52" s="288"/>
      <c r="P52" s="288"/>
      <c r="Q52" s="288"/>
      <c r="R52" s="289"/>
    </row>
    <row r="53" spans="2:18" ht="13.5" thickBot="1">
      <c r="B53" s="290" t="s">
        <v>338</v>
      </c>
      <c r="C53" s="290"/>
      <c r="D53" s="291"/>
      <c r="E53" s="138"/>
      <c r="F53" s="138"/>
      <c r="G53" s="138"/>
      <c r="H53" s="138"/>
      <c r="I53" s="138"/>
      <c r="J53" s="138"/>
      <c r="K53" s="138"/>
      <c r="L53" s="138"/>
      <c r="M53" s="138"/>
      <c r="N53" s="138"/>
      <c r="O53" s="138"/>
      <c r="P53" s="138"/>
      <c r="Q53" s="138"/>
      <c r="R53" s="138"/>
    </row>
    <row r="54" spans="2:18" ht="13.5" thickTop="1">
      <c r="B54" s="292" t="s">
        <v>412</v>
      </c>
      <c r="C54" s="293"/>
      <c r="D54" s="294"/>
      <c r="E54" s="294"/>
      <c r="F54" s="294"/>
      <c r="G54" s="294"/>
      <c r="H54" s="294"/>
      <c r="I54" s="294"/>
      <c r="J54" s="294"/>
      <c r="K54" s="294"/>
      <c r="L54" s="294"/>
      <c r="M54" s="294"/>
      <c r="N54" s="294"/>
      <c r="O54" s="294"/>
      <c r="P54" s="294"/>
      <c r="Q54" s="294"/>
      <c r="R54" s="295"/>
    </row>
    <row r="55" spans="2:18" ht="13.5" thickBot="1">
      <c r="B55" s="217" t="s">
        <v>413</v>
      </c>
      <c r="C55" s="284"/>
      <c r="D55" s="218"/>
      <c r="E55" s="218"/>
      <c r="F55" s="218"/>
      <c r="G55" s="218"/>
      <c r="H55" s="218"/>
      <c r="I55" s="218"/>
      <c r="J55" s="218"/>
      <c r="K55" s="218"/>
      <c r="L55" s="218"/>
      <c r="M55" s="218"/>
      <c r="N55" s="218"/>
      <c r="O55" s="218"/>
      <c r="P55" s="218"/>
      <c r="Q55" s="218"/>
      <c r="R55" s="285"/>
    </row>
    <row r="56" ht="13.5" thickTop="1">
      <c r="B56" s="131"/>
    </row>
    <row r="57" ht="12.75">
      <c r="B57" s="131"/>
    </row>
    <row r="58" ht="12.75">
      <c r="B58" s="131"/>
    </row>
    <row r="59" ht="12.75">
      <c r="B59" s="131"/>
    </row>
    <row r="60" ht="12.75">
      <c r="B60" s="131"/>
    </row>
    <row r="61" ht="12.75">
      <c r="B61" s="131"/>
    </row>
    <row r="62" ht="12.75">
      <c r="B62" s="131"/>
    </row>
    <row r="63" ht="12.75">
      <c r="B63" s="131"/>
    </row>
    <row r="64" ht="12.75">
      <c r="B64" s="131"/>
    </row>
    <row r="65" ht="12.75">
      <c r="B65" s="131"/>
    </row>
    <row r="66" ht="12.75">
      <c r="B66" s="131"/>
    </row>
    <row r="67" ht="12.75">
      <c r="B67" s="131"/>
    </row>
    <row r="68" ht="12.75">
      <c r="B68" s="131"/>
    </row>
    <row r="69" ht="12.75">
      <c r="B69" s="131"/>
    </row>
    <row r="70" ht="12.75">
      <c r="B70" s="131"/>
    </row>
    <row r="71" ht="12.75">
      <c r="B71" s="131"/>
    </row>
    <row r="72" ht="12.75">
      <c r="B72" s="131"/>
    </row>
    <row r="73" ht="12.75">
      <c r="B73" s="131"/>
    </row>
    <row r="74" ht="12.75">
      <c r="B74" s="131"/>
    </row>
    <row r="75" ht="12.75">
      <c r="B75" s="131"/>
    </row>
    <row r="76" ht="12.75">
      <c r="B76" s="131"/>
    </row>
    <row r="77" ht="12.75">
      <c r="B77" s="131"/>
    </row>
    <row r="78" ht="12.75">
      <c r="B78" s="131"/>
    </row>
    <row r="79" ht="12.75">
      <c r="B79" s="131"/>
    </row>
    <row r="80" ht="12.75">
      <c r="B80" s="131"/>
    </row>
    <row r="81" ht="12.75">
      <c r="B81" s="131"/>
    </row>
    <row r="82" ht="12.75">
      <c r="B82" s="131"/>
    </row>
    <row r="83" ht="12.75">
      <c r="B83" s="131"/>
    </row>
    <row r="84" ht="12.75">
      <c r="B84" s="131"/>
    </row>
    <row r="85" ht="12.75">
      <c r="B85" s="131"/>
    </row>
    <row r="86" ht="12.75">
      <c r="B86" s="131"/>
    </row>
    <row r="87" ht="12.75">
      <c r="B87" s="131"/>
    </row>
    <row r="88" ht="12.75">
      <c r="B88" s="131"/>
    </row>
    <row r="89" ht="12.75">
      <c r="B89" s="131"/>
    </row>
    <row r="90" ht="12.75">
      <c r="B90" s="131"/>
    </row>
    <row r="91" ht="12.75">
      <c r="B91" s="131"/>
    </row>
    <row r="92" ht="12.75">
      <c r="B92" s="131"/>
    </row>
    <row r="93" ht="12.75">
      <c r="B93" s="131"/>
    </row>
    <row r="94" ht="12.75">
      <c r="B94" s="131"/>
    </row>
    <row r="95" ht="12.75">
      <c r="B95" s="131"/>
    </row>
    <row r="96" ht="12.75">
      <c r="B96" s="131"/>
    </row>
    <row r="97" ht="12.75">
      <c r="B97" s="131"/>
    </row>
    <row r="98" ht="12.75">
      <c r="B98" s="131"/>
    </row>
    <row r="99" ht="12.75">
      <c r="B99" s="131"/>
    </row>
    <row r="100" ht="12.75">
      <c r="B100" s="131"/>
    </row>
    <row r="101" ht="12.75">
      <c r="B101" s="131"/>
    </row>
    <row r="102" ht="12.75">
      <c r="B102" s="131"/>
    </row>
    <row r="103" ht="12.75">
      <c r="B103" s="131"/>
    </row>
    <row r="104" ht="12.75">
      <c r="B104" s="131"/>
    </row>
    <row r="105" ht="12.75">
      <c r="B105" s="131"/>
    </row>
    <row r="106" ht="12.75">
      <c r="B106" s="131"/>
    </row>
    <row r="107" ht="12.75">
      <c r="B107" s="131"/>
    </row>
    <row r="108" ht="12.75">
      <c r="B108" s="131"/>
    </row>
    <row r="109" ht="12.75">
      <c r="B109" s="131"/>
    </row>
    <row r="110" ht="12.75">
      <c r="B110" s="131"/>
    </row>
    <row r="111" ht="12.75">
      <c r="B111" s="131"/>
    </row>
    <row r="112" ht="12.75">
      <c r="B112" s="131"/>
    </row>
    <row r="113" ht="12.75">
      <c r="B113" s="131"/>
    </row>
    <row r="114" ht="12.75">
      <c r="B114" s="131"/>
    </row>
    <row r="115" ht="12.75">
      <c r="B115" s="131"/>
    </row>
    <row r="116" ht="12.75">
      <c r="B116" s="131"/>
    </row>
    <row r="117" ht="12.75">
      <c r="B117" s="131"/>
    </row>
    <row r="118" ht="12.75">
      <c r="B118" s="131"/>
    </row>
    <row r="119" ht="12.75">
      <c r="B119" s="131"/>
    </row>
    <row r="120" ht="12.75">
      <c r="B120" s="131"/>
    </row>
    <row r="121" ht="12.75">
      <c r="B121" s="131"/>
    </row>
    <row r="122" ht="12.75">
      <c r="B122" s="131"/>
    </row>
    <row r="123" ht="12.75">
      <c r="B123" s="131"/>
    </row>
    <row r="124" ht="12.75">
      <c r="B124" s="131"/>
    </row>
    <row r="125" ht="12.75">
      <c r="B125" s="131"/>
    </row>
    <row r="126" ht="12.75">
      <c r="B126" s="131"/>
    </row>
    <row r="127" ht="12.75">
      <c r="B127" s="131"/>
    </row>
    <row r="128" ht="12.75">
      <c r="B128" s="131"/>
    </row>
    <row r="129" ht="12.75">
      <c r="B129" s="131"/>
    </row>
    <row r="130" ht="12.75">
      <c r="B130" s="131"/>
    </row>
    <row r="131" ht="12.75">
      <c r="B131" s="131"/>
    </row>
    <row r="132" ht="12.75">
      <c r="B132" s="131"/>
    </row>
    <row r="133" ht="12.75">
      <c r="B133" s="131"/>
    </row>
    <row r="134" ht="12.75">
      <c r="B134" s="131"/>
    </row>
    <row r="135" ht="12.75">
      <c r="B135" s="131"/>
    </row>
    <row r="136" ht="12.75">
      <c r="B136" s="131"/>
    </row>
    <row r="137" ht="12.75">
      <c r="B137" s="131"/>
    </row>
    <row r="138" ht="12.75">
      <c r="B138" s="131"/>
    </row>
    <row r="139" ht="12.75">
      <c r="B139" s="131"/>
    </row>
    <row r="140" ht="12.75">
      <c r="B140" s="131"/>
    </row>
    <row r="141" ht="12.75">
      <c r="B141" s="131"/>
    </row>
    <row r="142" ht="12.75">
      <c r="B142" s="131"/>
    </row>
    <row r="143" ht="12.75">
      <c r="B143" s="131"/>
    </row>
    <row r="144" ht="12.75">
      <c r="B144" s="131"/>
    </row>
    <row r="145" ht="12.75">
      <c r="B145" s="131"/>
    </row>
    <row r="146" ht="12.75">
      <c r="B146" s="131"/>
    </row>
    <row r="147" ht="12.75">
      <c r="B147" s="131"/>
    </row>
    <row r="148" ht="12.75">
      <c r="B148" s="131"/>
    </row>
    <row r="149" ht="12.75">
      <c r="B149" s="131"/>
    </row>
    <row r="150" ht="12.75">
      <c r="B150" s="131"/>
    </row>
    <row r="151" ht="12.75">
      <c r="B151" s="131"/>
    </row>
    <row r="152" ht="12.75">
      <c r="B152" s="131"/>
    </row>
    <row r="153" ht="12.75">
      <c r="B153" s="131"/>
    </row>
    <row r="154" ht="12.75">
      <c r="B154" s="131"/>
    </row>
    <row r="155" ht="12.75">
      <c r="B155" s="131"/>
    </row>
    <row r="156" ht="12.75">
      <c r="B156" s="131"/>
    </row>
    <row r="157" ht="12.75">
      <c r="B157" s="131"/>
    </row>
    <row r="158" ht="12.75">
      <c r="B158" s="131"/>
    </row>
    <row r="159" ht="12.75">
      <c r="B159" s="131"/>
    </row>
    <row r="160" ht="12.75">
      <c r="B160" s="131"/>
    </row>
    <row r="161" ht="12.75">
      <c r="B161" s="131"/>
    </row>
    <row r="162" ht="12.75">
      <c r="B162" s="131"/>
    </row>
    <row r="163" ht="12.75">
      <c r="B163" s="131"/>
    </row>
    <row r="164" ht="12.75">
      <c r="B164" s="131"/>
    </row>
    <row r="165" ht="12.75">
      <c r="B165" s="131"/>
    </row>
    <row r="166" ht="12.75">
      <c r="B166" s="131"/>
    </row>
    <row r="167" ht="12.75">
      <c r="B167" s="131"/>
    </row>
    <row r="168" ht="12.75">
      <c r="B168" s="131"/>
    </row>
    <row r="169" ht="12.75">
      <c r="B169" s="131"/>
    </row>
    <row r="170" ht="12.75">
      <c r="B170" s="131"/>
    </row>
    <row r="171" ht="12.75">
      <c r="B171" s="131"/>
    </row>
    <row r="172" ht="12.75">
      <c r="B172" s="131"/>
    </row>
    <row r="173" ht="12.75">
      <c r="B173" s="131"/>
    </row>
    <row r="174" ht="12.75">
      <c r="B174" s="131"/>
    </row>
    <row r="175" ht="12.75">
      <c r="B175" s="131"/>
    </row>
    <row r="176" ht="12.75">
      <c r="B176" s="131"/>
    </row>
    <row r="177" ht="12.75">
      <c r="B177" s="131"/>
    </row>
    <row r="178" ht="12.75">
      <c r="B178" s="131"/>
    </row>
    <row r="179" ht="12.75">
      <c r="B179" s="131"/>
    </row>
    <row r="180" ht="12.75">
      <c r="B180" s="131"/>
    </row>
    <row r="181" ht="12.75">
      <c r="B181" s="131"/>
    </row>
    <row r="182" ht="12.75">
      <c r="B182" s="131"/>
    </row>
    <row r="183" ht="12.75">
      <c r="B183" s="131"/>
    </row>
    <row r="184" ht="12.75">
      <c r="B184" s="131"/>
    </row>
    <row r="185" ht="12.75">
      <c r="B185" s="131"/>
    </row>
    <row r="186" ht="12.75">
      <c r="B186" s="131"/>
    </row>
    <row r="187" ht="12.75">
      <c r="B187" s="131"/>
    </row>
    <row r="188" ht="12.75">
      <c r="B188" s="131"/>
    </row>
    <row r="189" ht="12.75">
      <c r="B189" s="131"/>
    </row>
    <row r="190" ht="12.75">
      <c r="B190" s="131"/>
    </row>
    <row r="191" ht="12.75">
      <c r="B191" s="131"/>
    </row>
    <row r="192" ht="12.75">
      <c r="B192" s="131"/>
    </row>
    <row r="193" ht="12.75">
      <c r="B193" s="131"/>
    </row>
    <row r="194" ht="12.75">
      <c r="B194" s="131"/>
    </row>
    <row r="195" ht="12.75">
      <c r="B195" s="131"/>
    </row>
    <row r="196" ht="12.75">
      <c r="B196" s="131"/>
    </row>
    <row r="197" ht="12.75">
      <c r="B197" s="131"/>
    </row>
    <row r="198" ht="12.75">
      <c r="B198" s="131"/>
    </row>
    <row r="199" ht="12.75">
      <c r="B199" s="131"/>
    </row>
    <row r="200" ht="12.75">
      <c r="B200" s="131"/>
    </row>
    <row r="201" ht="12.75">
      <c r="B201" s="131"/>
    </row>
    <row r="202" ht="12.75">
      <c r="B202" s="131"/>
    </row>
    <row r="203" ht="12.75">
      <c r="B203" s="131"/>
    </row>
    <row r="204" ht="12.75">
      <c r="B204" s="131"/>
    </row>
    <row r="205" ht="12.75">
      <c r="B205" s="131"/>
    </row>
    <row r="206" ht="12.75">
      <c r="B206" s="131"/>
    </row>
    <row r="207" ht="12.75">
      <c r="B207" s="131"/>
    </row>
    <row r="208" ht="12.75">
      <c r="B208" s="131"/>
    </row>
    <row r="209" ht="12.75">
      <c r="B209" s="131"/>
    </row>
    <row r="210" ht="12.75">
      <c r="B210" s="131"/>
    </row>
    <row r="211" ht="12.75">
      <c r="B211" s="131"/>
    </row>
    <row r="212" ht="12.75">
      <c r="B212" s="131"/>
    </row>
    <row r="213" ht="12.75">
      <c r="B213" s="131"/>
    </row>
    <row r="214" ht="12.75">
      <c r="B214" s="131"/>
    </row>
    <row r="215" ht="12.75">
      <c r="B215" s="131"/>
    </row>
    <row r="216" ht="12.75">
      <c r="B216" s="131"/>
    </row>
    <row r="217" ht="12.75">
      <c r="B217" s="131"/>
    </row>
    <row r="218" ht="12.75">
      <c r="B218" s="131"/>
    </row>
    <row r="219" ht="12.75">
      <c r="B219" s="131"/>
    </row>
    <row r="220" ht="12.75">
      <c r="B220" s="131"/>
    </row>
    <row r="221" ht="12.75">
      <c r="B221" s="131"/>
    </row>
    <row r="222" ht="12.75">
      <c r="B222" s="131"/>
    </row>
    <row r="223" ht="12.75">
      <c r="B223" s="131"/>
    </row>
    <row r="224" ht="12.75">
      <c r="B224" s="131"/>
    </row>
    <row r="225" ht="12.75">
      <c r="B225" s="131"/>
    </row>
    <row r="226" ht="12.75">
      <c r="B226" s="131"/>
    </row>
    <row r="227" ht="12.75">
      <c r="B227" s="131"/>
    </row>
    <row r="228" ht="12.75">
      <c r="B228" s="131"/>
    </row>
    <row r="229" ht="12.75">
      <c r="B229" s="131"/>
    </row>
    <row r="230" ht="12.75">
      <c r="B230" s="131"/>
    </row>
    <row r="231" ht="12.75">
      <c r="B231" s="131"/>
    </row>
    <row r="232" ht="12.75">
      <c r="B232" s="131"/>
    </row>
    <row r="233" ht="12.75">
      <c r="B233" s="131"/>
    </row>
    <row r="234" ht="12.75">
      <c r="B234" s="131"/>
    </row>
    <row r="235" ht="12.75">
      <c r="B235" s="131"/>
    </row>
    <row r="236" ht="12.75">
      <c r="B236" s="131"/>
    </row>
    <row r="237" ht="12.75">
      <c r="B237" s="131"/>
    </row>
    <row r="238" ht="12.75">
      <c r="B238" s="131"/>
    </row>
    <row r="239" ht="12.75">
      <c r="B239" s="131"/>
    </row>
    <row r="240" ht="12.75">
      <c r="B240" s="131"/>
    </row>
    <row r="241" ht="12.75">
      <c r="B241" s="131"/>
    </row>
    <row r="242" ht="12.75">
      <c r="B242" s="131"/>
    </row>
    <row r="243" ht="12.75">
      <c r="B243" s="131"/>
    </row>
    <row r="244" ht="12.75">
      <c r="B244" s="131"/>
    </row>
    <row r="245" ht="12.75">
      <c r="B245" s="131"/>
    </row>
    <row r="246" ht="12.75">
      <c r="B246" s="131"/>
    </row>
    <row r="247" ht="12.75">
      <c r="B247" s="131"/>
    </row>
    <row r="248" ht="12.75">
      <c r="B248" s="131"/>
    </row>
    <row r="249" ht="12.75">
      <c r="B249" s="131"/>
    </row>
    <row r="250" ht="12.75">
      <c r="B250" s="131"/>
    </row>
    <row r="251" ht="12.75">
      <c r="B251" s="131"/>
    </row>
    <row r="252" ht="12.75">
      <c r="B252" s="131"/>
    </row>
    <row r="253" ht="12.75">
      <c r="B253" s="131"/>
    </row>
    <row r="254" ht="12.75">
      <c r="B254" s="131"/>
    </row>
    <row r="255" ht="12.75">
      <c r="B255" s="131"/>
    </row>
    <row r="256" ht="12.75">
      <c r="B256" s="131"/>
    </row>
    <row r="257" ht="12.75">
      <c r="B257" s="131"/>
    </row>
    <row r="258" ht="12.75">
      <c r="B258" s="131"/>
    </row>
    <row r="259" ht="12.75">
      <c r="B259" s="131"/>
    </row>
    <row r="260" spans="1:2" ht="12.75">
      <c r="A260" s="4"/>
      <c r="B260" s="131"/>
    </row>
    <row r="261" spans="1:2" ht="12.75">
      <c r="A261" s="4"/>
      <c r="B261" s="131"/>
    </row>
    <row r="262" spans="1:2" ht="12.75">
      <c r="A262" s="4"/>
      <c r="B262" s="131"/>
    </row>
    <row r="263" spans="1:2" ht="12.75">
      <c r="A263" s="4"/>
      <c r="B263" s="131"/>
    </row>
    <row r="264" spans="1:2" ht="7.5" customHeight="1">
      <c r="A264" s="4"/>
      <c r="B264" s="131"/>
    </row>
    <row r="266" ht="28.5" customHeight="1"/>
    <row r="267" ht="102.75" customHeight="1"/>
    <row r="268" ht="14.25" customHeight="1"/>
  </sheetData>
  <sheetProtection/>
  <mergeCells count="9">
    <mergeCell ref="B55:R55"/>
    <mergeCell ref="B51:R51"/>
    <mergeCell ref="B52:R52"/>
    <mergeCell ref="B53:D53"/>
    <mergeCell ref="B54:R54"/>
    <mergeCell ref="B2:R2"/>
    <mergeCell ref="B48:R48"/>
    <mergeCell ref="B49:R49"/>
    <mergeCell ref="B50:R50"/>
  </mergeCells>
  <hyperlinks>
    <hyperlink ref="A1" location="Índice!A1" display="&lt;&lt;&lt;Índice"/>
    <hyperlink ref="B54" r:id="rId1" display="http://www.ingurumena.ejgv.euskadi.net/r49-20775/es/"/>
    <hyperlink ref="B55" r:id="rId2" display="http://epp.eurostat.ec.europa.eu/tgm/table.do?tab=table&amp;init=1&amp;language=en&amp;pcode=tsdph380&amp;plugin=1"/>
  </hyperlinks>
  <printOptions/>
  <pageMargins left="0.75" right="0.75" top="1" bottom="1" header="0" footer="0"/>
  <pageSetup orientation="portrait" paperSize="9"/>
  <drawing r:id="rId3"/>
</worksheet>
</file>

<file path=xl/worksheets/sheet8.xml><?xml version="1.0" encoding="utf-8"?>
<worksheet xmlns="http://schemas.openxmlformats.org/spreadsheetml/2006/main" xmlns:r="http://schemas.openxmlformats.org/officeDocument/2006/relationships">
  <sheetPr>
    <tabColor indexed="46"/>
  </sheetPr>
  <dimension ref="A1:T265"/>
  <sheetViews>
    <sheetView zoomScale="80" zoomScaleNormal="80"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A1" sqref="A1"/>
    </sheetView>
  </sheetViews>
  <sheetFormatPr defaultColWidth="11.421875" defaultRowHeight="12.75"/>
  <cols>
    <col min="1" max="1" width="10.00390625" style="1" bestFit="1" customWidth="1"/>
    <col min="2" max="2" width="33.00390625" style="1" customWidth="1"/>
    <col min="3" max="18" width="8.140625" style="1" customWidth="1"/>
    <col min="19" max="16384" width="11.421875" style="1" customWidth="1"/>
  </cols>
  <sheetData>
    <row r="1" ht="13.5" thickBot="1">
      <c r="A1" s="6" t="s">
        <v>0</v>
      </c>
    </row>
    <row r="2" spans="2:18" ht="45" customHeight="1" thickTop="1">
      <c r="B2" s="253" t="s">
        <v>414</v>
      </c>
      <c r="C2" s="254"/>
      <c r="D2" s="255"/>
      <c r="E2" s="255"/>
      <c r="F2" s="255"/>
      <c r="G2" s="255"/>
      <c r="H2" s="255"/>
      <c r="I2" s="255"/>
      <c r="J2" s="255"/>
      <c r="K2" s="255"/>
      <c r="L2" s="255"/>
      <c r="M2" s="255"/>
      <c r="N2" s="255"/>
      <c r="O2" s="255"/>
      <c r="P2" s="255"/>
      <c r="Q2" s="255"/>
      <c r="R2" s="255"/>
    </row>
    <row r="3" spans="2:18" ht="15.75">
      <c r="B3" s="13"/>
      <c r="C3" s="11"/>
      <c r="D3" s="7"/>
      <c r="E3" s="7"/>
      <c r="F3" s="7"/>
      <c r="G3" s="7"/>
      <c r="H3" s="7"/>
      <c r="I3" s="7"/>
      <c r="J3" s="7"/>
      <c r="K3" s="7"/>
      <c r="L3" s="7"/>
      <c r="M3" s="7"/>
      <c r="N3" s="7"/>
      <c r="O3" s="7"/>
      <c r="P3" s="7"/>
      <c r="Q3" s="7"/>
      <c r="R3" s="7"/>
    </row>
    <row r="4" spans="1:18" ht="35.25" customHeight="1">
      <c r="A4" s="4"/>
      <c r="B4" s="94" t="s">
        <v>339</v>
      </c>
      <c r="C4" s="12">
        <v>1997</v>
      </c>
      <c r="D4" s="99">
        <v>1998</v>
      </c>
      <c r="E4" s="99">
        <v>1999</v>
      </c>
      <c r="F4" s="99">
        <v>2000</v>
      </c>
      <c r="G4" s="99">
        <v>2001</v>
      </c>
      <c r="H4" s="99">
        <v>2002</v>
      </c>
      <c r="I4" s="99">
        <v>2003</v>
      </c>
      <c r="J4" s="99">
        <v>2004</v>
      </c>
      <c r="K4" s="99">
        <v>2005</v>
      </c>
      <c r="L4" s="99">
        <v>2006</v>
      </c>
      <c r="M4" s="99">
        <v>2007</v>
      </c>
      <c r="N4" s="99">
        <v>2008</v>
      </c>
      <c r="O4" s="99">
        <v>2009</v>
      </c>
      <c r="P4" s="99">
        <v>2010</v>
      </c>
      <c r="Q4" s="99">
        <v>2011</v>
      </c>
      <c r="R4" s="99">
        <v>2012</v>
      </c>
    </row>
    <row r="5" spans="2:18" ht="13.5" customHeight="1">
      <c r="B5" s="19" t="s">
        <v>305</v>
      </c>
      <c r="C5" s="19"/>
      <c r="D5" s="133"/>
      <c r="E5" s="133"/>
      <c r="F5" s="133"/>
      <c r="G5" s="133"/>
      <c r="H5" s="133"/>
      <c r="I5" s="133"/>
      <c r="J5" s="133"/>
      <c r="K5" s="133"/>
      <c r="L5" s="133"/>
      <c r="M5" s="133"/>
      <c r="N5" s="133"/>
      <c r="O5" s="18"/>
      <c r="P5" s="18"/>
      <c r="Q5" s="18"/>
      <c r="R5" s="18"/>
    </row>
    <row r="6" spans="1:18" ht="24.75" customHeight="1">
      <c r="A6" s="4"/>
      <c r="B6" s="95" t="s">
        <v>332</v>
      </c>
      <c r="C6" s="30" t="s">
        <v>307</v>
      </c>
      <c r="D6" s="30" t="s">
        <v>307</v>
      </c>
      <c r="E6" s="30" t="s">
        <v>307</v>
      </c>
      <c r="F6" s="30" t="s">
        <v>307</v>
      </c>
      <c r="G6" s="30" t="s">
        <v>307</v>
      </c>
      <c r="H6" s="30" t="s">
        <v>307</v>
      </c>
      <c r="I6" s="30">
        <v>33.208475124283154</v>
      </c>
      <c r="J6" s="30">
        <v>32.920601820657886</v>
      </c>
      <c r="K6" s="30">
        <v>31.717931865836288</v>
      </c>
      <c r="L6" s="30">
        <v>31.808697083939478</v>
      </c>
      <c r="M6" s="30">
        <v>30.30358985019793</v>
      </c>
      <c r="N6" s="30">
        <v>23.475694589767876</v>
      </c>
      <c r="O6" s="30">
        <v>22.70245585987751</v>
      </c>
      <c r="P6" s="30">
        <v>21.3348504439883</v>
      </c>
      <c r="Q6" s="137">
        <v>22.038648312018093</v>
      </c>
      <c r="R6" s="137" t="s">
        <v>307</v>
      </c>
    </row>
    <row r="7" spans="1:20" ht="6" customHeight="1">
      <c r="A7" s="209"/>
      <c r="B7" s="210"/>
      <c r="C7" s="210"/>
      <c r="D7" s="214"/>
      <c r="E7" s="214"/>
      <c r="F7" s="214"/>
      <c r="G7" s="214"/>
      <c r="H7" s="214"/>
      <c r="I7" s="214"/>
      <c r="J7" s="214"/>
      <c r="K7" s="214"/>
      <c r="L7" s="214"/>
      <c r="M7" s="214"/>
      <c r="N7" s="214"/>
      <c r="O7" s="211"/>
      <c r="P7" s="211"/>
      <c r="Q7" s="211"/>
      <c r="R7" s="211"/>
      <c r="S7" s="212"/>
      <c r="T7" s="213"/>
    </row>
    <row r="8" spans="1:18" ht="17.25" customHeight="1">
      <c r="A8" s="4"/>
      <c r="B8" s="134" t="s">
        <v>306</v>
      </c>
      <c r="C8" s="135">
        <v>33</v>
      </c>
      <c r="D8" s="135">
        <v>28</v>
      </c>
      <c r="E8" s="135">
        <v>29</v>
      </c>
      <c r="F8" s="135">
        <v>28</v>
      </c>
      <c r="G8" s="135">
        <v>26</v>
      </c>
      <c r="H8" s="135">
        <v>27</v>
      </c>
      <c r="I8" s="135">
        <v>30</v>
      </c>
      <c r="J8" s="135">
        <v>27</v>
      </c>
      <c r="K8" s="135">
        <v>28</v>
      </c>
      <c r="L8" s="135">
        <v>30</v>
      </c>
      <c r="M8" s="135">
        <v>28</v>
      </c>
      <c r="N8" s="135">
        <v>26</v>
      </c>
      <c r="O8" s="135">
        <v>26</v>
      </c>
      <c r="P8" s="135">
        <v>26</v>
      </c>
      <c r="Q8" s="135">
        <v>27</v>
      </c>
      <c r="R8" s="135" t="s">
        <v>307</v>
      </c>
    </row>
    <row r="9" spans="2:18" ht="17.25" customHeight="1">
      <c r="B9" s="201" t="s">
        <v>458</v>
      </c>
      <c r="C9" s="202">
        <v>33</v>
      </c>
      <c r="D9" s="202">
        <v>28</v>
      </c>
      <c r="E9" s="202">
        <v>29</v>
      </c>
      <c r="F9" s="202">
        <v>28</v>
      </c>
      <c r="G9" s="202">
        <v>26</v>
      </c>
      <c r="H9" s="202">
        <v>27</v>
      </c>
      <c r="I9" s="202">
        <v>30</v>
      </c>
      <c r="J9" s="202">
        <v>27</v>
      </c>
      <c r="K9" s="202">
        <v>28</v>
      </c>
      <c r="L9" s="202">
        <v>30</v>
      </c>
      <c r="M9" s="202">
        <v>28</v>
      </c>
      <c r="N9" s="202">
        <v>26</v>
      </c>
      <c r="O9" s="202">
        <v>26</v>
      </c>
      <c r="P9" s="202">
        <v>26</v>
      </c>
      <c r="Q9" s="202">
        <v>27</v>
      </c>
      <c r="R9" s="202" t="s">
        <v>307</v>
      </c>
    </row>
    <row r="10" spans="2:18" ht="5.25" customHeight="1">
      <c r="B10" s="23"/>
      <c r="C10" s="21"/>
      <c r="D10" s="21"/>
      <c r="E10" s="21"/>
      <c r="F10" s="21"/>
      <c r="G10" s="21"/>
      <c r="H10" s="21"/>
      <c r="I10" s="21"/>
      <c r="J10" s="21"/>
      <c r="K10" s="21"/>
      <c r="L10" s="21"/>
      <c r="M10" s="21"/>
      <c r="N10" s="21"/>
      <c r="O10" s="21"/>
      <c r="P10" s="21"/>
      <c r="Q10" s="21"/>
      <c r="R10" s="21"/>
    </row>
    <row r="11" spans="2:18" ht="12.75">
      <c r="B11" s="180" t="s">
        <v>310</v>
      </c>
      <c r="C11" s="26">
        <v>40</v>
      </c>
      <c r="D11" s="26">
        <v>35</v>
      </c>
      <c r="E11" s="26">
        <v>34</v>
      </c>
      <c r="F11" s="26">
        <v>33</v>
      </c>
      <c r="G11" s="26">
        <v>34</v>
      </c>
      <c r="H11" s="26">
        <v>33</v>
      </c>
      <c r="I11" s="26">
        <v>36</v>
      </c>
      <c r="J11" s="26">
        <v>32</v>
      </c>
      <c r="K11" s="26">
        <v>30</v>
      </c>
      <c r="L11" s="26">
        <v>31</v>
      </c>
      <c r="M11" s="26">
        <v>26</v>
      </c>
      <c r="N11" s="26">
        <v>26</v>
      </c>
      <c r="O11" s="26">
        <v>29</v>
      </c>
      <c r="P11" s="26">
        <v>27</v>
      </c>
      <c r="Q11" s="26">
        <v>27</v>
      </c>
      <c r="R11" s="205" t="s">
        <v>307</v>
      </c>
    </row>
    <row r="12" spans="2:18" ht="12.75">
      <c r="B12" s="181" t="s">
        <v>311</v>
      </c>
      <c r="C12" s="21" t="s">
        <v>307</v>
      </c>
      <c r="D12" s="21" t="s">
        <v>307</v>
      </c>
      <c r="E12" s="21" t="s">
        <v>307</v>
      </c>
      <c r="F12" s="21">
        <v>20</v>
      </c>
      <c r="G12" s="21">
        <v>29</v>
      </c>
      <c r="H12" s="21" t="s">
        <v>307</v>
      </c>
      <c r="I12" s="21">
        <v>59</v>
      </c>
      <c r="J12" s="21">
        <v>52</v>
      </c>
      <c r="K12" s="21">
        <v>50</v>
      </c>
      <c r="L12" s="21">
        <v>53</v>
      </c>
      <c r="M12" s="21">
        <v>54</v>
      </c>
      <c r="N12" s="21">
        <v>60</v>
      </c>
      <c r="O12" s="21">
        <v>54</v>
      </c>
      <c r="P12" s="21">
        <v>48</v>
      </c>
      <c r="Q12" s="21">
        <v>58</v>
      </c>
      <c r="R12" s="206" t="s">
        <v>307</v>
      </c>
    </row>
    <row r="13" spans="2:18" ht="12.75">
      <c r="B13" s="181" t="s">
        <v>326</v>
      </c>
      <c r="C13" s="21">
        <v>37</v>
      </c>
      <c r="D13" s="21">
        <v>27</v>
      </c>
      <c r="E13" s="21">
        <v>26</v>
      </c>
      <c r="F13" s="21">
        <v>30</v>
      </c>
      <c r="G13" s="21">
        <v>33</v>
      </c>
      <c r="H13" s="21">
        <v>39</v>
      </c>
      <c r="I13" s="21">
        <v>42</v>
      </c>
      <c r="J13" s="21">
        <v>34</v>
      </c>
      <c r="K13" s="21">
        <v>35</v>
      </c>
      <c r="L13" s="21">
        <v>36</v>
      </c>
      <c r="M13" s="21">
        <v>28</v>
      </c>
      <c r="N13" s="21">
        <v>26</v>
      </c>
      <c r="O13" s="21">
        <v>27</v>
      </c>
      <c r="P13" s="21">
        <v>30</v>
      </c>
      <c r="Q13" s="21">
        <v>29</v>
      </c>
      <c r="R13" s="206" t="s">
        <v>307</v>
      </c>
    </row>
    <row r="14" spans="2:18" ht="12.75">
      <c r="B14" s="181" t="s">
        <v>313</v>
      </c>
      <c r="C14" s="21" t="s">
        <v>307</v>
      </c>
      <c r="D14" s="21" t="s">
        <v>307</v>
      </c>
      <c r="E14" s="21" t="s">
        <v>307</v>
      </c>
      <c r="F14" s="21" t="s">
        <v>307</v>
      </c>
      <c r="G14" s="21" t="s">
        <v>307</v>
      </c>
      <c r="H14" s="21">
        <v>24</v>
      </c>
      <c r="I14" s="21">
        <v>25</v>
      </c>
      <c r="J14" s="21">
        <v>19</v>
      </c>
      <c r="K14" s="21">
        <v>24</v>
      </c>
      <c r="L14" s="21">
        <v>27</v>
      </c>
      <c r="M14" s="21">
        <v>23</v>
      </c>
      <c r="N14" s="21">
        <v>21</v>
      </c>
      <c r="O14" s="21">
        <v>17</v>
      </c>
      <c r="P14" s="21">
        <v>12</v>
      </c>
      <c r="Q14" s="21" t="s">
        <v>307</v>
      </c>
      <c r="R14" s="206" t="s">
        <v>307</v>
      </c>
    </row>
    <row r="15" spans="2:18" ht="12.75">
      <c r="B15" s="181" t="s">
        <v>308</v>
      </c>
      <c r="C15" s="21">
        <v>24</v>
      </c>
      <c r="D15" s="21">
        <v>21</v>
      </c>
      <c r="E15" s="21">
        <v>27</v>
      </c>
      <c r="F15" s="21">
        <v>27</v>
      </c>
      <c r="G15" s="21">
        <v>25</v>
      </c>
      <c r="H15" s="21">
        <v>27</v>
      </c>
      <c r="I15" s="21">
        <v>29</v>
      </c>
      <c r="J15" s="21">
        <v>24</v>
      </c>
      <c r="K15" s="21">
        <v>24</v>
      </c>
      <c r="L15" s="21">
        <v>26</v>
      </c>
      <c r="M15" s="21">
        <v>22</v>
      </c>
      <c r="N15" s="21">
        <v>21</v>
      </c>
      <c r="O15" s="21">
        <v>22</v>
      </c>
      <c r="P15" s="21">
        <v>23</v>
      </c>
      <c r="Q15" s="21">
        <v>23</v>
      </c>
      <c r="R15" s="206" t="s">
        <v>307</v>
      </c>
    </row>
    <row r="16" spans="2:18" ht="12.75">
      <c r="B16" s="180" t="s">
        <v>459</v>
      </c>
      <c r="C16" s="26" t="s">
        <v>307</v>
      </c>
      <c r="D16" s="26" t="s">
        <v>307</v>
      </c>
      <c r="E16" s="26" t="s">
        <v>307</v>
      </c>
      <c r="F16" s="26" t="s">
        <v>307</v>
      </c>
      <c r="G16" s="26">
        <v>18</v>
      </c>
      <c r="H16" s="26">
        <v>21</v>
      </c>
      <c r="I16" s="26">
        <v>19</v>
      </c>
      <c r="J16" s="26">
        <v>18</v>
      </c>
      <c r="K16" s="26">
        <v>21</v>
      </c>
      <c r="L16" s="26">
        <v>23</v>
      </c>
      <c r="M16" s="26">
        <v>19</v>
      </c>
      <c r="N16" s="26">
        <v>11</v>
      </c>
      <c r="O16" s="26">
        <v>13</v>
      </c>
      <c r="P16" s="26">
        <v>14</v>
      </c>
      <c r="Q16" s="26">
        <v>13</v>
      </c>
      <c r="R16" s="205" t="s">
        <v>307</v>
      </c>
    </row>
    <row r="17" spans="2:18" ht="12.75">
      <c r="B17" s="181" t="s">
        <v>320</v>
      </c>
      <c r="C17" s="21" t="s">
        <v>307</v>
      </c>
      <c r="D17" s="21" t="s">
        <v>307</v>
      </c>
      <c r="E17" s="21" t="s">
        <v>307</v>
      </c>
      <c r="F17" s="21" t="s">
        <v>307</v>
      </c>
      <c r="G17" s="21">
        <v>23</v>
      </c>
      <c r="H17" s="21">
        <v>19</v>
      </c>
      <c r="I17" s="21">
        <v>23</v>
      </c>
      <c r="J17" s="21">
        <v>16</v>
      </c>
      <c r="K17" s="21">
        <v>16</v>
      </c>
      <c r="L17" s="21">
        <v>17</v>
      </c>
      <c r="M17" s="21">
        <v>16</v>
      </c>
      <c r="N17" s="21">
        <v>15</v>
      </c>
      <c r="O17" s="21">
        <v>14</v>
      </c>
      <c r="P17" s="21">
        <v>18</v>
      </c>
      <c r="Q17" s="21">
        <v>18</v>
      </c>
      <c r="R17" s="206" t="s">
        <v>307</v>
      </c>
    </row>
    <row r="18" spans="2:18" ht="12.75">
      <c r="B18" s="181" t="s">
        <v>318</v>
      </c>
      <c r="C18" s="21" t="s">
        <v>307</v>
      </c>
      <c r="D18" s="21" t="s">
        <v>307</v>
      </c>
      <c r="E18" s="21" t="s">
        <v>307</v>
      </c>
      <c r="F18" s="21" t="s">
        <v>307</v>
      </c>
      <c r="G18" s="21" t="s">
        <v>307</v>
      </c>
      <c r="H18" s="21" t="s">
        <v>307</v>
      </c>
      <c r="I18" s="21" t="s">
        <v>307</v>
      </c>
      <c r="J18" s="21" t="s">
        <v>307</v>
      </c>
      <c r="K18" s="21" t="s">
        <v>307</v>
      </c>
      <c r="L18" s="21" t="s">
        <v>307</v>
      </c>
      <c r="M18" s="21" t="s">
        <v>307</v>
      </c>
      <c r="N18" s="21" t="s">
        <v>307</v>
      </c>
      <c r="O18" s="21" t="s">
        <v>307</v>
      </c>
      <c r="P18" s="21" t="s">
        <v>307</v>
      </c>
      <c r="Q18" s="21" t="s">
        <v>307</v>
      </c>
      <c r="R18" s="206" t="s">
        <v>307</v>
      </c>
    </row>
    <row r="19" spans="2:18" ht="12.75">
      <c r="B19" s="181" t="s">
        <v>315</v>
      </c>
      <c r="C19" s="21">
        <v>33</v>
      </c>
      <c r="D19" s="21">
        <v>47</v>
      </c>
      <c r="E19" s="21">
        <v>39</v>
      </c>
      <c r="F19" s="21">
        <v>39</v>
      </c>
      <c r="G19" s="21">
        <v>32</v>
      </c>
      <c r="H19" s="21">
        <v>32</v>
      </c>
      <c r="I19" s="21">
        <v>34</v>
      </c>
      <c r="J19" s="21">
        <v>33</v>
      </c>
      <c r="K19" s="21">
        <v>34</v>
      </c>
      <c r="L19" s="21">
        <v>34</v>
      </c>
      <c r="M19" s="21">
        <v>31</v>
      </c>
      <c r="N19" s="21">
        <v>27</v>
      </c>
      <c r="O19" s="21">
        <v>26</v>
      </c>
      <c r="P19" s="21">
        <v>24</v>
      </c>
      <c r="Q19" s="21">
        <v>23</v>
      </c>
      <c r="R19" s="206" t="s">
        <v>307</v>
      </c>
    </row>
    <row r="20" spans="2:18" ht="12.75">
      <c r="B20" s="181" t="s">
        <v>317</v>
      </c>
      <c r="C20" s="21" t="s">
        <v>307</v>
      </c>
      <c r="D20" s="21" t="s">
        <v>307</v>
      </c>
      <c r="E20" s="21" t="s">
        <v>307</v>
      </c>
      <c r="F20" s="21" t="s">
        <v>307</v>
      </c>
      <c r="G20" s="21">
        <v>21</v>
      </c>
      <c r="H20" s="21">
        <v>21</v>
      </c>
      <c r="I20" s="21">
        <v>24</v>
      </c>
      <c r="J20" s="21">
        <v>21</v>
      </c>
      <c r="K20" s="21">
        <v>20</v>
      </c>
      <c r="L20" s="21">
        <v>21</v>
      </c>
      <c r="M20" s="21">
        <v>27</v>
      </c>
      <c r="N20" s="21">
        <v>24</v>
      </c>
      <c r="O20" s="21">
        <v>26</v>
      </c>
      <c r="P20" s="21">
        <v>25</v>
      </c>
      <c r="Q20" s="21">
        <v>25</v>
      </c>
      <c r="R20" s="206" t="s">
        <v>307</v>
      </c>
    </row>
    <row r="21" spans="2:18" ht="12.75">
      <c r="B21" s="180" t="s">
        <v>462</v>
      </c>
      <c r="C21" s="26" t="s">
        <v>307</v>
      </c>
      <c r="D21" s="26" t="s">
        <v>307</v>
      </c>
      <c r="E21" s="26" t="s">
        <v>307</v>
      </c>
      <c r="F21" s="26" t="s">
        <v>307</v>
      </c>
      <c r="G21" s="26" t="s">
        <v>307</v>
      </c>
      <c r="H21" s="26" t="s">
        <v>307</v>
      </c>
      <c r="I21" s="26" t="s">
        <v>307</v>
      </c>
      <c r="J21" s="26" t="s">
        <v>307</v>
      </c>
      <c r="K21" s="26" t="s">
        <v>307</v>
      </c>
      <c r="L21" s="26" t="s">
        <v>307</v>
      </c>
      <c r="M21" s="26" t="s">
        <v>307</v>
      </c>
      <c r="N21" s="26" t="s">
        <v>307</v>
      </c>
      <c r="O21" s="26" t="s">
        <v>307</v>
      </c>
      <c r="P21" s="26" t="s">
        <v>307</v>
      </c>
      <c r="Q21" s="26" t="s">
        <v>307</v>
      </c>
      <c r="R21" s="205" t="s">
        <v>307</v>
      </c>
    </row>
    <row r="22" spans="2:18" ht="12.75">
      <c r="B22" s="181" t="s">
        <v>321</v>
      </c>
      <c r="C22" s="21" t="s">
        <v>307</v>
      </c>
      <c r="D22" s="21" t="s">
        <v>307</v>
      </c>
      <c r="E22" s="21" t="s">
        <v>307</v>
      </c>
      <c r="F22" s="21">
        <v>47</v>
      </c>
      <c r="G22" s="21">
        <v>31</v>
      </c>
      <c r="H22" s="21">
        <v>31</v>
      </c>
      <c r="I22" s="21">
        <v>34</v>
      </c>
      <c r="J22" s="21">
        <v>36</v>
      </c>
      <c r="K22" s="21">
        <v>39</v>
      </c>
      <c r="L22" s="21">
        <v>40</v>
      </c>
      <c r="M22" s="21">
        <v>36</v>
      </c>
      <c r="N22" s="21">
        <v>34</v>
      </c>
      <c r="O22" s="21">
        <v>32</v>
      </c>
      <c r="P22" s="21">
        <v>29</v>
      </c>
      <c r="Q22" s="21">
        <v>32</v>
      </c>
      <c r="R22" s="206" t="s">
        <v>307</v>
      </c>
    </row>
    <row r="23" spans="2:18" ht="12.75">
      <c r="B23" s="181" t="s">
        <v>312</v>
      </c>
      <c r="C23" s="21" t="s">
        <v>307</v>
      </c>
      <c r="D23" s="21" t="s">
        <v>307</v>
      </c>
      <c r="E23" s="21" t="s">
        <v>307</v>
      </c>
      <c r="F23" s="21" t="s">
        <v>307</v>
      </c>
      <c r="G23" s="21" t="s">
        <v>307</v>
      </c>
      <c r="H23" s="21" t="s">
        <v>307</v>
      </c>
      <c r="I23" s="21" t="s">
        <v>307</v>
      </c>
      <c r="J23" s="21" t="s">
        <v>307</v>
      </c>
      <c r="K23" s="21" t="s">
        <v>307</v>
      </c>
      <c r="L23" s="21" t="s">
        <v>307</v>
      </c>
      <c r="M23" s="21" t="s">
        <v>307</v>
      </c>
      <c r="N23" s="21" t="s">
        <v>307</v>
      </c>
      <c r="O23" s="21" t="s">
        <v>307</v>
      </c>
      <c r="P23" s="21">
        <v>48</v>
      </c>
      <c r="Q23" s="21">
        <v>36</v>
      </c>
      <c r="R23" s="206" t="s">
        <v>307</v>
      </c>
    </row>
    <row r="24" spans="2:18" ht="12.75">
      <c r="B24" s="181" t="s">
        <v>322</v>
      </c>
      <c r="C24" s="21" t="s">
        <v>307</v>
      </c>
      <c r="D24" s="21" t="s">
        <v>307</v>
      </c>
      <c r="E24" s="21" t="s">
        <v>307</v>
      </c>
      <c r="F24" s="21" t="s">
        <v>307</v>
      </c>
      <c r="G24" s="21" t="s">
        <v>307</v>
      </c>
      <c r="H24" s="21" t="s">
        <v>307</v>
      </c>
      <c r="I24" s="21" t="s">
        <v>307</v>
      </c>
      <c r="J24" s="21" t="s">
        <v>307</v>
      </c>
      <c r="K24" s="21" t="s">
        <v>307</v>
      </c>
      <c r="L24" s="21" t="s">
        <v>307</v>
      </c>
      <c r="M24" s="21" t="s">
        <v>307</v>
      </c>
      <c r="N24" s="21">
        <v>24</v>
      </c>
      <c r="O24" s="21">
        <v>20</v>
      </c>
      <c r="P24" s="21">
        <v>24</v>
      </c>
      <c r="Q24" s="21">
        <v>23</v>
      </c>
      <c r="R24" s="206" t="s">
        <v>307</v>
      </c>
    </row>
    <row r="25" spans="2:18" ht="12.75">
      <c r="B25" s="181" t="s">
        <v>463</v>
      </c>
      <c r="C25" s="21" t="s">
        <v>307</v>
      </c>
      <c r="D25" s="21" t="s">
        <v>307</v>
      </c>
      <c r="E25" s="21">
        <v>29</v>
      </c>
      <c r="F25" s="21" t="s">
        <v>307</v>
      </c>
      <c r="G25" s="21" t="s">
        <v>307</v>
      </c>
      <c r="H25" s="21" t="s">
        <v>307</v>
      </c>
      <c r="I25" s="21" t="s">
        <v>307</v>
      </c>
      <c r="J25" s="21">
        <v>23</v>
      </c>
      <c r="K25" s="21">
        <v>23</v>
      </c>
      <c r="L25" s="21">
        <v>20</v>
      </c>
      <c r="M25" s="21">
        <v>21</v>
      </c>
      <c r="N25" s="21">
        <v>19</v>
      </c>
      <c r="O25" s="21">
        <v>23</v>
      </c>
      <c r="P25" s="21">
        <v>27</v>
      </c>
      <c r="Q25" s="21">
        <v>23</v>
      </c>
      <c r="R25" s="206" t="s">
        <v>307</v>
      </c>
    </row>
    <row r="26" spans="2:18" ht="12.75">
      <c r="B26" s="180" t="s">
        <v>464</v>
      </c>
      <c r="C26" s="26" t="s">
        <v>307</v>
      </c>
      <c r="D26" s="26" t="s">
        <v>307</v>
      </c>
      <c r="E26" s="26" t="s">
        <v>307</v>
      </c>
      <c r="F26" s="26" t="s">
        <v>307</v>
      </c>
      <c r="G26" s="26" t="s">
        <v>307</v>
      </c>
      <c r="H26" s="26" t="s">
        <v>307</v>
      </c>
      <c r="I26" s="26" t="s">
        <v>307</v>
      </c>
      <c r="J26" s="26" t="s">
        <v>307</v>
      </c>
      <c r="K26" s="26" t="s">
        <v>307</v>
      </c>
      <c r="L26" s="26">
        <v>21</v>
      </c>
      <c r="M26" s="26">
        <v>17</v>
      </c>
      <c r="N26" s="26">
        <v>14</v>
      </c>
      <c r="O26" s="26">
        <v>14</v>
      </c>
      <c r="P26" s="26">
        <v>17</v>
      </c>
      <c r="Q26" s="26">
        <v>18</v>
      </c>
      <c r="R26" s="205" t="s">
        <v>307</v>
      </c>
    </row>
    <row r="27" spans="2:18" ht="12.75">
      <c r="B27" s="181" t="s">
        <v>319</v>
      </c>
      <c r="C27" s="21" t="s">
        <v>307</v>
      </c>
      <c r="D27" s="21" t="s">
        <v>307</v>
      </c>
      <c r="E27" s="21" t="s">
        <v>307</v>
      </c>
      <c r="F27" s="21" t="s">
        <v>307</v>
      </c>
      <c r="G27" s="21" t="s">
        <v>307</v>
      </c>
      <c r="H27" s="21" t="s">
        <v>307</v>
      </c>
      <c r="I27" s="21">
        <v>34</v>
      </c>
      <c r="J27" s="21">
        <v>24</v>
      </c>
      <c r="K27" s="21">
        <v>39</v>
      </c>
      <c r="L27" s="21">
        <v>37</v>
      </c>
      <c r="M27" s="21">
        <v>32</v>
      </c>
      <c r="N27" s="21">
        <v>29</v>
      </c>
      <c r="O27" s="21">
        <v>30</v>
      </c>
      <c r="P27" s="21">
        <v>31</v>
      </c>
      <c r="Q27" s="21">
        <v>33</v>
      </c>
      <c r="R27" s="206" t="s">
        <v>307</v>
      </c>
    </row>
    <row r="28" spans="2:18" ht="12.75">
      <c r="B28" s="181" t="s">
        <v>323</v>
      </c>
      <c r="C28" s="21" t="s">
        <v>307</v>
      </c>
      <c r="D28" s="21" t="s">
        <v>307</v>
      </c>
      <c r="E28" s="21" t="s">
        <v>307</v>
      </c>
      <c r="F28" s="21" t="s">
        <v>307</v>
      </c>
      <c r="G28" s="21" t="s">
        <v>307</v>
      </c>
      <c r="H28" s="21" t="s">
        <v>307</v>
      </c>
      <c r="I28" s="21" t="s">
        <v>307</v>
      </c>
      <c r="J28" s="21" t="s">
        <v>307</v>
      </c>
      <c r="K28" s="21" t="s">
        <v>307</v>
      </c>
      <c r="L28" s="21" t="s">
        <v>307</v>
      </c>
      <c r="M28" s="21" t="s">
        <v>307</v>
      </c>
      <c r="N28" s="21" t="s">
        <v>307</v>
      </c>
      <c r="O28" s="21" t="s">
        <v>307</v>
      </c>
      <c r="P28" s="21" t="s">
        <v>307</v>
      </c>
      <c r="Q28" s="21" t="s">
        <v>307</v>
      </c>
      <c r="R28" s="206" t="s">
        <v>307</v>
      </c>
    </row>
    <row r="29" spans="2:18" ht="12.75">
      <c r="B29" s="181" t="s">
        <v>465</v>
      </c>
      <c r="C29" s="21">
        <v>37</v>
      </c>
      <c r="D29" s="21">
        <v>37</v>
      </c>
      <c r="E29" s="21">
        <v>36</v>
      </c>
      <c r="F29" s="21">
        <v>31</v>
      </c>
      <c r="G29" s="21">
        <v>30</v>
      </c>
      <c r="H29" s="21">
        <v>32</v>
      </c>
      <c r="I29" s="21">
        <v>34</v>
      </c>
      <c r="J29" s="21">
        <v>30</v>
      </c>
      <c r="K29" s="21">
        <v>30</v>
      </c>
      <c r="L29" s="21">
        <v>32</v>
      </c>
      <c r="M29" s="21">
        <v>31</v>
      </c>
      <c r="N29" s="21">
        <v>27</v>
      </c>
      <c r="O29" s="21">
        <v>25</v>
      </c>
      <c r="P29" s="21">
        <v>25</v>
      </c>
      <c r="Q29" s="21">
        <v>25</v>
      </c>
      <c r="R29" s="206" t="s">
        <v>307</v>
      </c>
    </row>
    <row r="30" spans="2:18" ht="12.75">
      <c r="B30" s="181" t="s">
        <v>309</v>
      </c>
      <c r="C30" s="21" t="s">
        <v>307</v>
      </c>
      <c r="D30" s="21" t="s">
        <v>307</v>
      </c>
      <c r="E30" s="21" t="s">
        <v>307</v>
      </c>
      <c r="F30" s="21">
        <v>26</v>
      </c>
      <c r="G30" s="21">
        <v>33</v>
      </c>
      <c r="H30" s="21">
        <v>26</v>
      </c>
      <c r="I30" s="21">
        <v>31</v>
      </c>
      <c r="J30" s="21">
        <v>25</v>
      </c>
      <c r="K30" s="21">
        <v>29</v>
      </c>
      <c r="L30" s="21">
        <v>30</v>
      </c>
      <c r="M30" s="21">
        <v>23</v>
      </c>
      <c r="N30" s="21">
        <v>22</v>
      </c>
      <c r="O30" s="21">
        <v>24</v>
      </c>
      <c r="P30" s="21">
        <v>27</v>
      </c>
      <c r="Q30" s="21">
        <v>27</v>
      </c>
      <c r="R30" s="206" t="s">
        <v>307</v>
      </c>
    </row>
    <row r="31" spans="2:18" ht="12.75">
      <c r="B31" s="180" t="s">
        <v>466</v>
      </c>
      <c r="C31" s="26">
        <v>47</v>
      </c>
      <c r="D31" s="26">
        <v>53</v>
      </c>
      <c r="E31" s="26">
        <v>36</v>
      </c>
      <c r="F31" s="26">
        <v>37</v>
      </c>
      <c r="G31" s="26">
        <v>36</v>
      </c>
      <c r="H31" s="26">
        <v>40</v>
      </c>
      <c r="I31" s="26">
        <v>41</v>
      </c>
      <c r="J31" s="26">
        <v>32</v>
      </c>
      <c r="K31" s="26">
        <v>35</v>
      </c>
      <c r="L31" s="26">
        <v>42</v>
      </c>
      <c r="M31" s="26">
        <v>32</v>
      </c>
      <c r="N31" s="26">
        <v>31</v>
      </c>
      <c r="O31" s="26">
        <v>35</v>
      </c>
      <c r="P31" s="26">
        <v>39</v>
      </c>
      <c r="Q31" s="26">
        <v>39</v>
      </c>
      <c r="R31" s="205" t="s">
        <v>307</v>
      </c>
    </row>
    <row r="32" spans="2:18" ht="12.75">
      <c r="B32" s="181" t="s">
        <v>324</v>
      </c>
      <c r="C32" s="21" t="s">
        <v>307</v>
      </c>
      <c r="D32" s="21" t="s">
        <v>307</v>
      </c>
      <c r="E32" s="21">
        <v>40</v>
      </c>
      <c r="F32" s="21">
        <v>31</v>
      </c>
      <c r="G32" s="21">
        <v>34</v>
      </c>
      <c r="H32" s="21">
        <v>31</v>
      </c>
      <c r="I32" s="21">
        <v>31</v>
      </c>
      <c r="J32" s="21">
        <v>34</v>
      </c>
      <c r="K32" s="21">
        <v>32</v>
      </c>
      <c r="L32" s="21">
        <v>31</v>
      </c>
      <c r="M32" s="21">
        <v>31</v>
      </c>
      <c r="N32" s="21">
        <v>26</v>
      </c>
      <c r="O32" s="21">
        <v>27</v>
      </c>
      <c r="P32" s="21">
        <v>26</v>
      </c>
      <c r="Q32" s="21">
        <v>27</v>
      </c>
      <c r="R32" s="206" t="s">
        <v>307</v>
      </c>
    </row>
    <row r="33" spans="2:18" ht="12.75">
      <c r="B33" s="181" t="s">
        <v>327</v>
      </c>
      <c r="C33" s="21" t="s">
        <v>307</v>
      </c>
      <c r="D33" s="21" t="s">
        <v>307</v>
      </c>
      <c r="E33" s="21" t="s">
        <v>307</v>
      </c>
      <c r="F33" s="21" t="s">
        <v>307</v>
      </c>
      <c r="G33" s="21" t="s">
        <v>307</v>
      </c>
      <c r="H33" s="21" t="s">
        <v>307</v>
      </c>
      <c r="I33" s="21">
        <v>49</v>
      </c>
      <c r="J33" s="21">
        <v>54</v>
      </c>
      <c r="K33" s="21">
        <v>49</v>
      </c>
      <c r="L33" s="21">
        <v>53</v>
      </c>
      <c r="M33" s="21">
        <v>46</v>
      </c>
      <c r="N33" s="21">
        <v>40</v>
      </c>
      <c r="O33" s="21">
        <v>30</v>
      </c>
      <c r="P33" s="21">
        <v>35</v>
      </c>
      <c r="Q33" s="21">
        <v>39</v>
      </c>
      <c r="R33" s="206" t="s">
        <v>307</v>
      </c>
    </row>
    <row r="34" spans="2:18" ht="12.75">
      <c r="B34" s="181" t="s">
        <v>314</v>
      </c>
      <c r="C34" s="21" t="s">
        <v>307</v>
      </c>
      <c r="D34" s="21" t="s">
        <v>307</v>
      </c>
      <c r="E34" s="21" t="s">
        <v>307</v>
      </c>
      <c r="F34" s="21" t="s">
        <v>307</v>
      </c>
      <c r="G34" s="21" t="s">
        <v>307</v>
      </c>
      <c r="H34" s="21">
        <v>31</v>
      </c>
      <c r="I34" s="21">
        <v>44</v>
      </c>
      <c r="J34" s="21">
        <v>41</v>
      </c>
      <c r="K34" s="21">
        <v>37</v>
      </c>
      <c r="L34" s="21">
        <v>33</v>
      </c>
      <c r="M34" s="21">
        <v>32</v>
      </c>
      <c r="N34" s="21">
        <v>29</v>
      </c>
      <c r="O34" s="21">
        <v>28</v>
      </c>
      <c r="P34" s="21">
        <v>28</v>
      </c>
      <c r="Q34" s="21">
        <v>31</v>
      </c>
      <c r="R34" s="206" t="s">
        <v>307</v>
      </c>
    </row>
    <row r="35" spans="2:18" ht="12.75">
      <c r="B35" s="181" t="s">
        <v>467</v>
      </c>
      <c r="C35" s="21" t="s">
        <v>307</v>
      </c>
      <c r="D35" s="21" t="s">
        <v>307</v>
      </c>
      <c r="E35" s="21">
        <v>36</v>
      </c>
      <c r="F35" s="21">
        <v>29</v>
      </c>
      <c r="G35" s="21">
        <v>27</v>
      </c>
      <c r="H35" s="21">
        <v>29</v>
      </c>
      <c r="I35" s="21">
        <v>30</v>
      </c>
      <c r="J35" s="21">
        <v>31</v>
      </c>
      <c r="K35" s="21">
        <v>34</v>
      </c>
      <c r="L35" s="21">
        <v>31</v>
      </c>
      <c r="M35" s="21">
        <v>29</v>
      </c>
      <c r="N35" s="21">
        <v>27</v>
      </c>
      <c r="O35" s="21">
        <v>25</v>
      </c>
      <c r="P35" s="21">
        <v>29</v>
      </c>
      <c r="Q35" s="21">
        <v>34</v>
      </c>
      <c r="R35" s="206" t="s">
        <v>307</v>
      </c>
    </row>
    <row r="36" spans="2:18" ht="12.75">
      <c r="B36" s="180" t="s">
        <v>316</v>
      </c>
      <c r="C36" s="26" t="s">
        <v>307</v>
      </c>
      <c r="D36" s="26" t="s">
        <v>307</v>
      </c>
      <c r="E36" s="26">
        <v>16</v>
      </c>
      <c r="F36" s="26">
        <v>15</v>
      </c>
      <c r="G36" s="26">
        <v>15</v>
      </c>
      <c r="H36" s="26">
        <v>15</v>
      </c>
      <c r="I36" s="26">
        <v>15</v>
      </c>
      <c r="J36" s="26">
        <v>13</v>
      </c>
      <c r="K36" s="26">
        <v>15</v>
      </c>
      <c r="L36" s="26">
        <v>15</v>
      </c>
      <c r="M36" s="26">
        <v>15</v>
      </c>
      <c r="N36" s="26">
        <v>13</v>
      </c>
      <c r="O36" s="26">
        <v>13</v>
      </c>
      <c r="P36" s="26">
        <v>13</v>
      </c>
      <c r="Q36" s="26">
        <v>12</v>
      </c>
      <c r="R36" s="205" t="s">
        <v>307</v>
      </c>
    </row>
    <row r="37" spans="2:18" ht="12.75">
      <c r="B37" s="203" t="s">
        <v>328</v>
      </c>
      <c r="C37" s="204" t="s">
        <v>307</v>
      </c>
      <c r="D37" s="204">
        <v>14</v>
      </c>
      <c r="E37" s="204">
        <v>14</v>
      </c>
      <c r="F37" s="204">
        <v>17</v>
      </c>
      <c r="G37" s="204">
        <v>18</v>
      </c>
      <c r="H37" s="204">
        <v>20</v>
      </c>
      <c r="I37" s="204">
        <v>20</v>
      </c>
      <c r="J37" s="204">
        <v>18</v>
      </c>
      <c r="K37" s="204">
        <v>19</v>
      </c>
      <c r="L37" s="204">
        <v>20</v>
      </c>
      <c r="M37" s="204">
        <v>17</v>
      </c>
      <c r="N37" s="204">
        <v>18</v>
      </c>
      <c r="O37" s="204">
        <v>15</v>
      </c>
      <c r="P37" s="204">
        <v>14</v>
      </c>
      <c r="Q37" s="204">
        <v>17</v>
      </c>
      <c r="R37" s="207" t="s">
        <v>307</v>
      </c>
    </row>
    <row r="38" spans="2:18" ht="12.75">
      <c r="B38" s="182" t="s">
        <v>325</v>
      </c>
      <c r="C38" s="24">
        <v>30</v>
      </c>
      <c r="D38" s="24">
        <v>26</v>
      </c>
      <c r="E38" s="24">
        <v>25</v>
      </c>
      <c r="F38" s="24">
        <v>24</v>
      </c>
      <c r="G38" s="24">
        <v>24</v>
      </c>
      <c r="H38" s="24">
        <v>24</v>
      </c>
      <c r="I38" s="24">
        <v>26</v>
      </c>
      <c r="J38" s="24">
        <v>23</v>
      </c>
      <c r="K38" s="24">
        <v>23</v>
      </c>
      <c r="L38" s="24">
        <v>25</v>
      </c>
      <c r="M38" s="24">
        <v>24</v>
      </c>
      <c r="N38" s="24">
        <v>20</v>
      </c>
      <c r="O38" s="24">
        <v>19</v>
      </c>
      <c r="P38" s="24">
        <v>18</v>
      </c>
      <c r="Q38" s="24">
        <v>21</v>
      </c>
      <c r="R38" s="208" t="s">
        <v>307</v>
      </c>
    </row>
    <row r="39" spans="2:18" ht="5.25" customHeight="1">
      <c r="B39" s="19"/>
      <c r="C39" s="18"/>
      <c r="D39" s="18"/>
      <c r="E39" s="18"/>
      <c r="F39" s="18"/>
      <c r="G39" s="18"/>
      <c r="H39" s="18"/>
      <c r="I39" s="18"/>
      <c r="J39" s="18"/>
      <c r="K39" s="18"/>
      <c r="L39" s="18"/>
      <c r="M39" s="18"/>
      <c r="N39" s="18"/>
      <c r="O39" s="18"/>
      <c r="P39" s="18"/>
      <c r="Q39" s="18"/>
      <c r="R39" s="18"/>
    </row>
    <row r="40" spans="2:18" ht="12.75">
      <c r="B40" s="181" t="s">
        <v>330</v>
      </c>
      <c r="C40" s="21" t="s">
        <v>307</v>
      </c>
      <c r="D40" s="21" t="s">
        <v>307</v>
      </c>
      <c r="E40" s="21" t="s">
        <v>307</v>
      </c>
      <c r="F40" s="21" t="s">
        <v>307</v>
      </c>
      <c r="G40" s="21" t="s">
        <v>307</v>
      </c>
      <c r="H40" s="21" t="s">
        <v>307</v>
      </c>
      <c r="I40" s="21">
        <v>21</v>
      </c>
      <c r="J40" s="21">
        <v>30</v>
      </c>
      <c r="K40" s="21">
        <v>20</v>
      </c>
      <c r="L40" s="21">
        <v>20</v>
      </c>
      <c r="M40" s="21">
        <v>12</v>
      </c>
      <c r="N40" s="21" t="s">
        <v>307</v>
      </c>
      <c r="O40" s="21">
        <v>9</v>
      </c>
      <c r="P40" s="21">
        <v>11</v>
      </c>
      <c r="Q40" s="21">
        <v>9</v>
      </c>
      <c r="R40" s="21" t="s">
        <v>307</v>
      </c>
    </row>
    <row r="41" spans="2:18" ht="12.75">
      <c r="B41" s="181" t="s">
        <v>331</v>
      </c>
      <c r="C41" s="21" t="s">
        <v>307</v>
      </c>
      <c r="D41" s="21" t="s">
        <v>307</v>
      </c>
      <c r="E41" s="21" t="s">
        <v>307</v>
      </c>
      <c r="F41" s="21" t="s">
        <v>307</v>
      </c>
      <c r="G41" s="21" t="s">
        <v>307</v>
      </c>
      <c r="H41" s="21" t="s">
        <v>307</v>
      </c>
      <c r="I41" s="21">
        <v>20</v>
      </c>
      <c r="J41" s="21">
        <v>17</v>
      </c>
      <c r="K41" s="21">
        <v>22</v>
      </c>
      <c r="L41" s="21">
        <v>22</v>
      </c>
      <c r="M41" s="21">
        <v>20</v>
      </c>
      <c r="N41" s="21">
        <v>19</v>
      </c>
      <c r="O41" s="21">
        <v>19</v>
      </c>
      <c r="P41" s="21">
        <v>21</v>
      </c>
      <c r="Q41" s="21">
        <v>20</v>
      </c>
      <c r="R41" s="206" t="s">
        <v>307</v>
      </c>
    </row>
    <row r="42" spans="2:18" ht="12.75">
      <c r="B42" s="180" t="s">
        <v>329</v>
      </c>
      <c r="C42" s="26">
        <v>30</v>
      </c>
      <c r="D42" s="26">
        <v>25</v>
      </c>
      <c r="E42" s="26">
        <v>24</v>
      </c>
      <c r="F42" s="26">
        <v>24</v>
      </c>
      <c r="G42" s="26">
        <v>23</v>
      </c>
      <c r="H42" s="26">
        <v>25</v>
      </c>
      <c r="I42" s="26">
        <v>28</v>
      </c>
      <c r="J42" s="26">
        <v>23</v>
      </c>
      <c r="K42" s="26">
        <v>24</v>
      </c>
      <c r="L42" s="26">
        <v>26</v>
      </c>
      <c r="M42" s="26">
        <v>22</v>
      </c>
      <c r="N42" s="26">
        <v>21</v>
      </c>
      <c r="O42" s="26">
        <v>21</v>
      </c>
      <c r="P42" s="26">
        <v>21</v>
      </c>
      <c r="Q42" s="26">
        <v>23</v>
      </c>
      <c r="R42" s="205" t="s">
        <v>307</v>
      </c>
    </row>
    <row r="43" spans="2:18" ht="12.75">
      <c r="B43" s="181" t="s">
        <v>460</v>
      </c>
      <c r="C43" s="21" t="s">
        <v>307</v>
      </c>
      <c r="D43" s="21" t="s">
        <v>307</v>
      </c>
      <c r="E43" s="21" t="s">
        <v>307</v>
      </c>
      <c r="F43" s="21" t="s">
        <v>307</v>
      </c>
      <c r="G43" s="21" t="s">
        <v>307</v>
      </c>
      <c r="H43" s="21" t="s">
        <v>307</v>
      </c>
      <c r="I43" s="21" t="s">
        <v>307</v>
      </c>
      <c r="J43" s="21">
        <v>53</v>
      </c>
      <c r="K43" s="21">
        <v>44</v>
      </c>
      <c r="L43" s="21">
        <v>45</v>
      </c>
      <c r="M43" s="21">
        <v>45</v>
      </c>
      <c r="N43" s="21">
        <v>43</v>
      </c>
      <c r="O43" s="21">
        <v>40</v>
      </c>
      <c r="P43" s="21">
        <v>23</v>
      </c>
      <c r="Q43" s="21">
        <v>53</v>
      </c>
      <c r="R43" s="21" t="s">
        <v>307</v>
      </c>
    </row>
    <row r="44" spans="2:18" ht="12.75">
      <c r="B44" s="181" t="s">
        <v>469</v>
      </c>
      <c r="C44" s="21" t="s">
        <v>307</v>
      </c>
      <c r="D44" s="21" t="s">
        <v>307</v>
      </c>
      <c r="E44" s="21" t="s">
        <v>307</v>
      </c>
      <c r="F44" s="21" t="s">
        <v>307</v>
      </c>
      <c r="G44" s="21" t="s">
        <v>307</v>
      </c>
      <c r="H44" s="21" t="s">
        <v>307</v>
      </c>
      <c r="I44" s="21" t="s">
        <v>307</v>
      </c>
      <c r="J44" s="21" t="s">
        <v>307</v>
      </c>
      <c r="K44" s="21" t="s">
        <v>307</v>
      </c>
      <c r="L44" s="21" t="s">
        <v>307</v>
      </c>
      <c r="M44" s="21" t="s">
        <v>307</v>
      </c>
      <c r="N44" s="21">
        <v>68</v>
      </c>
      <c r="O44" s="21">
        <v>61</v>
      </c>
      <c r="P44" s="21">
        <v>61</v>
      </c>
      <c r="Q44" s="21">
        <v>58</v>
      </c>
      <c r="R44" s="206" t="s">
        <v>307</v>
      </c>
    </row>
    <row r="45" spans="2:18" ht="12.75">
      <c r="B45" s="181" t="s">
        <v>461</v>
      </c>
      <c r="C45" s="21" t="s">
        <v>307</v>
      </c>
      <c r="D45" s="21" t="s">
        <v>307</v>
      </c>
      <c r="E45" s="21" t="s">
        <v>307</v>
      </c>
      <c r="F45" s="21" t="s">
        <v>307</v>
      </c>
      <c r="G45" s="21" t="s">
        <v>307</v>
      </c>
      <c r="H45" s="21" t="s">
        <v>307</v>
      </c>
      <c r="I45" s="21" t="s">
        <v>307</v>
      </c>
      <c r="J45" s="21" t="s">
        <v>307</v>
      </c>
      <c r="K45" s="21" t="s">
        <v>307</v>
      </c>
      <c r="L45" s="21" t="s">
        <v>307</v>
      </c>
      <c r="M45" s="21" t="s">
        <v>307</v>
      </c>
      <c r="N45" s="21" t="s">
        <v>307</v>
      </c>
      <c r="O45" s="21">
        <v>61</v>
      </c>
      <c r="P45" s="21">
        <v>48</v>
      </c>
      <c r="Q45" s="21" t="s">
        <v>307</v>
      </c>
      <c r="R45" s="21" t="s">
        <v>307</v>
      </c>
    </row>
    <row r="46" spans="2:18" ht="6.75" customHeight="1">
      <c r="B46" s="136"/>
      <c r="C46" s="18"/>
      <c r="D46" s="18"/>
      <c r="E46" s="18"/>
      <c r="F46" s="18"/>
      <c r="G46" s="18"/>
      <c r="H46" s="18"/>
      <c r="I46" s="18"/>
      <c r="J46" s="18"/>
      <c r="K46" s="18"/>
      <c r="L46" s="18"/>
      <c r="M46" s="18"/>
      <c r="N46" s="18"/>
      <c r="O46" s="18"/>
      <c r="P46" s="18"/>
      <c r="Q46" s="18"/>
      <c r="R46" s="18"/>
    </row>
    <row r="47" spans="2:18" ht="24" customHeight="1">
      <c r="B47" s="95" t="s">
        <v>332</v>
      </c>
      <c r="C47" s="30" t="s">
        <v>307</v>
      </c>
      <c r="D47" s="30" t="s">
        <v>307</v>
      </c>
      <c r="E47" s="30" t="s">
        <v>307</v>
      </c>
      <c r="F47" s="30" t="s">
        <v>307</v>
      </c>
      <c r="G47" s="30" t="s">
        <v>307</v>
      </c>
      <c r="H47" s="30" t="s">
        <v>307</v>
      </c>
      <c r="I47" s="30">
        <v>33.208475124283154</v>
      </c>
      <c r="J47" s="30">
        <v>32.920601820657886</v>
      </c>
      <c r="K47" s="30">
        <v>31.717931865836288</v>
      </c>
      <c r="L47" s="30">
        <v>31.808697083939478</v>
      </c>
      <c r="M47" s="30">
        <v>30.30358985019793</v>
      </c>
      <c r="N47" s="30">
        <v>23.475694589767876</v>
      </c>
      <c r="O47" s="30">
        <v>22.70245585987751</v>
      </c>
      <c r="P47" s="30">
        <v>21.3348504439883</v>
      </c>
      <c r="Q47" s="137">
        <v>22.038648312018093</v>
      </c>
      <c r="R47" s="137" t="s">
        <v>307</v>
      </c>
    </row>
    <row r="48" spans="2:18" ht="6.75" customHeight="1" thickBot="1">
      <c r="B48" s="14"/>
      <c r="C48" s="14"/>
      <c r="D48" s="15"/>
      <c r="E48" s="15"/>
      <c r="F48" s="15"/>
      <c r="G48" s="15"/>
      <c r="H48" s="15"/>
      <c r="I48" s="15"/>
      <c r="J48" s="15"/>
      <c r="K48" s="15"/>
      <c r="L48" s="15"/>
      <c r="M48" s="15"/>
      <c r="N48" s="15"/>
      <c r="O48" s="15"/>
      <c r="P48" s="15"/>
      <c r="Q48" s="15"/>
      <c r="R48" s="15"/>
    </row>
    <row r="49" spans="2:18" ht="34.5" customHeight="1" thickTop="1">
      <c r="B49" s="303" t="s">
        <v>340</v>
      </c>
      <c r="C49" s="304"/>
      <c r="D49" s="304"/>
      <c r="E49" s="304"/>
      <c r="F49" s="304"/>
      <c r="G49" s="304"/>
      <c r="H49" s="304"/>
      <c r="I49" s="304"/>
      <c r="J49" s="304"/>
      <c r="K49" s="304"/>
      <c r="L49" s="304"/>
      <c r="M49" s="304"/>
      <c r="N49" s="304"/>
      <c r="O49" s="304"/>
      <c r="P49" s="304"/>
      <c r="Q49" s="304"/>
      <c r="R49" s="304"/>
    </row>
    <row r="50" spans="2:18" ht="37.5" customHeight="1">
      <c r="B50" s="305" t="s">
        <v>341</v>
      </c>
      <c r="C50" s="306"/>
      <c r="D50" s="306"/>
      <c r="E50" s="306"/>
      <c r="F50" s="306"/>
      <c r="G50" s="306"/>
      <c r="H50" s="306"/>
      <c r="I50" s="306"/>
      <c r="J50" s="306"/>
      <c r="K50" s="306"/>
      <c r="L50" s="306"/>
      <c r="M50" s="306"/>
      <c r="N50" s="306"/>
      <c r="O50" s="306"/>
      <c r="P50" s="306"/>
      <c r="Q50" s="306"/>
      <c r="R50" s="306"/>
    </row>
    <row r="51" spans="2:18" ht="12.75">
      <c r="B51" s="286" t="s">
        <v>342</v>
      </c>
      <c r="C51" s="287"/>
      <c r="D51" s="288"/>
      <c r="E51" s="288"/>
      <c r="F51" s="288"/>
      <c r="G51" s="288"/>
      <c r="H51" s="288"/>
      <c r="I51" s="288"/>
      <c r="J51" s="288"/>
      <c r="K51" s="288"/>
      <c r="L51" s="288"/>
      <c r="M51" s="288"/>
      <c r="N51" s="288"/>
      <c r="O51" s="288"/>
      <c r="P51" s="288"/>
      <c r="Q51" s="288"/>
      <c r="R51" s="288"/>
    </row>
    <row r="52" spans="2:18" ht="12.75" customHeight="1">
      <c r="B52" s="286" t="s">
        <v>343</v>
      </c>
      <c r="C52" s="287"/>
      <c r="D52" s="288"/>
      <c r="E52" s="288"/>
      <c r="F52" s="288"/>
      <c r="G52" s="288"/>
      <c r="H52" s="288"/>
      <c r="I52" s="288"/>
      <c r="J52" s="288"/>
      <c r="K52" s="288"/>
      <c r="L52" s="288"/>
      <c r="M52" s="288"/>
      <c r="N52" s="288"/>
      <c r="O52" s="288"/>
      <c r="P52" s="288"/>
      <c r="Q52" s="288"/>
      <c r="R52" s="288"/>
    </row>
    <row r="53" spans="2:18" ht="12.75" customHeight="1">
      <c r="B53" s="286" t="s">
        <v>337</v>
      </c>
      <c r="C53" s="287"/>
      <c r="D53" s="288"/>
      <c r="E53" s="288"/>
      <c r="F53" s="288"/>
      <c r="G53" s="288"/>
      <c r="H53" s="288"/>
      <c r="I53" s="288"/>
      <c r="J53" s="288"/>
      <c r="K53" s="288"/>
      <c r="L53" s="288"/>
      <c r="M53" s="288"/>
      <c r="N53" s="288"/>
      <c r="O53" s="288"/>
      <c r="P53" s="288"/>
      <c r="Q53" s="288"/>
      <c r="R53" s="288"/>
    </row>
    <row r="54" spans="2:18" ht="13.5" thickBot="1">
      <c r="B54" s="290" t="s">
        <v>338</v>
      </c>
      <c r="C54" s="290"/>
      <c r="D54" s="291"/>
      <c r="E54" s="138"/>
      <c r="F54" s="138"/>
      <c r="G54" s="138"/>
      <c r="H54" s="138"/>
      <c r="I54" s="138"/>
      <c r="J54" s="138"/>
      <c r="K54" s="138"/>
      <c r="L54" s="138"/>
      <c r="M54" s="138"/>
      <c r="N54" s="138"/>
      <c r="O54" s="138"/>
      <c r="P54" s="138"/>
      <c r="Q54" s="138"/>
      <c r="R54" s="138"/>
    </row>
    <row r="55" spans="2:18" ht="13.5" customHeight="1" thickTop="1">
      <c r="B55" s="292" t="s">
        <v>412</v>
      </c>
      <c r="C55" s="293"/>
      <c r="D55" s="294"/>
      <c r="E55" s="294"/>
      <c r="F55" s="294"/>
      <c r="G55" s="294"/>
      <c r="H55" s="294"/>
      <c r="I55" s="294"/>
      <c r="J55" s="294"/>
      <c r="K55" s="294"/>
      <c r="L55" s="294"/>
      <c r="M55" s="294"/>
      <c r="N55" s="294"/>
      <c r="O55" s="294"/>
      <c r="P55" s="294"/>
      <c r="Q55" s="294"/>
      <c r="R55" s="294"/>
    </row>
    <row r="56" spans="2:18" ht="13.5" customHeight="1" thickBot="1">
      <c r="B56" s="217" t="s">
        <v>415</v>
      </c>
      <c r="C56" s="284"/>
      <c r="D56" s="218"/>
      <c r="E56" s="218"/>
      <c r="F56" s="218"/>
      <c r="G56" s="218"/>
      <c r="H56" s="218"/>
      <c r="I56" s="218"/>
      <c r="J56" s="218"/>
      <c r="K56" s="218"/>
      <c r="L56" s="218"/>
      <c r="M56" s="218"/>
      <c r="N56" s="218"/>
      <c r="O56" s="218"/>
      <c r="P56" s="218"/>
      <c r="Q56" s="218"/>
      <c r="R56" s="218"/>
    </row>
    <row r="57" ht="13.5" thickTop="1"/>
    <row r="261" ht="12.75">
      <c r="A261" s="4"/>
    </row>
    <row r="262" ht="12.75">
      <c r="A262" s="4"/>
    </row>
    <row r="263" ht="12.75">
      <c r="A263" s="4"/>
    </row>
    <row r="264" ht="12.75">
      <c r="A264" s="4"/>
    </row>
    <row r="265" ht="7.5" customHeight="1">
      <c r="A265" s="4"/>
    </row>
    <row r="267" ht="28.5" customHeight="1"/>
    <row r="268" ht="102.75" customHeight="1"/>
    <row r="269" ht="14.25" customHeight="1"/>
  </sheetData>
  <sheetProtection/>
  <mergeCells count="9">
    <mergeCell ref="B2:R2"/>
    <mergeCell ref="B49:R49"/>
    <mergeCell ref="B50:R50"/>
    <mergeCell ref="B51:R51"/>
    <mergeCell ref="B56:R56"/>
    <mergeCell ref="B52:R52"/>
    <mergeCell ref="B53:R53"/>
    <mergeCell ref="B54:D54"/>
    <mergeCell ref="B55:R55"/>
  </mergeCells>
  <hyperlinks>
    <hyperlink ref="A1" location="Índice!A1" display="&lt;&lt;&lt;Índice"/>
    <hyperlink ref="B56:R56" r:id="rId1" display="EUROSTAT: Environment and energy/Environment/Greenhouse Gases/Air Pollution/Urban population exposure to air pollution by particulate matter."/>
    <hyperlink ref="B55" r:id="rId2" display="http://www.ingurumena.ejgv.euskadi.net/r49-20775/es/"/>
  </hyperlinks>
  <printOptions/>
  <pageMargins left="0.75" right="0.75" top="1" bottom="1" header="0" footer="0"/>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dcterms:created xsi:type="dcterms:W3CDTF">1996-11-27T10:00:04Z</dcterms:created>
  <dcterms:modified xsi:type="dcterms:W3CDTF">2014-04-30T08:29:50Z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