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elkarlan.sharepoint.com/sites/kargupublikoak/Documentos compartidos/8_Gestión datos CP/6_TRa GARDENA anual/TRa Retribuciones/Retrib 2023/Publicar/2023/Gazt/"/>
    </mc:Choice>
  </mc:AlternateContent>
  <bookViews>
    <workbookView xWindow="0" yWindow="0" windowWidth="24045" windowHeight="9435"/>
  </bookViews>
  <sheets>
    <sheet name="Hoja1" sheetId="1" r:id="rId1"/>
  </sheets>
  <calcPr calcId="162913" concurrentManualCount="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30" i="1" l="1"/>
  <c r="AM29" i="1"/>
  <c r="AM28" i="1"/>
  <c r="AM27" i="1"/>
  <c r="AM26" i="1"/>
  <c r="AM25" i="1"/>
  <c r="AM24" i="1"/>
  <c r="AM23" i="1"/>
  <c r="AM22" i="1"/>
  <c r="AM21" i="1"/>
  <c r="AM20" i="1"/>
  <c r="AM19" i="1"/>
  <c r="AM18" i="1"/>
  <c r="AM17" i="1"/>
  <c r="AM16" i="1"/>
  <c r="AM15" i="1"/>
  <c r="AM14" i="1"/>
  <c r="AM13" i="1"/>
  <c r="AM12" i="1"/>
  <c r="AM11" i="1"/>
  <c r="AM10" i="1"/>
  <c r="AM9" i="1"/>
  <c r="AM8" i="1"/>
  <c r="AM7" i="1"/>
  <c r="AM6" i="1"/>
  <c r="AM5" i="1"/>
  <c r="AM4" i="1"/>
  <c r="AM3" i="1"/>
  <c r="AM35" i="1"/>
  <c r="AM34" i="1"/>
  <c r="AM33" i="1"/>
  <c r="AM32" i="1"/>
  <c r="AK35" i="1"/>
  <c r="AK34" i="1"/>
  <c r="AK33" i="1"/>
  <c r="AK32" i="1"/>
  <c r="AK30" i="1"/>
  <c r="AK29" i="1"/>
  <c r="AK28" i="1"/>
  <c r="AK27" i="1"/>
  <c r="AK26" i="1"/>
  <c r="AK25" i="1"/>
  <c r="AK24" i="1"/>
  <c r="AK23" i="1"/>
  <c r="AK22" i="1"/>
  <c r="AK21" i="1"/>
  <c r="AK20" i="1"/>
  <c r="AK19" i="1"/>
  <c r="AK18" i="1"/>
  <c r="AK17" i="1"/>
  <c r="AK16" i="1"/>
  <c r="AK15" i="1"/>
  <c r="AK14" i="1"/>
  <c r="AK13" i="1"/>
  <c r="AK12" i="1"/>
  <c r="AK11" i="1"/>
  <c r="AK10" i="1"/>
  <c r="AK9" i="1"/>
  <c r="AK8" i="1"/>
  <c r="AK7" i="1"/>
  <c r="AK6" i="1"/>
  <c r="AK5" i="1"/>
  <c r="AK4" i="1"/>
  <c r="AK3" i="1"/>
  <c r="AI35" i="1"/>
  <c r="AI34" i="1"/>
  <c r="AI33" i="1"/>
  <c r="AI32" i="1"/>
  <c r="AI30" i="1"/>
  <c r="AI29" i="1"/>
  <c r="AI28" i="1"/>
  <c r="AI27" i="1"/>
  <c r="AI26" i="1"/>
  <c r="AI25" i="1"/>
  <c r="AI24" i="1"/>
  <c r="AI23" i="1"/>
  <c r="AI22" i="1"/>
  <c r="AI21" i="1"/>
  <c r="AI20" i="1"/>
  <c r="AI19" i="1"/>
  <c r="AI18" i="1"/>
  <c r="AI17" i="1"/>
  <c r="AI16" i="1"/>
  <c r="AI15" i="1"/>
  <c r="AI14" i="1"/>
  <c r="AI13" i="1"/>
  <c r="AI12" i="1"/>
  <c r="AI11" i="1"/>
  <c r="AI10" i="1"/>
  <c r="AI9" i="1"/>
  <c r="AI8" i="1"/>
  <c r="AI7" i="1"/>
  <c r="AI6" i="1"/>
  <c r="AI5" i="1"/>
  <c r="AI4" i="1"/>
  <c r="AI3" i="1"/>
  <c r="AG34" i="1" l="1"/>
  <c r="Q34" i="1"/>
  <c r="O34" i="1"/>
  <c r="N34" i="1"/>
  <c r="K34" i="1"/>
  <c r="J34" i="1"/>
  <c r="G34" i="1"/>
  <c r="F34" i="1"/>
  <c r="S41" i="1" l="1"/>
  <c r="Q41" i="1"/>
  <c r="O41" i="1"/>
  <c r="N41" i="1"/>
  <c r="K41" i="1"/>
  <c r="J41" i="1"/>
  <c r="G41" i="1"/>
  <c r="F41" i="1"/>
  <c r="S40" i="1"/>
  <c r="Q40" i="1"/>
  <c r="O40" i="1"/>
  <c r="N40" i="1"/>
  <c r="K40" i="1"/>
  <c r="J40" i="1"/>
  <c r="G40" i="1"/>
  <c r="F40" i="1"/>
  <c r="S39" i="1"/>
  <c r="Q39" i="1"/>
  <c r="O39" i="1"/>
  <c r="N39" i="1"/>
  <c r="K39" i="1"/>
  <c r="J39" i="1"/>
  <c r="G39" i="1"/>
  <c r="F39" i="1"/>
  <c r="S38" i="1"/>
  <c r="Q38" i="1"/>
  <c r="O38" i="1"/>
  <c r="N38" i="1"/>
  <c r="K38" i="1"/>
  <c r="J38" i="1"/>
  <c r="G38" i="1"/>
  <c r="F38" i="1"/>
  <c r="S37" i="1"/>
  <c r="Q37" i="1"/>
  <c r="O37" i="1"/>
  <c r="N37" i="1"/>
  <c r="K37" i="1"/>
  <c r="J37" i="1"/>
  <c r="G37" i="1"/>
  <c r="F37" i="1"/>
  <c r="AG33" i="1"/>
  <c r="Q33" i="1"/>
  <c r="O33" i="1"/>
  <c r="N33" i="1"/>
  <c r="K33" i="1"/>
  <c r="J33" i="1"/>
  <c r="G33" i="1"/>
  <c r="F33" i="1"/>
  <c r="AG32" i="1"/>
  <c r="Q32" i="1"/>
  <c r="O32" i="1"/>
  <c r="N32" i="1"/>
  <c r="K32" i="1"/>
  <c r="J32" i="1"/>
  <c r="G32" i="1"/>
  <c r="F32" i="1"/>
  <c r="AG31" i="1"/>
  <c r="Q31" i="1"/>
  <c r="O31" i="1"/>
  <c r="N31" i="1"/>
  <c r="K31" i="1"/>
  <c r="J31" i="1"/>
  <c r="G31" i="1"/>
  <c r="F31" i="1"/>
  <c r="AG30" i="1"/>
  <c r="Q30" i="1"/>
  <c r="O30" i="1"/>
  <c r="N30" i="1"/>
  <c r="K30" i="1"/>
  <c r="J30" i="1"/>
  <c r="G30" i="1"/>
  <c r="F30" i="1"/>
  <c r="AG29" i="1"/>
  <c r="Q29" i="1"/>
  <c r="O29" i="1"/>
  <c r="N29" i="1"/>
  <c r="K29" i="1"/>
  <c r="J29" i="1"/>
  <c r="G29" i="1"/>
  <c r="F29" i="1"/>
  <c r="AG28" i="1"/>
  <c r="Q28" i="1"/>
  <c r="O28" i="1"/>
  <c r="N28" i="1"/>
  <c r="K28" i="1"/>
  <c r="J28" i="1"/>
  <c r="G28" i="1"/>
  <c r="F28" i="1"/>
  <c r="AG27" i="1"/>
  <c r="Q27" i="1"/>
  <c r="O27" i="1"/>
  <c r="N27" i="1"/>
  <c r="K27" i="1"/>
  <c r="J27" i="1"/>
  <c r="G27" i="1"/>
  <c r="F27" i="1"/>
  <c r="AG26" i="1"/>
  <c r="Q26" i="1"/>
  <c r="O26" i="1"/>
  <c r="N26" i="1"/>
  <c r="K26" i="1"/>
  <c r="J26" i="1"/>
  <c r="G26" i="1"/>
  <c r="F26" i="1"/>
  <c r="AG25" i="1"/>
  <c r="Q25" i="1"/>
  <c r="O25" i="1"/>
  <c r="N25" i="1"/>
  <c r="K25" i="1"/>
  <c r="J25" i="1"/>
  <c r="G25" i="1"/>
  <c r="F25" i="1"/>
  <c r="AG24" i="1"/>
  <c r="Q24" i="1"/>
  <c r="O24" i="1"/>
  <c r="N24" i="1"/>
  <c r="K24" i="1"/>
  <c r="J24" i="1"/>
  <c r="G24" i="1"/>
  <c r="F24" i="1"/>
  <c r="AG23" i="1"/>
  <c r="Q23" i="1"/>
  <c r="O23" i="1"/>
  <c r="N23" i="1"/>
  <c r="K23" i="1"/>
  <c r="J23" i="1"/>
  <c r="G23" i="1"/>
  <c r="F23" i="1"/>
  <c r="AG22" i="1"/>
  <c r="Q22" i="1"/>
  <c r="O22" i="1"/>
  <c r="N22" i="1"/>
  <c r="K22" i="1"/>
  <c r="J22" i="1"/>
  <c r="G22" i="1"/>
  <c r="F22" i="1"/>
  <c r="AG21" i="1"/>
  <c r="Q21" i="1"/>
  <c r="O21" i="1"/>
  <c r="N21" i="1"/>
  <c r="K21" i="1"/>
  <c r="J21" i="1"/>
  <c r="G21" i="1"/>
  <c r="F21" i="1"/>
  <c r="AG20" i="1"/>
  <c r="Q20" i="1"/>
  <c r="O20" i="1"/>
  <c r="N20" i="1"/>
  <c r="K20" i="1"/>
  <c r="J20" i="1"/>
  <c r="G20" i="1"/>
  <c r="F20" i="1"/>
  <c r="AG19" i="1"/>
  <c r="Q19" i="1"/>
  <c r="O19" i="1"/>
  <c r="N19" i="1"/>
  <c r="K19" i="1"/>
  <c r="J19" i="1"/>
  <c r="G19" i="1"/>
  <c r="F19" i="1"/>
  <c r="AG18" i="1"/>
  <c r="Q18" i="1"/>
  <c r="O18" i="1"/>
  <c r="N18" i="1"/>
  <c r="K18" i="1"/>
  <c r="J18" i="1"/>
  <c r="G18" i="1"/>
  <c r="F18" i="1"/>
  <c r="AG17" i="1"/>
  <c r="Q17" i="1"/>
  <c r="O17" i="1"/>
  <c r="N17" i="1"/>
  <c r="K17" i="1"/>
  <c r="J17" i="1"/>
  <c r="G17" i="1"/>
  <c r="F17" i="1"/>
  <c r="AG16" i="1"/>
  <c r="Q16" i="1"/>
  <c r="O16" i="1"/>
  <c r="N16" i="1"/>
  <c r="K16" i="1"/>
  <c r="J16" i="1"/>
  <c r="G16" i="1"/>
  <c r="F16" i="1"/>
  <c r="AG15" i="1"/>
  <c r="Q15" i="1"/>
  <c r="O15" i="1"/>
  <c r="N15" i="1"/>
  <c r="K15" i="1"/>
  <c r="J15" i="1"/>
  <c r="G15" i="1"/>
  <c r="F15" i="1"/>
  <c r="AG14" i="1"/>
  <c r="Q14" i="1"/>
  <c r="AG13" i="1"/>
  <c r="Q13" i="1"/>
  <c r="O13" i="1"/>
  <c r="N13" i="1"/>
  <c r="K13" i="1"/>
  <c r="J13" i="1"/>
  <c r="G13" i="1"/>
  <c r="F13" i="1"/>
  <c r="AG12" i="1"/>
  <c r="Q12" i="1"/>
  <c r="O12" i="1"/>
  <c r="N12" i="1"/>
  <c r="K12" i="1"/>
  <c r="J12" i="1"/>
  <c r="G12" i="1"/>
  <c r="F12" i="1"/>
  <c r="AG11" i="1"/>
  <c r="Q11" i="1"/>
  <c r="O11" i="1"/>
  <c r="N11" i="1"/>
  <c r="K11" i="1"/>
  <c r="J11" i="1"/>
  <c r="G11" i="1"/>
  <c r="F11" i="1"/>
  <c r="AG10" i="1"/>
  <c r="Q10" i="1"/>
  <c r="O10" i="1"/>
  <c r="N10" i="1"/>
  <c r="K10" i="1"/>
  <c r="J10" i="1"/>
  <c r="G10" i="1"/>
  <c r="F10" i="1"/>
  <c r="AG9" i="1"/>
  <c r="Q9" i="1"/>
  <c r="O9" i="1"/>
  <c r="N9" i="1"/>
  <c r="K9" i="1"/>
  <c r="J9" i="1"/>
  <c r="G9" i="1"/>
  <c r="F9" i="1"/>
  <c r="AG8" i="1"/>
  <c r="Q8" i="1"/>
  <c r="AG7" i="1"/>
  <c r="Q7" i="1"/>
  <c r="O7" i="1"/>
  <c r="N7" i="1"/>
  <c r="K7" i="1"/>
  <c r="J7" i="1"/>
  <c r="G7" i="1"/>
  <c r="F7" i="1"/>
  <c r="AG6" i="1"/>
  <c r="Q6" i="1"/>
  <c r="O6" i="1"/>
  <c r="N6" i="1"/>
  <c r="K6" i="1"/>
  <c r="J6" i="1"/>
  <c r="G6" i="1"/>
  <c r="F6" i="1"/>
  <c r="AG5" i="1"/>
  <c r="Q5" i="1"/>
  <c r="O5" i="1"/>
  <c r="N5" i="1"/>
  <c r="K5" i="1"/>
  <c r="J5" i="1"/>
  <c r="G5" i="1"/>
  <c r="F5" i="1"/>
  <c r="AG4" i="1"/>
  <c r="Q4" i="1"/>
  <c r="O4" i="1"/>
  <c r="N4" i="1"/>
  <c r="K4" i="1"/>
  <c r="J4" i="1"/>
  <c r="G4" i="1"/>
  <c r="F4" i="1"/>
  <c r="AG3" i="1"/>
  <c r="Q3" i="1"/>
  <c r="O3" i="1"/>
  <c r="N3" i="1"/>
  <c r="K3" i="1"/>
  <c r="J3" i="1"/>
  <c r="G3" i="1"/>
  <c r="F3" i="1"/>
</calcChain>
</file>

<file path=xl/sharedStrings.xml><?xml version="1.0" encoding="utf-8"?>
<sst xmlns="http://schemas.openxmlformats.org/spreadsheetml/2006/main" count="101" uniqueCount="51">
  <si>
    <t>2011 - 2012</t>
  </si>
  <si>
    <t>2013 - 2014 - 2015</t>
  </si>
  <si>
    <t>ORGANIZACIÓN DE SERVICIOS</t>
  </si>
  <si>
    <t>PUESTO DIRECTIVO</t>
  </si>
  <si>
    <t>RETRIB. AÑO</t>
  </si>
  <si>
    <t>INC. VAR. MÁX.10%</t>
  </si>
  <si>
    <t>TOTAL AÑO</t>
  </si>
  <si>
    <t>RETRIB. MES</t>
  </si>
  <si>
    <t>INC. VAR. MÁX.</t>
  </si>
  <si>
    <t>TOTAL AÑO
ENERO-JUNIO</t>
  </si>
  <si>
    <t>RETRIB. MES
ENERO-JUNIO</t>
  </si>
  <si>
    <t>TOTAL AÑO
JULIO-DICIEMBRE</t>
  </si>
  <si>
    <t>RETRIB MES
JULIO-DICIEMBRE</t>
  </si>
  <si>
    <t>TOTAL AÑO
JULIO-DIC.</t>
  </si>
  <si>
    <t>RETRIB MES
JULIO-DIC.</t>
  </si>
  <si>
    <t>Dirección General</t>
  </si>
  <si>
    <t>Director/a General</t>
  </si>
  <si>
    <t>Director/a de División Corporativa de  Asistencia Sanitaria</t>
  </si>
  <si>
    <t>Director/a de División Corporativa Económico-Financiera</t>
  </si>
  <si>
    <t>Director/a de División Corporativa de Recursos Humanos</t>
  </si>
  <si>
    <t>Grupo 1</t>
  </si>
  <si>
    <t>Hospital Universitario Araba / OSI Araba (2016)
OSI Donostialdea
OSI Ezkerraldea-Enkarterri-Cruces</t>
  </si>
  <si>
    <t>Director/a Gerente</t>
  </si>
  <si>
    <t>Director/a Médico</t>
  </si>
  <si>
    <t>Director/a Económico-Financiero/a</t>
  </si>
  <si>
    <t>Director/a de Personal</t>
  </si>
  <si>
    <t>Director/a de Enfermería</t>
  </si>
  <si>
    <t>Grupo 2</t>
  </si>
  <si>
    <t>OSI Bilbao-Basurto
OSI Barrualde-Galdakao
Red Salud Mental Bizkaia</t>
  </si>
  <si>
    <t>Grupo 3</t>
  </si>
  <si>
    <t>OSI Debagoiena
OSI Bidasoa
OSI Debabarrena
OSI Goierri-Alto Urola
OSI Barakaldo-Sestao
OSI Uribe</t>
  </si>
  <si>
    <t>Director/a de Coordinación Asistencial del Área Médica</t>
  </si>
  <si>
    <t>Director/a de Coordinación Asistencial del Área de Enfermería</t>
  </si>
  <si>
    <t>Grupo 4</t>
  </si>
  <si>
    <t>Red Salud Mental Araba
Hospital Santa Marina
Hospital Gorliz</t>
  </si>
  <si>
    <t>Hospital Leza / OSI Arabako Errioxa (2016)</t>
  </si>
  <si>
    <t>Director/a de Gestión</t>
  </si>
  <si>
    <t>Emergencias
Centro Vaso T.T.H.
OSI Tolosaldea</t>
  </si>
  <si>
    <t>Red Salud Mental Gipuzkoa</t>
  </si>
  <si>
    <t>ATENCIÓN PRIMARIA</t>
  </si>
  <si>
    <t>Comarca Araba (Se integra en OSI en 2016)
Comarca Gipuzkoa (Integrada en OSI)
Comarca Bilbao (Integrada en OSI)
Comarca Interior (Integrada en OSI)
Comarca Ezkerraldea-Enkarterri (Integrada en OSI)
Comarca Uribe (Integrada en OSI)</t>
  </si>
  <si>
    <t>OBSERVACIONES:</t>
  </si>
  <si>
    <r>
      <rPr>
        <b/>
        <sz val="8"/>
        <rFont val="Calibri"/>
        <family val="2"/>
        <scheme val="minor"/>
      </rPr>
      <t>1.-</t>
    </r>
    <r>
      <rPr>
        <sz val="8"/>
        <rFont val="Calibri"/>
        <family val="2"/>
        <scheme val="minor"/>
      </rPr>
      <t xml:space="preserve"> Hasta el año 2011, en que se integra en el Hospital Universitario Araba, el Hospital Santiago pertenecía al Grupo 3, resultando de aplicación a sus directivos las retribuciones reflejadas en cada año para las organizaciones del Grupo 3 en el cuadro</t>
    </r>
  </si>
  <si>
    <r>
      <rPr>
        <b/>
        <sz val="8"/>
        <rFont val="Calibri"/>
        <family val="2"/>
        <scheme val="minor"/>
      </rPr>
      <t xml:space="preserve">2.- </t>
    </r>
    <r>
      <rPr>
        <sz val="8"/>
        <rFont val="Calibri"/>
        <family val="2"/>
        <scheme val="minor"/>
      </rPr>
      <t>La Red de Salud Mental de Bizkaia que pertenece al Grupo 2, en los años 2010, 2011 y 2012 a efectos del incentivo variable se le asignó el importe correspondiente al G.II. (9.714 en 2010 y 9.550 en 2011 y 2012). En el cuadro se refleja para todas las organizaciones del Grupo 2 el incentivo G.I, dado que fue el asignado a todas las demás de este Grupo.</t>
    </r>
  </si>
  <si>
    <r>
      <rPr>
        <b/>
        <sz val="8"/>
        <rFont val="Calibri"/>
        <family val="2"/>
        <scheme val="minor"/>
      </rPr>
      <t>3.-</t>
    </r>
    <r>
      <rPr>
        <sz val="8"/>
        <rFont val="Calibri"/>
        <family val="2"/>
        <scheme val="minor"/>
      </rPr>
      <t xml:space="preserve"> Las Comarcas de Atención Primaria han ido integrándose en las correspondientes OSI (Organizaciones Sanitarias Integradas), por lo que la Tabla Retributiva de los puestos Directivos de Atención Primaria quedará sin efectos una vez extinguidas en su totalidad como organizaciones de servicios.</t>
    </r>
  </si>
  <si>
    <r>
      <rPr>
        <b/>
        <sz val="8"/>
        <rFont val="Calibri"/>
        <family val="2"/>
        <scheme val="minor"/>
      </rPr>
      <t xml:space="preserve">4.- </t>
    </r>
    <r>
      <rPr>
        <sz val="8"/>
        <rFont val="Calibri"/>
        <family val="2"/>
        <scheme val="minor"/>
      </rPr>
      <t>La Comarca Uribe de Atención Primaria, hasta su integración en OSI en el año 2015, en los años 2010, 2011 y 2012 a efectos del incentivo variable se le asignó el importe correspondiente al G.II. (9.714 en 2010 y 9.550 en 2011 y 2012). En el cuadro se refleja para todas las Comarcas de Atención Primaria el incentivo G.I, dado que fue el asignado a todas las demás.</t>
    </r>
  </si>
  <si>
    <t>Director/a de Coordinación Asistencial del Área de Enfermería - Director/a de Enfermería</t>
  </si>
  <si>
    <t>Director/a de Coordinación Asistencial del Área Médica - Director/a Médico/a</t>
  </si>
  <si>
    <t>Director/a de Integración Asistencial - Director/a de Atención Integrada</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</si>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</sst>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numFmts>
  <fonts count="6" x14ac:knownFonts="1">
    <font>
      <sz val="11"/>
      <color theme="1"/>
      <name val="Calibri"/>
      <family val="2"/>
      <scheme val="minor"/>
    </font>
    <font>
      <sz val="10"/>
      <name val="Calibri"/>
      <family val="2"/>
      <scheme val="minor"/>
    </font>
    <font>
      <b/>
      <sz val="10"/>
      <color theme="0"/>
      <name val="Calibri"/>
      <family val="2"/>
      <scheme val="minor"/>
    </font>
    <font>
      <b/>
      <sz val="8"/>
      <name val="Calibri"/>
      <family val="2"/>
      <scheme val="minor"/>
    </font>
    <font>
      <sz val="8"/>
      <name val="Calibri"/>
      <family val="2"/>
      <scheme val="minor"/>
    </font>
    <font>
      <b/>
      <sz val="1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thin">
        <color indexed="64"/>
      </left>
      <right/>
      <top style="medium">
        <color indexed="64"/>
      </top>
      <bottom style="thin">
        <color theme="0" tint="-0.34998626667073579"/>
      </bottom>
      <diagonal/>
    </border>
    <border>
      <left style="medium">
        <color indexed="64"/>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theme="0" tint="-0.34998626667073579"/>
      </right>
      <top style="thin">
        <color theme="0" tint="-0.34998626667073579"/>
      </top>
      <bottom style="medium">
        <color indexed="64"/>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thin">
        <color indexed="64"/>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medium">
        <color indexed="64"/>
      </bottom>
      <diagonal/>
    </border>
    <border>
      <left style="thin">
        <color indexed="64"/>
      </left>
      <right/>
      <top style="thin">
        <color theme="0" tint="-0.34998626667073579"/>
      </top>
      <bottom style="medium">
        <color indexed="64"/>
      </bottom>
      <diagonal/>
    </border>
    <border>
      <left style="medium">
        <color indexed="64"/>
      </left>
      <right style="medium">
        <color indexed="64"/>
      </right>
      <top style="thin">
        <color theme="0" tint="-0.34998626667073579"/>
      </top>
      <bottom style="medium">
        <color indexed="64"/>
      </bottom>
      <diagonal/>
    </border>
    <border>
      <left/>
      <right style="medium">
        <color indexed="64"/>
      </right>
      <top style="thin">
        <color theme="0" tint="-0.34998626667073579"/>
      </top>
      <bottom/>
      <diagonal/>
    </border>
    <border>
      <left style="thin">
        <color theme="0" tint="-0.34998626667073579"/>
      </left>
      <right/>
      <top style="medium">
        <color indexed="64"/>
      </top>
      <bottom style="thin">
        <color theme="0" tint="-0.34998626667073579"/>
      </bottom>
      <diagonal/>
    </border>
    <border>
      <left style="medium">
        <color indexed="64"/>
      </left>
      <right style="medium">
        <color indexed="64"/>
      </right>
      <top/>
      <bottom style="thin">
        <color theme="0" tint="-0.34998626667073579"/>
      </bottom>
      <diagonal/>
    </border>
    <border>
      <left style="medium">
        <color indexed="64"/>
      </left>
      <right style="medium">
        <color indexed="64"/>
      </right>
      <top/>
      <bottom style="medium">
        <color indexed="64"/>
      </bottom>
      <diagonal/>
    </border>
    <border>
      <left style="thin">
        <color theme="0" tint="-0.34998626667073579"/>
      </left>
      <right style="thin">
        <color indexed="64"/>
      </right>
      <top style="medium">
        <color indexed="64"/>
      </top>
      <bottom style="hair">
        <color indexed="64"/>
      </bottom>
      <diagonal/>
    </border>
    <border>
      <left/>
      <right style="medium">
        <color indexed="64"/>
      </right>
      <top/>
      <bottom style="thin">
        <color theme="0" tint="-0.34998626667073579"/>
      </bottom>
      <diagonal/>
    </border>
    <border>
      <left style="thin">
        <color theme="0" tint="-0.34998626667073579"/>
      </left>
      <right style="thin">
        <color indexed="64"/>
      </right>
      <top style="hair">
        <color indexed="64"/>
      </top>
      <bottom style="hair">
        <color indexed="64"/>
      </bottom>
      <diagonal/>
    </border>
    <border>
      <left style="thin">
        <color theme="0" tint="-0.34998626667073579"/>
      </left>
      <right style="thin">
        <color indexed="64"/>
      </right>
      <top style="hair">
        <color indexed="64"/>
      </top>
      <bottom style="medium">
        <color indexed="64"/>
      </bottom>
      <diagonal/>
    </border>
    <border>
      <left style="thin">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thin">
        <color theme="0" tint="-0.34998626667073579"/>
      </left>
      <right style="thin">
        <color indexed="64"/>
      </right>
      <top style="hair">
        <color indexed="64"/>
      </top>
      <bottom style="thin">
        <color indexed="64"/>
      </bottom>
      <diagonal/>
    </border>
    <border>
      <left style="medium">
        <color indexed="64"/>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medium">
        <color indexed="64"/>
      </left>
      <right style="medium">
        <color indexed="64"/>
      </right>
      <top/>
      <bottom style="thin">
        <color indexed="64"/>
      </bottom>
      <diagonal/>
    </border>
    <border>
      <left style="thin">
        <color indexed="64"/>
      </left>
      <right style="thin">
        <color theme="0" tint="-0.34998626667073579"/>
      </right>
      <top style="thin">
        <color indexed="64"/>
      </top>
      <bottom style="thin">
        <color theme="0" tint="-0.34998626667073579"/>
      </bottom>
      <diagonal/>
    </border>
    <border>
      <left style="medium">
        <color indexed="64"/>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medium">
        <color indexed="64"/>
      </left>
      <right style="thin">
        <color indexed="64"/>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medium">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style="medium">
        <color indexed="64"/>
      </left>
      <right style="thin">
        <color indexed="64"/>
      </right>
      <top style="thin">
        <color indexed="64"/>
      </top>
      <bottom/>
      <diagonal/>
    </border>
    <border>
      <left/>
      <right/>
      <top/>
      <bottom style="medium">
        <color indexed="64"/>
      </bottom>
      <diagonal/>
    </border>
  </borders>
  <cellStyleXfs count="1">
    <xf numFmtId="0" fontId="0" fillId="0" borderId="0"/>
  </cellStyleXfs>
  <cellXfs count="120">
    <xf numFmtId="0" fontId="0" fillId="0" borderId="0" xfId="0"/>
    <xf numFmtId="0" fontId="1" fillId="0" borderId="0" xfId="0" applyFont="1"/>
    <xf numFmtId="0" fontId="3" fillId="3"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0" borderId="0" xfId="0" applyFont="1"/>
    <xf numFmtId="0" fontId="4" fillId="0" borderId="14" xfId="0" applyFont="1" applyBorder="1" applyAlignment="1">
      <alignment horizontal="left" vertical="center"/>
    </xf>
    <xf numFmtId="164" fontId="4" fillId="0" borderId="15" xfId="0" applyNumberFormat="1" applyFont="1" applyBorder="1" applyAlignment="1">
      <alignment horizontal="right" vertical="center"/>
    </xf>
    <xf numFmtId="164" fontId="4" fillId="3" borderId="16" xfId="0" applyNumberFormat="1" applyFont="1" applyFill="1" applyBorder="1" applyAlignment="1">
      <alignment horizontal="right" vertical="center"/>
    </xf>
    <xf numFmtId="164" fontId="3" fillId="4" borderId="17" xfId="0" applyNumberFormat="1" applyFont="1" applyFill="1" applyBorder="1" applyAlignment="1">
      <alignment horizontal="right" vertical="center"/>
    </xf>
    <xf numFmtId="164" fontId="4" fillId="0" borderId="18" xfId="0" applyNumberFormat="1" applyFont="1" applyBorder="1" applyAlignment="1">
      <alignment horizontal="right" vertical="center"/>
    </xf>
    <xf numFmtId="164" fontId="3" fillId="4" borderId="19" xfId="0" applyNumberFormat="1" applyFont="1" applyFill="1" applyBorder="1" applyAlignment="1">
      <alignment horizontal="right" vertical="center"/>
    </xf>
    <xf numFmtId="164" fontId="4" fillId="0" borderId="17" xfId="0" applyNumberFormat="1" applyFont="1" applyBorder="1" applyAlignment="1">
      <alignment horizontal="right" vertical="center"/>
    </xf>
    <xf numFmtId="164" fontId="3" fillId="4" borderId="20" xfId="0" applyNumberFormat="1" applyFont="1" applyFill="1" applyBorder="1" applyAlignment="1">
      <alignment horizontal="right" vertical="center"/>
    </xf>
    <xf numFmtId="164" fontId="4" fillId="0" borderId="21" xfId="0" applyNumberFormat="1" applyFont="1" applyBorder="1" applyAlignment="1">
      <alignment horizontal="right" vertical="center"/>
    </xf>
    <xf numFmtId="164" fontId="4" fillId="0" borderId="22" xfId="0" applyNumberFormat="1" applyFont="1" applyBorder="1" applyAlignment="1">
      <alignment horizontal="right" vertical="center"/>
    </xf>
    <xf numFmtId="164" fontId="3" fillId="4" borderId="23" xfId="0" applyNumberFormat="1" applyFont="1" applyFill="1" applyBorder="1" applyAlignment="1">
      <alignment horizontal="right" vertical="center"/>
    </xf>
    <xf numFmtId="164" fontId="4" fillId="0" borderId="24" xfId="0" applyNumberFormat="1" applyFont="1" applyBorder="1" applyAlignment="1">
      <alignment horizontal="right" vertical="center"/>
    </xf>
    <xf numFmtId="0" fontId="4" fillId="0" borderId="27" xfId="0" applyFont="1" applyBorder="1" applyAlignment="1">
      <alignment horizontal="left" vertical="center"/>
    </xf>
    <xf numFmtId="164" fontId="4" fillId="0" borderId="28" xfId="0" applyNumberFormat="1" applyFont="1" applyBorder="1" applyAlignment="1">
      <alignment horizontal="right" vertical="center"/>
    </xf>
    <xf numFmtId="164" fontId="4" fillId="0" borderId="29" xfId="0" applyNumberFormat="1" applyFont="1" applyBorder="1" applyAlignment="1">
      <alignment horizontal="right" vertical="center"/>
    </xf>
    <xf numFmtId="164" fontId="3" fillId="4" borderId="30" xfId="0" applyNumberFormat="1" applyFont="1" applyFill="1" applyBorder="1" applyAlignment="1">
      <alignment horizontal="right" vertical="center"/>
    </xf>
    <xf numFmtId="164" fontId="3" fillId="4" borderId="31" xfId="0" applyNumberFormat="1" applyFont="1" applyFill="1" applyBorder="1" applyAlignment="1">
      <alignment horizontal="right" vertical="center"/>
    </xf>
    <xf numFmtId="164" fontId="4" fillId="0" borderId="30" xfId="0" applyNumberFormat="1" applyFont="1" applyBorder="1" applyAlignment="1">
      <alignment horizontal="right" vertical="center"/>
    </xf>
    <xf numFmtId="164" fontId="3" fillId="4" borderId="32" xfId="0" applyNumberFormat="1" applyFont="1" applyFill="1" applyBorder="1" applyAlignment="1">
      <alignment horizontal="right" vertical="center"/>
    </xf>
    <xf numFmtId="164" fontId="4" fillId="0" borderId="33" xfId="0" applyNumberFormat="1" applyFont="1" applyBorder="1" applyAlignment="1">
      <alignment horizontal="right" vertical="center"/>
    </xf>
    <xf numFmtId="164" fontId="4" fillId="0" borderId="34" xfId="0" applyNumberFormat="1" applyFont="1" applyBorder="1" applyAlignment="1">
      <alignment horizontal="right" vertical="center"/>
    </xf>
    <xf numFmtId="164" fontId="3" fillId="4" borderId="35" xfId="0" applyNumberFormat="1" applyFont="1" applyFill="1" applyBorder="1" applyAlignment="1">
      <alignment horizontal="right" vertical="center"/>
    </xf>
    <xf numFmtId="0" fontId="4" fillId="0" borderId="38" xfId="0" applyFont="1" applyBorder="1" applyAlignment="1">
      <alignment horizontal="left" vertical="center"/>
    </xf>
    <xf numFmtId="164" fontId="4" fillId="0" borderId="39" xfId="0" applyNumberFormat="1" applyFont="1" applyBorder="1" applyAlignment="1">
      <alignment horizontal="right" vertical="center"/>
    </xf>
    <xf numFmtId="164" fontId="4" fillId="0" borderId="40" xfId="0" applyNumberFormat="1" applyFont="1" applyBorder="1" applyAlignment="1">
      <alignment horizontal="right" vertical="center"/>
    </xf>
    <xf numFmtId="164" fontId="3" fillId="4" borderId="41" xfId="0" applyNumberFormat="1" applyFont="1" applyFill="1" applyBorder="1" applyAlignment="1">
      <alignment horizontal="right" vertical="center"/>
    </xf>
    <xf numFmtId="164" fontId="4" fillId="0" borderId="42" xfId="0" applyNumberFormat="1" applyFont="1" applyBorder="1" applyAlignment="1">
      <alignment horizontal="right" vertical="center"/>
    </xf>
    <xf numFmtId="164" fontId="3" fillId="4" borderId="43" xfId="0" applyNumberFormat="1" applyFont="1" applyFill="1" applyBorder="1" applyAlignment="1">
      <alignment horizontal="right" vertical="center"/>
    </xf>
    <xf numFmtId="164" fontId="4" fillId="0" borderId="41" xfId="0" applyNumberFormat="1" applyFont="1" applyBorder="1" applyAlignment="1">
      <alignment horizontal="right" vertical="center"/>
    </xf>
    <xf numFmtId="164" fontId="3" fillId="4" borderId="44" xfId="0" applyNumberFormat="1" applyFont="1" applyFill="1" applyBorder="1" applyAlignment="1">
      <alignment horizontal="right" vertical="center"/>
    </xf>
    <xf numFmtId="164" fontId="4" fillId="0" borderId="45" xfId="0" applyNumberFormat="1" applyFont="1" applyBorder="1" applyAlignment="1">
      <alignment horizontal="right" vertical="center"/>
    </xf>
    <xf numFmtId="164" fontId="4" fillId="0" borderId="46" xfId="0" applyNumberFormat="1" applyFont="1" applyBorder="1" applyAlignment="1">
      <alignment horizontal="right" vertical="center"/>
    </xf>
    <xf numFmtId="164" fontId="3" fillId="4" borderId="47" xfId="0" applyNumberFormat="1" applyFont="1" applyFill="1" applyBorder="1" applyAlignment="1">
      <alignment horizontal="right" vertical="center"/>
    </xf>
    <xf numFmtId="164" fontId="4" fillId="0" borderId="48" xfId="0" applyNumberFormat="1" applyFont="1" applyBorder="1" applyAlignment="1">
      <alignment horizontal="right" vertical="center"/>
    </xf>
    <xf numFmtId="164" fontId="4" fillId="0" borderId="49" xfId="0" applyNumberFormat="1" applyFont="1" applyBorder="1" applyAlignment="1">
      <alignment horizontal="right" vertical="center"/>
    </xf>
    <xf numFmtId="164" fontId="3" fillId="4" borderId="50" xfId="0" applyNumberFormat="1" applyFont="1" applyFill="1" applyBorder="1" applyAlignment="1">
      <alignment horizontal="right" vertical="center"/>
    </xf>
    <xf numFmtId="0" fontId="4" fillId="0" borderId="27" xfId="0" applyFont="1" applyBorder="1" applyAlignment="1">
      <alignment horizontal="left" vertical="center" wrapText="1"/>
    </xf>
    <xf numFmtId="0" fontId="4" fillId="0" borderId="38" xfId="0" applyFont="1" applyBorder="1" applyAlignment="1">
      <alignment horizontal="left" vertical="center" wrapText="1"/>
    </xf>
    <xf numFmtId="164" fontId="3" fillId="4" borderId="51" xfId="0" applyNumberFormat="1" applyFont="1" applyFill="1" applyBorder="1" applyAlignment="1">
      <alignment horizontal="right" vertical="center"/>
    </xf>
    <xf numFmtId="164" fontId="4" fillId="0" borderId="52" xfId="0" applyNumberFormat="1" applyFont="1" applyBorder="1" applyAlignment="1">
      <alignment horizontal="right" vertical="center"/>
    </xf>
    <xf numFmtId="164" fontId="4" fillId="0" borderId="53" xfId="0" applyNumberFormat="1" applyFont="1" applyBorder="1" applyAlignment="1">
      <alignment horizontal="right" vertical="center"/>
    </xf>
    <xf numFmtId="164" fontId="4" fillId="0" borderId="54" xfId="0" applyNumberFormat="1" applyFont="1" applyBorder="1" applyAlignment="1">
      <alignment horizontal="right" vertical="center"/>
    </xf>
    <xf numFmtId="164" fontId="4" fillId="0" borderId="55" xfId="0" applyNumberFormat="1" applyFont="1" applyBorder="1" applyAlignment="1">
      <alignment horizontal="right" vertical="center"/>
    </xf>
    <xf numFmtId="0" fontId="4" fillId="0" borderId="56" xfId="0" applyFont="1" applyBorder="1" applyAlignment="1">
      <alignment horizontal="left" vertical="center" wrapText="1"/>
    </xf>
    <xf numFmtId="164" fontId="4" fillId="0" borderId="57" xfId="0" applyNumberFormat="1" applyFont="1" applyBorder="1" applyAlignment="1">
      <alignment horizontal="right" vertical="center"/>
    </xf>
    <xf numFmtId="164" fontId="4" fillId="0" borderId="58" xfId="0" applyNumberFormat="1" applyFont="1" applyBorder="1" applyAlignment="1">
      <alignment horizontal="right" vertical="center"/>
    </xf>
    <xf numFmtId="164" fontId="3" fillId="4" borderId="59" xfId="0" applyNumberFormat="1" applyFont="1" applyFill="1" applyBorder="1" applyAlignment="1">
      <alignment horizontal="right" vertical="center"/>
    </xf>
    <xf numFmtId="164" fontId="4" fillId="0" borderId="60" xfId="0" applyNumberFormat="1" applyFont="1" applyBorder="1" applyAlignment="1">
      <alignment horizontal="right" vertical="center"/>
    </xf>
    <xf numFmtId="164" fontId="4" fillId="0" borderId="61" xfId="0" applyNumberFormat="1" applyFont="1" applyBorder="1" applyAlignment="1">
      <alignment horizontal="right" vertical="center"/>
    </xf>
    <xf numFmtId="164" fontId="3" fillId="4" borderId="62" xfId="0" applyNumberFormat="1" applyFont="1" applyFill="1" applyBorder="1" applyAlignment="1">
      <alignment horizontal="right" vertical="center"/>
    </xf>
    <xf numFmtId="164" fontId="4" fillId="0" borderId="59" xfId="0" applyNumberFormat="1" applyFont="1" applyBorder="1" applyAlignment="1">
      <alignment horizontal="right" vertical="center"/>
    </xf>
    <xf numFmtId="164" fontId="3" fillId="4" borderId="63" xfId="0" applyNumberFormat="1" applyFont="1" applyFill="1" applyBorder="1" applyAlignment="1">
      <alignment horizontal="right" vertical="center"/>
    </xf>
    <xf numFmtId="164" fontId="4" fillId="0" borderId="64" xfId="0" applyNumberFormat="1" applyFont="1" applyBorder="1" applyAlignment="1">
      <alignment horizontal="right" vertical="center"/>
    </xf>
    <xf numFmtId="164" fontId="3" fillId="4" borderId="65" xfId="0" applyNumberFormat="1" applyFont="1" applyFill="1" applyBorder="1" applyAlignment="1">
      <alignment horizontal="right" vertical="center"/>
    </xf>
    <xf numFmtId="0" fontId="4" fillId="0" borderId="66" xfId="0" applyFont="1" applyBorder="1" applyAlignment="1">
      <alignment horizontal="left" vertical="center"/>
    </xf>
    <xf numFmtId="164" fontId="4" fillId="0" borderId="67" xfId="0" applyNumberFormat="1" applyFont="1" applyBorder="1" applyAlignment="1">
      <alignment horizontal="right" vertical="center"/>
    </xf>
    <xf numFmtId="164" fontId="4" fillId="0" borderId="68" xfId="0" applyNumberFormat="1" applyFont="1" applyBorder="1" applyAlignment="1">
      <alignment horizontal="right" vertical="center"/>
    </xf>
    <xf numFmtId="164" fontId="3" fillId="4" borderId="69" xfId="0" applyNumberFormat="1" applyFont="1" applyFill="1" applyBorder="1" applyAlignment="1">
      <alignment horizontal="right" vertical="center"/>
    </xf>
    <xf numFmtId="164" fontId="4" fillId="0" borderId="70" xfId="0" applyNumberFormat="1" applyFont="1" applyBorder="1" applyAlignment="1">
      <alignment horizontal="right" vertical="center"/>
    </xf>
    <xf numFmtId="164" fontId="3" fillId="4" borderId="71" xfId="0" applyNumberFormat="1" applyFont="1" applyFill="1" applyBorder="1" applyAlignment="1">
      <alignment horizontal="right" vertical="center"/>
    </xf>
    <xf numFmtId="164" fontId="4" fillId="0" borderId="69" xfId="0" applyNumberFormat="1" applyFont="1" applyBorder="1" applyAlignment="1">
      <alignment horizontal="right" vertical="center"/>
    </xf>
    <xf numFmtId="164" fontId="3" fillId="4" borderId="72" xfId="0" applyNumberFormat="1" applyFont="1" applyFill="1" applyBorder="1" applyAlignment="1">
      <alignment horizontal="right" vertical="center"/>
    </xf>
    <xf numFmtId="164" fontId="4" fillId="0" borderId="73" xfId="0" applyNumberFormat="1" applyFont="1" applyBorder="1" applyAlignment="1">
      <alignment horizontal="right" vertical="center"/>
    </xf>
    <xf numFmtId="164" fontId="4" fillId="0" borderId="74" xfId="0" applyNumberFormat="1" applyFont="1" applyBorder="1" applyAlignment="1">
      <alignment horizontal="right" vertical="center"/>
    </xf>
    <xf numFmtId="0" fontId="4" fillId="0" borderId="56" xfId="0" applyFont="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164" fontId="4" fillId="0" borderId="0"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0" fontId="4" fillId="0" borderId="0" xfId="0" applyFont="1" applyFill="1"/>
    <xf numFmtId="164" fontId="3" fillId="4" borderId="75" xfId="0" applyNumberFormat="1" applyFont="1" applyFill="1" applyBorder="1" applyAlignment="1">
      <alignment horizontal="right" vertical="center"/>
    </xf>
    <xf numFmtId="164" fontId="3" fillId="4" borderId="76" xfId="0" applyNumberFormat="1" applyFont="1" applyFill="1" applyBorder="1" applyAlignment="1">
      <alignment horizontal="right" vertical="center"/>
    </xf>
    <xf numFmtId="164" fontId="3" fillId="4" borderId="77" xfId="0" applyNumberFormat="1" applyFont="1" applyFill="1" applyBorder="1" applyAlignment="1">
      <alignment horizontal="right" vertical="center"/>
    </xf>
    <xf numFmtId="0" fontId="5" fillId="0" borderId="0" xfId="0" applyFont="1" applyAlignment="1">
      <alignment vertical="center"/>
    </xf>
    <xf numFmtId="0" fontId="4" fillId="0" borderId="0" xfId="0" applyFont="1" applyAlignment="1">
      <alignment vertical="center"/>
    </xf>
    <xf numFmtId="0" fontId="4" fillId="0" borderId="79" xfId="0" applyFont="1" applyBorder="1"/>
    <xf numFmtId="0" fontId="1" fillId="0" borderId="0" xfId="0" applyFont="1" applyBorder="1"/>
    <xf numFmtId="0" fontId="4" fillId="0" borderId="0" xfId="0" applyFont="1" applyBorder="1"/>
    <xf numFmtId="0" fontId="4" fillId="0" borderId="0" xfId="0" applyFont="1" applyFill="1" applyBorder="1"/>
    <xf numFmtId="0" fontId="5" fillId="0" borderId="0" xfId="0" applyFont="1" applyBorder="1" applyAlignment="1">
      <alignment vertical="center"/>
    </xf>
    <xf numFmtId="0" fontId="4" fillId="0" borderId="0" xfId="0" applyFont="1" applyBorder="1" applyAlignment="1">
      <alignment vertical="center"/>
    </xf>
    <xf numFmtId="164" fontId="3" fillId="4" borderId="65" xfId="0" quotePrefix="1" applyNumberFormat="1" applyFont="1" applyFill="1" applyBorder="1" applyAlignment="1">
      <alignment horizontal="right" vertical="center"/>
    </xf>
    <xf numFmtId="164" fontId="3" fillId="4" borderId="65" xfId="0" quotePrefix="1" applyNumberFormat="1" applyFont="1" applyFill="1" applyBorder="1" applyAlignment="1">
      <alignment horizontal="center" vertical="center"/>
    </xf>
    <xf numFmtId="164" fontId="4" fillId="0" borderId="60" xfId="0" quotePrefix="1" applyNumberFormat="1" applyFont="1" applyBorder="1" applyAlignment="1">
      <alignment horizontal="right" vertical="center"/>
    </xf>
    <xf numFmtId="164" fontId="4" fillId="0" borderId="60" xfId="0" quotePrefix="1" applyNumberFormat="1" applyFont="1" applyBorder="1" applyAlignment="1">
      <alignment horizontal="center" vertical="center"/>
    </xf>
    <xf numFmtId="0" fontId="4" fillId="0" borderId="56" xfId="0" applyFont="1" applyFill="1" applyBorder="1" applyAlignment="1">
      <alignment horizontal="left" vertical="center" wrapText="1"/>
    </xf>
    <xf numFmtId="0" fontId="4" fillId="0" borderId="38"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Alignment="1">
      <alignment horizontal="left" vertical="center" wrapText="1"/>
    </xf>
    <xf numFmtId="0" fontId="3" fillId="0" borderId="12" xfId="0" applyFont="1" applyFill="1" applyBorder="1" applyAlignment="1">
      <alignment vertical="center" wrapText="1"/>
    </xf>
    <xf numFmtId="0" fontId="3" fillId="0" borderId="25" xfId="0" applyFont="1" applyFill="1" applyBorder="1" applyAlignment="1">
      <alignment vertical="center" wrapText="1"/>
    </xf>
    <xf numFmtId="0" fontId="3" fillId="0" borderId="78" xfId="0" applyFont="1" applyFill="1" applyBorder="1" applyAlignment="1">
      <alignment vertical="center" wrapText="1"/>
    </xf>
    <xf numFmtId="0" fontId="3" fillId="0" borderId="36"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4" fillId="0" borderId="0" xfId="0" quotePrefix="1" applyFont="1" applyAlignment="1">
      <alignment horizontal="left" vertical="center" wrapText="1"/>
    </xf>
    <xf numFmtId="0" fontId="2" fillId="2"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47"/>
  <sheetViews>
    <sheetView tabSelected="1" workbookViewId="0">
      <pane xSplit="3" ySplit="2" topLeftCell="Z3" activePane="bottomRight" state="frozen"/>
      <selection pane="topRight" activeCell="D1" sqref="D1"/>
      <selection pane="bottomLeft" activeCell="A3" sqref="A3"/>
      <selection pane="bottomRight" activeCell="AL2" sqref="AL2"/>
    </sheetView>
  </sheetViews>
  <sheetFormatPr baseColWidth="10" defaultColWidth="11.42578125" defaultRowHeight="11.25" x14ac:dyDescent="0.2"/>
  <cols>
    <col min="1" max="1" width="7.7109375" style="11" customWidth="1"/>
    <col min="2" max="2" width="33.7109375" style="11" customWidth="1"/>
    <col min="3" max="3" width="43.42578125" style="11" bestFit="1" customWidth="1"/>
    <col min="4" max="19" width="8.7109375" style="11" customWidth="1"/>
    <col min="20" max="32" width="9.7109375" style="11" customWidth="1"/>
    <col min="33" max="33" width="10.7109375" style="11" customWidth="1"/>
    <col min="34" max="34" width="9.7109375" style="11" customWidth="1"/>
    <col min="35" max="35" width="10.7109375" style="11" customWidth="1"/>
    <col min="36" max="36" width="9.7109375" style="11" customWidth="1"/>
    <col min="37" max="37" width="10.7109375" style="11" customWidth="1"/>
    <col min="38" max="38" width="9.7109375" style="11" customWidth="1"/>
    <col min="39" max="39" width="10.7109375" style="11" customWidth="1"/>
    <col min="40" max="87" width="11.42578125" style="90"/>
    <col min="88" max="16384" width="11.42578125" style="11"/>
  </cols>
  <sheetData>
    <row r="1" spans="1:87" s="1" customFormat="1" ht="21" customHeight="1" thickBot="1" x14ac:dyDescent="0.25">
      <c r="D1" s="100">
        <v>2009</v>
      </c>
      <c r="E1" s="111"/>
      <c r="F1" s="111"/>
      <c r="G1" s="101"/>
      <c r="H1" s="100">
        <v>2010</v>
      </c>
      <c r="I1" s="111"/>
      <c r="J1" s="111"/>
      <c r="K1" s="101"/>
      <c r="L1" s="100" t="s">
        <v>0</v>
      </c>
      <c r="M1" s="111"/>
      <c r="N1" s="111"/>
      <c r="O1" s="101"/>
      <c r="P1" s="100" t="s">
        <v>1</v>
      </c>
      <c r="Q1" s="101"/>
      <c r="R1" s="100">
        <v>2016</v>
      </c>
      <c r="S1" s="101"/>
      <c r="T1" s="100">
        <v>2017</v>
      </c>
      <c r="U1" s="101"/>
      <c r="V1" s="100">
        <v>2018</v>
      </c>
      <c r="W1" s="111"/>
      <c r="X1" s="111"/>
      <c r="Y1" s="101"/>
      <c r="Z1" s="100">
        <v>2019</v>
      </c>
      <c r="AA1" s="111"/>
      <c r="AB1" s="111"/>
      <c r="AC1" s="101"/>
      <c r="AD1" s="100">
        <v>2020</v>
      </c>
      <c r="AE1" s="101"/>
      <c r="AF1" s="100">
        <v>2021</v>
      </c>
      <c r="AG1" s="101"/>
      <c r="AH1" s="100">
        <v>2022</v>
      </c>
      <c r="AI1" s="101"/>
      <c r="AJ1" s="100">
        <v>2023</v>
      </c>
      <c r="AK1" s="101"/>
      <c r="AL1" s="100">
        <v>2024</v>
      </c>
      <c r="AM1" s="101"/>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row>
    <row r="2" spans="1:87" ht="21" customHeight="1" thickBot="1" x14ac:dyDescent="0.25">
      <c r="A2" s="112" t="s">
        <v>2</v>
      </c>
      <c r="B2" s="113"/>
      <c r="C2" s="2" t="s">
        <v>3</v>
      </c>
      <c r="D2" s="3" t="s">
        <v>4</v>
      </c>
      <c r="E2" s="4" t="s">
        <v>5</v>
      </c>
      <c r="F2" s="5" t="s">
        <v>6</v>
      </c>
      <c r="G2" s="6" t="s">
        <v>7</v>
      </c>
      <c r="H2" s="3" t="s">
        <v>4</v>
      </c>
      <c r="I2" s="4" t="s">
        <v>8</v>
      </c>
      <c r="J2" s="5" t="s">
        <v>6</v>
      </c>
      <c r="K2" s="6" t="s">
        <v>7</v>
      </c>
      <c r="L2" s="3" t="s">
        <v>4</v>
      </c>
      <c r="M2" s="4" t="s">
        <v>8</v>
      </c>
      <c r="N2" s="5" t="s">
        <v>6</v>
      </c>
      <c r="O2" s="6" t="s">
        <v>7</v>
      </c>
      <c r="P2" s="5" t="s">
        <v>6</v>
      </c>
      <c r="Q2" s="6" t="s">
        <v>7</v>
      </c>
      <c r="R2" s="5" t="s">
        <v>6</v>
      </c>
      <c r="S2" s="6" t="s">
        <v>7</v>
      </c>
      <c r="T2" s="7" t="s">
        <v>6</v>
      </c>
      <c r="U2" s="8" t="s">
        <v>7</v>
      </c>
      <c r="V2" s="7" t="s">
        <v>9</v>
      </c>
      <c r="W2" s="9" t="s">
        <v>10</v>
      </c>
      <c r="X2" s="10" t="s">
        <v>11</v>
      </c>
      <c r="Y2" s="8" t="s">
        <v>12</v>
      </c>
      <c r="Z2" s="7" t="s">
        <v>9</v>
      </c>
      <c r="AA2" s="9" t="s">
        <v>10</v>
      </c>
      <c r="AB2" s="10" t="s">
        <v>13</v>
      </c>
      <c r="AC2" s="8" t="s">
        <v>14</v>
      </c>
      <c r="AD2" s="7" t="s">
        <v>6</v>
      </c>
      <c r="AE2" s="8" t="s">
        <v>7</v>
      </c>
      <c r="AF2" s="7" t="s">
        <v>6</v>
      </c>
      <c r="AG2" s="8" t="s">
        <v>7</v>
      </c>
      <c r="AH2" s="7" t="s">
        <v>6</v>
      </c>
      <c r="AI2" s="8" t="s">
        <v>7</v>
      </c>
      <c r="AJ2" s="7" t="s">
        <v>6</v>
      </c>
      <c r="AK2" s="8" t="s">
        <v>7</v>
      </c>
      <c r="AL2" s="7" t="s">
        <v>6</v>
      </c>
      <c r="AM2" s="8" t="s">
        <v>7</v>
      </c>
    </row>
    <row r="3" spans="1:87" ht="18" customHeight="1" x14ac:dyDescent="0.2">
      <c r="A3" s="114" t="s">
        <v>15</v>
      </c>
      <c r="B3" s="115"/>
      <c r="C3" s="12" t="s">
        <v>16</v>
      </c>
      <c r="D3" s="13">
        <v>83252.612385031374</v>
      </c>
      <c r="E3" s="14"/>
      <c r="F3" s="15">
        <f>D3+E3</f>
        <v>83252.612385031374</v>
      </c>
      <c r="G3" s="16">
        <f>D3/14</f>
        <v>5946.6151703593841</v>
      </c>
      <c r="H3" s="13">
        <v>80398.3</v>
      </c>
      <c r="I3" s="14"/>
      <c r="J3" s="15">
        <f>H3+I3</f>
        <v>80398.3</v>
      </c>
      <c r="K3" s="16">
        <f>H3/14</f>
        <v>5742.7357142857145</v>
      </c>
      <c r="L3" s="13">
        <v>78673.83</v>
      </c>
      <c r="M3" s="14"/>
      <c r="N3" s="15">
        <f>L3+M3</f>
        <v>78673.83</v>
      </c>
      <c r="O3" s="16">
        <f>L3/14</f>
        <v>5619.5592857142856</v>
      </c>
      <c r="P3" s="15">
        <v>78674</v>
      </c>
      <c r="Q3" s="16">
        <f t="shared" ref="Q3:Q10" si="0">P3/14</f>
        <v>5619.5714285714284</v>
      </c>
      <c r="R3" s="15">
        <v>79460.639999999999</v>
      </c>
      <c r="S3" s="16">
        <v>5675.76</v>
      </c>
      <c r="T3" s="15">
        <v>80255.28</v>
      </c>
      <c r="U3" s="16">
        <v>5732.5199999999995</v>
      </c>
      <c r="V3" s="17">
        <v>81459.109199999992</v>
      </c>
      <c r="W3" s="18">
        <v>5818.5077999999994</v>
      </c>
      <c r="X3" s="19">
        <v>81659.747400000007</v>
      </c>
      <c r="Y3" s="20">
        <v>5832.8391000000001</v>
      </c>
      <c r="Z3" s="19">
        <v>83497.091716499999</v>
      </c>
      <c r="AA3" s="18">
        <v>5964.0779797499999</v>
      </c>
      <c r="AB3" s="19">
        <v>83701.407999999996</v>
      </c>
      <c r="AC3" s="20">
        <v>5978.6719999999996</v>
      </c>
      <c r="AD3" s="19">
        <v>85375.5</v>
      </c>
      <c r="AE3" s="21">
        <v>6098.25</v>
      </c>
      <c r="AF3" s="22">
        <v>86143.96</v>
      </c>
      <c r="AG3" s="23">
        <f>AF3/14</f>
        <v>6153.14</v>
      </c>
      <c r="AH3" s="22">
        <v>89159</v>
      </c>
      <c r="AI3" s="23">
        <f>AH3/14</f>
        <v>6368.5</v>
      </c>
      <c r="AJ3" s="22">
        <v>92279.6</v>
      </c>
      <c r="AK3" s="23">
        <f t="shared" ref="AK3:AK30" si="1">AJ3/14</f>
        <v>6591.4000000000005</v>
      </c>
      <c r="AL3" s="22">
        <v>94125.22</v>
      </c>
      <c r="AM3" s="23">
        <f t="shared" ref="AM3:AM30" si="2">AL3/14</f>
        <v>6723.2300000000005</v>
      </c>
    </row>
    <row r="4" spans="1:87" ht="18" customHeight="1" x14ac:dyDescent="0.2">
      <c r="A4" s="116"/>
      <c r="B4" s="117"/>
      <c r="C4" s="24" t="s">
        <v>17</v>
      </c>
      <c r="D4" s="25">
        <v>68820.017610688185</v>
      </c>
      <c r="E4" s="26">
        <v>6882.0017610688192</v>
      </c>
      <c r="F4" s="27">
        <f t="shared" ref="F4:F33" si="3">D4+E4</f>
        <v>75702.019371757007</v>
      </c>
      <c r="G4" s="23">
        <f t="shared" ref="G4:G33" si="4">D4/14</f>
        <v>4915.7155436205849</v>
      </c>
      <c r="H4" s="25">
        <v>66851.765107022511</v>
      </c>
      <c r="I4" s="26">
        <v>9714</v>
      </c>
      <c r="J4" s="27">
        <f t="shared" ref="J4:J33" si="5">H4+I4</f>
        <v>76565.765107022511</v>
      </c>
      <c r="K4" s="23">
        <f t="shared" ref="K4:K33" si="6">H4/14</f>
        <v>4775.1260790730366</v>
      </c>
      <c r="L4" s="25">
        <v>65723.116818207214</v>
      </c>
      <c r="M4" s="26">
        <v>9550</v>
      </c>
      <c r="N4" s="27">
        <f t="shared" ref="N4:N7" si="7">L4+M4</f>
        <v>75273.116818207214</v>
      </c>
      <c r="O4" s="23">
        <f t="shared" ref="O4:O7" si="8">L4/14</f>
        <v>4694.508344157658</v>
      </c>
      <c r="P4" s="27">
        <v>74050</v>
      </c>
      <c r="Q4" s="23">
        <f t="shared" si="0"/>
        <v>5289.2857142857147</v>
      </c>
      <c r="R4" s="27">
        <v>74790.5</v>
      </c>
      <c r="S4" s="23">
        <v>5342.1785714285716</v>
      </c>
      <c r="T4" s="27">
        <v>75538.404999999999</v>
      </c>
      <c r="U4" s="23">
        <v>5395.6003571428573</v>
      </c>
      <c r="V4" s="28">
        <v>76671.481074999989</v>
      </c>
      <c r="W4" s="29">
        <v>5476.5343624999996</v>
      </c>
      <c r="X4" s="30">
        <v>76860.327087500002</v>
      </c>
      <c r="Y4" s="31">
        <v>5490.0233633928574</v>
      </c>
      <c r="Z4" s="30">
        <v>78589.684446968749</v>
      </c>
      <c r="AA4" s="29">
        <v>5613.5488890691968</v>
      </c>
      <c r="AB4" s="30">
        <v>78781.835264687499</v>
      </c>
      <c r="AC4" s="31">
        <v>5627.2739474776781</v>
      </c>
      <c r="AD4" s="30">
        <v>80357.471969981256</v>
      </c>
      <c r="AE4" s="32">
        <v>5739.8194264272324</v>
      </c>
      <c r="AF4" s="33">
        <v>81080.689217711086</v>
      </c>
      <c r="AG4" s="23">
        <f t="shared" ref="AG4:AG33" si="9">AF4/14</f>
        <v>5791.4778012650777</v>
      </c>
      <c r="AH4" s="33">
        <v>83918.51</v>
      </c>
      <c r="AI4" s="23">
        <f t="shared" ref="AI4:AI30" si="10">AH4/14</f>
        <v>5994.1792857142855</v>
      </c>
      <c r="AJ4" s="33">
        <v>86855.66</v>
      </c>
      <c r="AK4" s="23">
        <f t="shared" si="1"/>
        <v>6203.9757142857143</v>
      </c>
      <c r="AL4" s="33">
        <v>88592.77</v>
      </c>
      <c r="AM4" s="23">
        <f t="shared" si="2"/>
        <v>6328.0550000000003</v>
      </c>
    </row>
    <row r="5" spans="1:87" ht="18" customHeight="1" x14ac:dyDescent="0.2">
      <c r="A5" s="116"/>
      <c r="B5" s="117"/>
      <c r="C5" s="24" t="s">
        <v>18</v>
      </c>
      <c r="D5" s="25">
        <v>67876.689820678774</v>
      </c>
      <c r="E5" s="26">
        <v>6787.6689820678776</v>
      </c>
      <c r="F5" s="27">
        <f t="shared" si="3"/>
        <v>74664.358802746647</v>
      </c>
      <c r="G5" s="23">
        <f t="shared" si="4"/>
        <v>4848.3349871913406</v>
      </c>
      <c r="H5" s="25">
        <v>65935.416491807366</v>
      </c>
      <c r="I5" s="26">
        <v>9714</v>
      </c>
      <c r="J5" s="27">
        <f t="shared" si="5"/>
        <v>75649.416491807366</v>
      </c>
      <c r="K5" s="23">
        <f t="shared" si="6"/>
        <v>4709.6726065576686</v>
      </c>
      <c r="L5" s="25">
        <v>64822.238778748229</v>
      </c>
      <c r="M5" s="26">
        <v>9550</v>
      </c>
      <c r="N5" s="27">
        <f t="shared" si="7"/>
        <v>74372.238778748229</v>
      </c>
      <c r="O5" s="23">
        <f t="shared" si="8"/>
        <v>4630.1599127677309</v>
      </c>
      <c r="P5" s="27">
        <v>73100</v>
      </c>
      <c r="Q5" s="23">
        <f t="shared" si="0"/>
        <v>5221.4285714285716</v>
      </c>
      <c r="R5" s="27">
        <v>73831</v>
      </c>
      <c r="S5" s="23">
        <v>5273.6428571428569</v>
      </c>
      <c r="T5" s="27">
        <v>74569.31</v>
      </c>
      <c r="U5" s="23">
        <v>5326.3792857142853</v>
      </c>
      <c r="V5" s="28">
        <v>75687.849649999989</v>
      </c>
      <c r="W5" s="29">
        <v>5406.2749749999994</v>
      </c>
      <c r="X5" s="30">
        <v>75874.272924999997</v>
      </c>
      <c r="Y5" s="31">
        <v>5419.5909232142858</v>
      </c>
      <c r="Z5" s="30">
        <v>77581.444065812495</v>
      </c>
      <c r="AA5" s="29">
        <v>5541.5317189866064</v>
      </c>
      <c r="AB5" s="30">
        <v>77771.129748124993</v>
      </c>
      <c r="AC5" s="31">
        <v>5555.0806962946426</v>
      </c>
      <c r="AD5" s="30">
        <v>79326.552343087489</v>
      </c>
      <c r="AE5" s="32">
        <v>5666.1823102205353</v>
      </c>
      <c r="AF5" s="33">
        <v>80040.491314175262</v>
      </c>
      <c r="AG5" s="23">
        <f t="shared" si="9"/>
        <v>5717.1779510125189</v>
      </c>
      <c r="AH5" s="33">
        <v>82841.91</v>
      </c>
      <c r="AI5" s="23">
        <f t="shared" si="10"/>
        <v>5917.2792857142858</v>
      </c>
      <c r="AJ5" s="33">
        <v>85741.38</v>
      </c>
      <c r="AK5" s="23">
        <f t="shared" si="1"/>
        <v>6124.3842857142863</v>
      </c>
      <c r="AL5" s="33">
        <v>87456.2</v>
      </c>
      <c r="AM5" s="23">
        <f t="shared" si="2"/>
        <v>6246.8714285714286</v>
      </c>
    </row>
    <row r="6" spans="1:87" ht="18" customHeight="1" thickBot="1" x14ac:dyDescent="0.25">
      <c r="A6" s="118"/>
      <c r="B6" s="119"/>
      <c r="C6" s="34" t="s">
        <v>19</v>
      </c>
      <c r="D6" s="35">
        <v>67876.689820678774</v>
      </c>
      <c r="E6" s="36">
        <v>6787.6689820678776</v>
      </c>
      <c r="F6" s="37">
        <f t="shared" si="3"/>
        <v>74664.358802746647</v>
      </c>
      <c r="G6" s="38">
        <f t="shared" si="4"/>
        <v>4848.3349871913406</v>
      </c>
      <c r="H6" s="35">
        <v>65935.416491807366</v>
      </c>
      <c r="I6" s="36">
        <v>9714</v>
      </c>
      <c r="J6" s="37">
        <f t="shared" si="5"/>
        <v>75649.416491807366</v>
      </c>
      <c r="K6" s="38">
        <f t="shared" si="6"/>
        <v>4709.6726065576686</v>
      </c>
      <c r="L6" s="35">
        <v>64822.238778748229</v>
      </c>
      <c r="M6" s="36">
        <v>9550</v>
      </c>
      <c r="N6" s="37">
        <f t="shared" si="7"/>
        <v>74372.238778748229</v>
      </c>
      <c r="O6" s="38">
        <f t="shared" si="8"/>
        <v>4630.1599127677309</v>
      </c>
      <c r="P6" s="37">
        <v>73100</v>
      </c>
      <c r="Q6" s="38">
        <f t="shared" si="0"/>
        <v>5221.4285714285716</v>
      </c>
      <c r="R6" s="37">
        <v>73831</v>
      </c>
      <c r="S6" s="38">
        <v>5273.6428571428569</v>
      </c>
      <c r="T6" s="37">
        <v>74569.31</v>
      </c>
      <c r="U6" s="38">
        <v>5326.3792857142853</v>
      </c>
      <c r="V6" s="39">
        <v>75687.849649999989</v>
      </c>
      <c r="W6" s="40">
        <v>5406.2749749999994</v>
      </c>
      <c r="X6" s="41">
        <v>75874.272924999997</v>
      </c>
      <c r="Y6" s="42">
        <v>5419.5909232142858</v>
      </c>
      <c r="Z6" s="41">
        <v>77581.444065812495</v>
      </c>
      <c r="AA6" s="40">
        <v>5541.5317189866064</v>
      </c>
      <c r="AB6" s="41">
        <v>77771.129748124993</v>
      </c>
      <c r="AC6" s="42">
        <v>5555.0806962946426</v>
      </c>
      <c r="AD6" s="41">
        <v>79326.552343087489</v>
      </c>
      <c r="AE6" s="43">
        <v>5666.1823102205353</v>
      </c>
      <c r="AF6" s="44">
        <v>80040.491314175262</v>
      </c>
      <c r="AG6" s="45">
        <f t="shared" si="9"/>
        <v>5717.1779510125189</v>
      </c>
      <c r="AH6" s="44">
        <v>82841.91</v>
      </c>
      <c r="AI6" s="45">
        <f t="shared" si="10"/>
        <v>5917.2792857142858</v>
      </c>
      <c r="AJ6" s="44">
        <v>85741.38</v>
      </c>
      <c r="AK6" s="45">
        <f t="shared" si="1"/>
        <v>6124.3842857142863</v>
      </c>
      <c r="AL6" s="44">
        <v>87456.2</v>
      </c>
      <c r="AM6" s="45">
        <f t="shared" si="2"/>
        <v>6246.8714285714286</v>
      </c>
    </row>
    <row r="7" spans="1:87" ht="18" customHeight="1" x14ac:dyDescent="0.2">
      <c r="A7" s="103" t="s">
        <v>20</v>
      </c>
      <c r="B7" s="107" t="s">
        <v>21</v>
      </c>
      <c r="C7" s="12" t="s">
        <v>22</v>
      </c>
      <c r="D7" s="13">
        <v>73334.078610733341</v>
      </c>
      <c r="E7" s="46">
        <v>7333.4078610733341</v>
      </c>
      <c r="F7" s="15">
        <f t="shared" si="3"/>
        <v>80667.486471806682</v>
      </c>
      <c r="G7" s="16">
        <f t="shared" si="4"/>
        <v>5238.1484721952384</v>
      </c>
      <c r="H7" s="13">
        <v>71236.723962466363</v>
      </c>
      <c r="I7" s="46">
        <v>11656</v>
      </c>
      <c r="J7" s="15">
        <f t="shared" si="5"/>
        <v>82892.723962466363</v>
      </c>
      <c r="K7" s="16">
        <f t="shared" si="6"/>
        <v>5088.3374258904541</v>
      </c>
      <c r="L7" s="13">
        <v>70034.045073250338</v>
      </c>
      <c r="M7" s="46">
        <v>11460</v>
      </c>
      <c r="N7" s="15">
        <f t="shared" si="7"/>
        <v>81494.045073250338</v>
      </c>
      <c r="O7" s="16">
        <f t="shared" si="8"/>
        <v>5002.4317909464526</v>
      </c>
      <c r="P7" s="15">
        <v>77890</v>
      </c>
      <c r="Q7" s="16">
        <f t="shared" si="0"/>
        <v>5563.5714285714284</v>
      </c>
      <c r="R7" s="15">
        <v>78668.899999999994</v>
      </c>
      <c r="S7" s="16">
        <v>5619.2071428571426</v>
      </c>
      <c r="T7" s="15">
        <v>79455.588999999993</v>
      </c>
      <c r="U7" s="16">
        <v>5675.3992142857142</v>
      </c>
      <c r="V7" s="17">
        <v>80647.42283499999</v>
      </c>
      <c r="W7" s="18">
        <v>5760.5302024999992</v>
      </c>
      <c r="X7" s="19">
        <v>80846.061807499995</v>
      </c>
      <c r="Y7" s="20">
        <v>5774.7187005357137</v>
      </c>
      <c r="Z7" s="19">
        <v>82665.098198168736</v>
      </c>
      <c r="AA7" s="18">
        <v>5904.6498712977673</v>
      </c>
      <c r="AB7" s="19">
        <v>82867.213352687482</v>
      </c>
      <c r="AC7" s="20">
        <v>5919.0866680491063</v>
      </c>
      <c r="AD7" s="19">
        <v>84524.55761974123</v>
      </c>
      <c r="AE7" s="21">
        <v>6037.4684014100876</v>
      </c>
      <c r="AF7" s="47">
        <v>85285.278638318894</v>
      </c>
      <c r="AG7" s="16">
        <f t="shared" si="9"/>
        <v>6091.8056170227783</v>
      </c>
      <c r="AH7" s="47">
        <v>88270.26</v>
      </c>
      <c r="AI7" s="16">
        <f t="shared" si="10"/>
        <v>6305.0185714285708</v>
      </c>
      <c r="AJ7" s="47">
        <v>91359.72</v>
      </c>
      <c r="AK7" s="16">
        <f t="shared" si="1"/>
        <v>6525.6942857142858</v>
      </c>
      <c r="AL7" s="47">
        <v>93186.92</v>
      </c>
      <c r="AM7" s="16">
        <f t="shared" si="2"/>
        <v>6656.2085714285713</v>
      </c>
    </row>
    <row r="8" spans="1:87" ht="18" customHeight="1" x14ac:dyDescent="0.2">
      <c r="A8" s="104"/>
      <c r="B8" s="108"/>
      <c r="C8" s="48" t="s">
        <v>48</v>
      </c>
      <c r="D8" s="25"/>
      <c r="E8" s="26"/>
      <c r="F8" s="27"/>
      <c r="G8" s="23"/>
      <c r="H8" s="25"/>
      <c r="I8" s="26"/>
      <c r="J8" s="27"/>
      <c r="K8" s="23"/>
      <c r="L8" s="25"/>
      <c r="M8" s="26"/>
      <c r="N8" s="27"/>
      <c r="O8" s="23"/>
      <c r="P8" s="27">
        <v>74000</v>
      </c>
      <c r="Q8" s="23">
        <f t="shared" si="0"/>
        <v>5285.7142857142853</v>
      </c>
      <c r="R8" s="27">
        <v>74740</v>
      </c>
      <c r="S8" s="23">
        <v>5338.5714285714284</v>
      </c>
      <c r="T8" s="27">
        <v>75487.399999999994</v>
      </c>
      <c r="U8" s="23">
        <v>5391.9571428571426</v>
      </c>
      <c r="V8" s="28">
        <v>76619.710999999981</v>
      </c>
      <c r="W8" s="29">
        <v>5472.8364999999985</v>
      </c>
      <c r="X8" s="30">
        <v>76808.429499999998</v>
      </c>
      <c r="Y8" s="31">
        <v>5486.316392857143</v>
      </c>
      <c r="Z8" s="30">
        <v>78536.619163750001</v>
      </c>
      <c r="AA8" s="29">
        <v>5609.7585116964283</v>
      </c>
      <c r="AB8" s="30">
        <v>78728.640237499989</v>
      </c>
      <c r="AC8" s="31">
        <v>5623.4743026785709</v>
      </c>
      <c r="AD8" s="30">
        <v>80303.21304224999</v>
      </c>
      <c r="AE8" s="32">
        <v>5735.9437887321419</v>
      </c>
      <c r="AF8" s="33">
        <v>81025.941959630232</v>
      </c>
      <c r="AG8" s="23">
        <f t="shared" si="9"/>
        <v>5787.5672828307306</v>
      </c>
      <c r="AH8" s="33">
        <v>83861.850000000006</v>
      </c>
      <c r="AI8" s="23">
        <f t="shared" si="10"/>
        <v>5990.1321428571437</v>
      </c>
      <c r="AJ8" s="33">
        <v>86797.01</v>
      </c>
      <c r="AK8" s="23">
        <f t="shared" si="1"/>
        <v>6199.7864285714286</v>
      </c>
      <c r="AL8" s="33">
        <v>88532.95</v>
      </c>
      <c r="AM8" s="23">
        <f t="shared" si="2"/>
        <v>6323.7821428571424</v>
      </c>
    </row>
    <row r="9" spans="1:87" ht="18" customHeight="1" x14ac:dyDescent="0.2">
      <c r="A9" s="104"/>
      <c r="B9" s="108"/>
      <c r="C9" s="24" t="s">
        <v>23</v>
      </c>
      <c r="D9" s="25">
        <v>67760.483600677602</v>
      </c>
      <c r="E9" s="26">
        <v>6776.0483600677608</v>
      </c>
      <c r="F9" s="27">
        <f>D9+E9</f>
        <v>74536.531960745357</v>
      </c>
      <c r="G9" s="23">
        <f t="shared" si="4"/>
        <v>4840.0345429055433</v>
      </c>
      <c r="H9" s="25">
        <v>65822.533769698231</v>
      </c>
      <c r="I9" s="26">
        <v>11656</v>
      </c>
      <c r="J9" s="27">
        <f>H9+I9</f>
        <v>77478.533769698231</v>
      </c>
      <c r="K9" s="23">
        <f t="shared" si="6"/>
        <v>4701.609554978445</v>
      </c>
      <c r="L9" s="25">
        <v>64711.261838647108</v>
      </c>
      <c r="M9" s="26">
        <v>11460</v>
      </c>
      <c r="N9" s="27">
        <f>L9+M9</f>
        <v>76171.2618386471</v>
      </c>
      <c r="O9" s="23">
        <f t="shared" ref="O9:O13" si="11">L9/14</f>
        <v>4622.2329884747933</v>
      </c>
      <c r="P9" s="27">
        <v>74000</v>
      </c>
      <c r="Q9" s="23">
        <f t="shared" si="0"/>
        <v>5285.7142857142853</v>
      </c>
      <c r="R9" s="27">
        <v>74740</v>
      </c>
      <c r="S9" s="23">
        <v>5338.5714285714284</v>
      </c>
      <c r="T9" s="27">
        <v>75487.399999999994</v>
      </c>
      <c r="U9" s="23">
        <v>5391.9571428571426</v>
      </c>
      <c r="V9" s="28">
        <v>76619.710999999981</v>
      </c>
      <c r="W9" s="29">
        <v>5472.8364999999985</v>
      </c>
      <c r="X9" s="30">
        <v>76808.429499999998</v>
      </c>
      <c r="Y9" s="31">
        <v>5486.316392857143</v>
      </c>
      <c r="Z9" s="30">
        <v>78536.619163750001</v>
      </c>
      <c r="AA9" s="29">
        <v>5609.7585116964283</v>
      </c>
      <c r="AB9" s="30">
        <v>78728.640237499989</v>
      </c>
      <c r="AC9" s="31">
        <v>5623.4743026785709</v>
      </c>
      <c r="AD9" s="30">
        <v>80303.21304224999</v>
      </c>
      <c r="AE9" s="32">
        <v>5735.9437887321419</v>
      </c>
      <c r="AF9" s="33">
        <v>81025.941959630232</v>
      </c>
      <c r="AG9" s="23">
        <f t="shared" si="9"/>
        <v>5787.5672828307306</v>
      </c>
      <c r="AH9" s="33">
        <v>83861.850000000006</v>
      </c>
      <c r="AI9" s="23">
        <f t="shared" si="10"/>
        <v>5990.1321428571437</v>
      </c>
      <c r="AJ9" s="33">
        <v>86797.01</v>
      </c>
      <c r="AK9" s="23">
        <f t="shared" si="1"/>
        <v>6199.7864285714286</v>
      </c>
      <c r="AL9" s="33">
        <v>88532.95</v>
      </c>
      <c r="AM9" s="23">
        <f t="shared" si="2"/>
        <v>6323.7821428571424</v>
      </c>
    </row>
    <row r="10" spans="1:87" ht="18" customHeight="1" x14ac:dyDescent="0.2">
      <c r="A10" s="104"/>
      <c r="B10" s="108"/>
      <c r="C10" s="48" t="s">
        <v>24</v>
      </c>
      <c r="D10" s="25">
        <v>64841.359710648401</v>
      </c>
      <c r="E10" s="26">
        <v>6484.1359710648403</v>
      </c>
      <c r="F10" s="27">
        <f t="shared" si="3"/>
        <v>71325.495681713248</v>
      </c>
      <c r="G10" s="23">
        <f t="shared" si="4"/>
        <v>4631.5256936177429</v>
      </c>
      <c r="H10" s="25">
        <v>63025.801638750243</v>
      </c>
      <c r="I10" s="26">
        <v>11656</v>
      </c>
      <c r="J10" s="27">
        <f t="shared" si="5"/>
        <v>74681.801638750243</v>
      </c>
      <c r="K10" s="23">
        <f t="shared" si="6"/>
        <v>4501.8429741964455</v>
      </c>
      <c r="L10" s="25">
        <v>61988.339883379871</v>
      </c>
      <c r="M10" s="26">
        <v>11460</v>
      </c>
      <c r="N10" s="27">
        <f t="shared" ref="N10:N13" si="12">L10+M10</f>
        <v>73448.339883379871</v>
      </c>
      <c r="O10" s="23">
        <f t="shared" si="11"/>
        <v>4427.7385630985618</v>
      </c>
      <c r="P10" s="27">
        <v>71270</v>
      </c>
      <c r="Q10" s="23">
        <f t="shared" si="0"/>
        <v>5090.7142857142853</v>
      </c>
      <c r="R10" s="27">
        <v>71982.7</v>
      </c>
      <c r="S10" s="23">
        <v>5141.6214285714286</v>
      </c>
      <c r="T10" s="27">
        <v>72702.527000000002</v>
      </c>
      <c r="U10" s="23">
        <v>5193.0376428571426</v>
      </c>
      <c r="V10" s="28">
        <v>73793.064904999992</v>
      </c>
      <c r="W10" s="29">
        <v>5270.9332074999993</v>
      </c>
      <c r="X10" s="30">
        <v>73974.821222500002</v>
      </c>
      <c r="Y10" s="31">
        <v>5283.9158016071433</v>
      </c>
      <c r="Z10" s="30">
        <v>75639.254700006248</v>
      </c>
      <c r="AA10" s="29">
        <v>5402.8039071433031</v>
      </c>
      <c r="AB10" s="30">
        <v>75824.191753062492</v>
      </c>
      <c r="AC10" s="31">
        <v>5416.013696647321</v>
      </c>
      <c r="AD10" s="30">
        <v>77340.675588123748</v>
      </c>
      <c r="AE10" s="32">
        <v>5524.3339705802673</v>
      </c>
      <c r="AF10" s="33">
        <v>78036.741668416857</v>
      </c>
      <c r="AG10" s="23">
        <f t="shared" si="9"/>
        <v>5574.05297631549</v>
      </c>
      <c r="AH10" s="33">
        <v>80768.03</v>
      </c>
      <c r="AI10" s="23">
        <f t="shared" si="10"/>
        <v>5769.1449999999995</v>
      </c>
      <c r="AJ10" s="33">
        <v>83594.91</v>
      </c>
      <c r="AK10" s="23">
        <f t="shared" si="1"/>
        <v>5971.0650000000005</v>
      </c>
      <c r="AL10" s="33">
        <v>85266.81</v>
      </c>
      <c r="AM10" s="23">
        <f t="shared" si="2"/>
        <v>6090.4864285714284</v>
      </c>
    </row>
    <row r="11" spans="1:87" ht="18" customHeight="1" x14ac:dyDescent="0.2">
      <c r="A11" s="104"/>
      <c r="B11" s="108"/>
      <c r="C11" s="48" t="s">
        <v>25</v>
      </c>
      <c r="D11" s="25">
        <v>64841.359710648401</v>
      </c>
      <c r="E11" s="26">
        <v>6484.1359710648403</v>
      </c>
      <c r="F11" s="27">
        <f t="shared" si="3"/>
        <v>71325.495681713248</v>
      </c>
      <c r="G11" s="23">
        <f t="shared" si="4"/>
        <v>4631.5256936177429</v>
      </c>
      <c r="H11" s="25">
        <v>63025.801638750243</v>
      </c>
      <c r="I11" s="26">
        <v>11656</v>
      </c>
      <c r="J11" s="27">
        <f t="shared" si="5"/>
        <v>74681.801638750243</v>
      </c>
      <c r="K11" s="23">
        <f t="shared" si="6"/>
        <v>4501.8429741964455</v>
      </c>
      <c r="L11" s="25">
        <v>61988.339883379871</v>
      </c>
      <c r="M11" s="26">
        <v>11460</v>
      </c>
      <c r="N11" s="27">
        <f t="shared" si="12"/>
        <v>73448.339883379871</v>
      </c>
      <c r="O11" s="23">
        <f t="shared" si="11"/>
        <v>4427.7385630985618</v>
      </c>
      <c r="P11" s="27">
        <v>71270</v>
      </c>
      <c r="Q11" s="23">
        <f>P10/14</f>
        <v>5090.7142857142853</v>
      </c>
      <c r="R11" s="27">
        <v>71982.7</v>
      </c>
      <c r="S11" s="23">
        <v>5141.6214285714286</v>
      </c>
      <c r="T11" s="27">
        <v>72702.527000000002</v>
      </c>
      <c r="U11" s="23">
        <v>5193.0376428571426</v>
      </c>
      <c r="V11" s="28">
        <v>73793.064904999992</v>
      </c>
      <c r="W11" s="29">
        <v>5270.9332074999993</v>
      </c>
      <c r="X11" s="30">
        <v>73974.821222500002</v>
      </c>
      <c r="Y11" s="31">
        <v>5283.9158016071433</v>
      </c>
      <c r="Z11" s="30">
        <v>75639.254700006248</v>
      </c>
      <c r="AA11" s="29">
        <v>5402.8039071433031</v>
      </c>
      <c r="AB11" s="30">
        <v>75824.191753062492</v>
      </c>
      <c r="AC11" s="31">
        <v>5416.013696647321</v>
      </c>
      <c r="AD11" s="30">
        <v>77340.675588123748</v>
      </c>
      <c r="AE11" s="32">
        <v>5524.3339705802673</v>
      </c>
      <c r="AF11" s="33">
        <v>78036.741668416857</v>
      </c>
      <c r="AG11" s="23">
        <f t="shared" si="9"/>
        <v>5574.05297631549</v>
      </c>
      <c r="AH11" s="33">
        <v>80768.03</v>
      </c>
      <c r="AI11" s="23">
        <f t="shared" si="10"/>
        <v>5769.1449999999995</v>
      </c>
      <c r="AJ11" s="33">
        <v>83594.91</v>
      </c>
      <c r="AK11" s="23">
        <f t="shared" si="1"/>
        <v>5971.0650000000005</v>
      </c>
      <c r="AL11" s="33">
        <v>85266.81</v>
      </c>
      <c r="AM11" s="23">
        <f t="shared" si="2"/>
        <v>6090.4864285714284</v>
      </c>
    </row>
    <row r="12" spans="1:87" ht="18" customHeight="1" thickBot="1" x14ac:dyDescent="0.25">
      <c r="A12" s="106"/>
      <c r="B12" s="109"/>
      <c r="C12" s="49" t="s">
        <v>26</v>
      </c>
      <c r="D12" s="35">
        <v>56176.87</v>
      </c>
      <c r="E12" s="36">
        <v>5617.6870000000008</v>
      </c>
      <c r="F12" s="37">
        <f t="shared" si="3"/>
        <v>61794.557000000001</v>
      </c>
      <c r="G12" s="38">
        <f t="shared" si="4"/>
        <v>4012.6335714285715</v>
      </c>
      <c r="H12" s="35">
        <v>54660.094510000003</v>
      </c>
      <c r="I12" s="36">
        <v>11656</v>
      </c>
      <c r="J12" s="37">
        <f t="shared" si="5"/>
        <v>66316.094509999995</v>
      </c>
      <c r="K12" s="38">
        <f t="shared" si="6"/>
        <v>3904.292465</v>
      </c>
      <c r="L12" s="35">
        <v>53806.206085999998</v>
      </c>
      <c r="M12" s="36">
        <v>11460</v>
      </c>
      <c r="N12" s="37">
        <f t="shared" si="12"/>
        <v>65266.206085999998</v>
      </c>
      <c r="O12" s="38">
        <f t="shared" si="11"/>
        <v>3843.3004347142855</v>
      </c>
      <c r="P12" s="37">
        <v>63090</v>
      </c>
      <c r="Q12" s="38">
        <f t="shared" ref="Q12:Q33" si="13">P12/14</f>
        <v>4506.4285714285716</v>
      </c>
      <c r="R12" s="37">
        <v>63720.9</v>
      </c>
      <c r="S12" s="38">
        <v>4551.4928571428572</v>
      </c>
      <c r="T12" s="37">
        <v>64358.109000000004</v>
      </c>
      <c r="U12" s="38">
        <v>4597.007785714286</v>
      </c>
      <c r="V12" s="39">
        <v>65323.480635</v>
      </c>
      <c r="W12" s="40">
        <v>4665.9629025000004</v>
      </c>
      <c r="X12" s="41">
        <v>65484.375907500005</v>
      </c>
      <c r="Y12" s="42">
        <v>4677.455421964286</v>
      </c>
      <c r="Z12" s="30">
        <v>66957.774365418751</v>
      </c>
      <c r="AA12" s="40">
        <v>4782.6981689584818</v>
      </c>
      <c r="AB12" s="30">
        <v>67121.485305187496</v>
      </c>
      <c r="AC12" s="31">
        <v>4794.3918075133925</v>
      </c>
      <c r="AD12" s="30">
        <v>68463.915011291247</v>
      </c>
      <c r="AE12" s="32">
        <v>4890.2796436636609</v>
      </c>
      <c r="AF12" s="44">
        <v>69080.090246392865</v>
      </c>
      <c r="AG12" s="38">
        <f t="shared" si="9"/>
        <v>4934.2921604566336</v>
      </c>
      <c r="AH12" s="44">
        <v>71497.89</v>
      </c>
      <c r="AI12" s="38">
        <f t="shared" si="10"/>
        <v>5106.9921428571424</v>
      </c>
      <c r="AJ12" s="44">
        <v>74000.320000000007</v>
      </c>
      <c r="AK12" s="38">
        <f t="shared" si="1"/>
        <v>5285.7371428571432</v>
      </c>
      <c r="AL12" s="44">
        <v>75480.33</v>
      </c>
      <c r="AM12" s="38">
        <f t="shared" si="2"/>
        <v>5391.4521428571434</v>
      </c>
    </row>
    <row r="13" spans="1:87" ht="18" customHeight="1" x14ac:dyDescent="0.2">
      <c r="A13" s="103" t="s">
        <v>27</v>
      </c>
      <c r="B13" s="107" t="s">
        <v>28</v>
      </c>
      <c r="C13" s="12" t="s">
        <v>22</v>
      </c>
      <c r="D13" s="13">
        <v>67783.847210677821</v>
      </c>
      <c r="E13" s="46">
        <v>6778.3847210677823</v>
      </c>
      <c r="F13" s="15">
        <f t="shared" si="3"/>
        <v>74562.231931745599</v>
      </c>
      <c r="G13" s="16">
        <f t="shared" si="4"/>
        <v>4841.703372191273</v>
      </c>
      <c r="H13" s="13">
        <v>65845.229180452443</v>
      </c>
      <c r="I13" s="46">
        <v>11656</v>
      </c>
      <c r="J13" s="15">
        <f t="shared" si="5"/>
        <v>77501.229180452443</v>
      </c>
      <c r="K13" s="16">
        <f t="shared" si="6"/>
        <v>4703.2306557466027</v>
      </c>
      <c r="L13" s="13">
        <v>64733.574086197317</v>
      </c>
      <c r="M13" s="46">
        <v>11460</v>
      </c>
      <c r="N13" s="15">
        <f t="shared" si="12"/>
        <v>76193.574086197317</v>
      </c>
      <c r="O13" s="16">
        <f t="shared" si="11"/>
        <v>4623.8267204426656</v>
      </c>
      <c r="P13" s="15">
        <v>74740</v>
      </c>
      <c r="Q13" s="16">
        <f t="shared" si="13"/>
        <v>5338.5714285714284</v>
      </c>
      <c r="R13" s="15">
        <v>75487.399999999994</v>
      </c>
      <c r="S13" s="16">
        <v>5391.9571428571426</v>
      </c>
      <c r="T13" s="15">
        <v>76242.27399999999</v>
      </c>
      <c r="U13" s="16">
        <v>5445.8767142857132</v>
      </c>
      <c r="V13" s="17">
        <v>77385.908109999989</v>
      </c>
      <c r="W13" s="18">
        <v>5527.5648649999994</v>
      </c>
      <c r="X13" s="19">
        <v>77576.513794999992</v>
      </c>
      <c r="Y13" s="20">
        <v>5541.1795567857134</v>
      </c>
      <c r="Z13" s="19">
        <v>79321.985355387485</v>
      </c>
      <c r="AA13" s="18">
        <v>5665.8560968133916</v>
      </c>
      <c r="AB13" s="19">
        <v>79515.92663987499</v>
      </c>
      <c r="AC13" s="20">
        <v>5679.7090457053564</v>
      </c>
      <c r="AD13" s="19">
        <v>81106.245172672498</v>
      </c>
      <c r="AE13" s="21">
        <v>5793.3032266194641</v>
      </c>
      <c r="AF13" s="33">
        <v>81836.201379226535</v>
      </c>
      <c r="AG13" s="23">
        <f t="shared" si="9"/>
        <v>5845.4429556590385</v>
      </c>
      <c r="AH13" s="33">
        <v>84700.47</v>
      </c>
      <c r="AI13" s="23">
        <f t="shared" si="10"/>
        <v>6050.0335714285711</v>
      </c>
      <c r="AJ13" s="33">
        <v>87664.98</v>
      </c>
      <c r="AK13" s="23">
        <f t="shared" si="1"/>
        <v>6261.784285714285</v>
      </c>
      <c r="AL13" s="33">
        <v>89418.28</v>
      </c>
      <c r="AM13" s="23">
        <f t="shared" si="2"/>
        <v>6387.0199999999995</v>
      </c>
    </row>
    <row r="14" spans="1:87" ht="18" customHeight="1" x14ac:dyDescent="0.2">
      <c r="A14" s="104"/>
      <c r="B14" s="108"/>
      <c r="C14" s="48" t="s">
        <v>48</v>
      </c>
      <c r="D14" s="25"/>
      <c r="E14" s="26"/>
      <c r="F14" s="27"/>
      <c r="G14" s="23"/>
      <c r="H14" s="25"/>
      <c r="I14" s="26"/>
      <c r="J14" s="27"/>
      <c r="K14" s="23"/>
      <c r="L14" s="25"/>
      <c r="M14" s="26"/>
      <c r="N14" s="27"/>
      <c r="O14" s="23"/>
      <c r="P14" s="27">
        <v>71000</v>
      </c>
      <c r="Q14" s="23">
        <f t="shared" si="13"/>
        <v>5071.4285714285716</v>
      </c>
      <c r="R14" s="27">
        <v>71710</v>
      </c>
      <c r="S14" s="23">
        <v>5122.1428571428569</v>
      </c>
      <c r="T14" s="27">
        <v>72427.100000000006</v>
      </c>
      <c r="U14" s="23">
        <v>5173.3642857142859</v>
      </c>
      <c r="V14" s="28">
        <v>73513.506500000003</v>
      </c>
      <c r="W14" s="29">
        <v>5250.9647500000001</v>
      </c>
      <c r="X14" s="30">
        <v>73694.574250000005</v>
      </c>
      <c r="Y14" s="31">
        <v>5263.898160714286</v>
      </c>
      <c r="Z14" s="30">
        <v>75352.702170625009</v>
      </c>
      <c r="AA14" s="29">
        <v>5382.335869330358</v>
      </c>
      <c r="AB14" s="30">
        <v>75536.938606249998</v>
      </c>
      <c r="AC14" s="31">
        <v>5395.4956147321427</v>
      </c>
      <c r="AD14" s="30">
        <v>77047.677378374996</v>
      </c>
      <c r="AE14" s="32">
        <v>5503.4055270267854</v>
      </c>
      <c r="AF14" s="33">
        <v>77741.106474780361</v>
      </c>
      <c r="AG14" s="23">
        <f t="shared" si="9"/>
        <v>5552.9361767700257</v>
      </c>
      <c r="AH14" s="33">
        <v>80462.05</v>
      </c>
      <c r="AI14" s="23">
        <f t="shared" si="10"/>
        <v>5747.2892857142861</v>
      </c>
      <c r="AJ14" s="33">
        <v>83278.22</v>
      </c>
      <c r="AK14" s="23">
        <f t="shared" si="1"/>
        <v>5948.4442857142858</v>
      </c>
      <c r="AL14" s="33">
        <v>84943.78</v>
      </c>
      <c r="AM14" s="23">
        <f t="shared" si="2"/>
        <v>6067.4128571428573</v>
      </c>
    </row>
    <row r="15" spans="1:87" ht="18" customHeight="1" x14ac:dyDescent="0.2">
      <c r="A15" s="104"/>
      <c r="B15" s="108"/>
      <c r="C15" s="24" t="s">
        <v>23</v>
      </c>
      <c r="D15" s="25">
        <v>64105.452660641051</v>
      </c>
      <c r="E15" s="26">
        <v>6410.5452660641058</v>
      </c>
      <c r="F15" s="27">
        <f t="shared" si="3"/>
        <v>70515.997926705153</v>
      </c>
      <c r="G15" s="23">
        <f t="shared" si="4"/>
        <v>4578.960904331504</v>
      </c>
      <c r="H15" s="25">
        <v>62310.499986143099</v>
      </c>
      <c r="I15" s="26">
        <v>11656</v>
      </c>
      <c r="J15" s="27">
        <f t="shared" si="5"/>
        <v>73966.499986143099</v>
      </c>
      <c r="K15" s="23">
        <f t="shared" si="6"/>
        <v>4450.7499990102215</v>
      </c>
      <c r="L15" s="25">
        <v>61284.812743572846</v>
      </c>
      <c r="M15" s="26">
        <v>11460</v>
      </c>
      <c r="N15" s="27">
        <f t="shared" ref="N15:N33" si="14">L15+M15</f>
        <v>72744.812743572838</v>
      </c>
      <c r="O15" s="23">
        <f t="shared" ref="O15:O33" si="15">L15/14</f>
        <v>4377.4866245409175</v>
      </c>
      <c r="P15" s="27">
        <v>71000</v>
      </c>
      <c r="Q15" s="23">
        <f t="shared" si="13"/>
        <v>5071.4285714285716</v>
      </c>
      <c r="R15" s="27">
        <v>71710</v>
      </c>
      <c r="S15" s="23">
        <v>5122.1428571428569</v>
      </c>
      <c r="T15" s="27">
        <v>72427.100000000006</v>
      </c>
      <c r="U15" s="23">
        <v>5173.3642857142859</v>
      </c>
      <c r="V15" s="28">
        <v>73513.506500000003</v>
      </c>
      <c r="W15" s="29">
        <v>5250.9647500000001</v>
      </c>
      <c r="X15" s="30">
        <v>73694.574250000005</v>
      </c>
      <c r="Y15" s="31">
        <v>5263.898160714286</v>
      </c>
      <c r="Z15" s="30">
        <v>75352.702170625009</v>
      </c>
      <c r="AA15" s="29">
        <v>5382.335869330358</v>
      </c>
      <c r="AB15" s="30">
        <v>75536.938606249998</v>
      </c>
      <c r="AC15" s="31">
        <v>5395.4956147321427</v>
      </c>
      <c r="AD15" s="30">
        <v>77047.677378374996</v>
      </c>
      <c r="AE15" s="32">
        <v>5503.4055270267854</v>
      </c>
      <c r="AF15" s="33">
        <v>77741.106474780361</v>
      </c>
      <c r="AG15" s="23">
        <f t="shared" si="9"/>
        <v>5552.9361767700257</v>
      </c>
      <c r="AH15" s="33">
        <v>80462.05</v>
      </c>
      <c r="AI15" s="23">
        <f t="shared" si="10"/>
        <v>5747.2892857142861</v>
      </c>
      <c r="AJ15" s="33">
        <v>83278.22</v>
      </c>
      <c r="AK15" s="23">
        <f t="shared" si="1"/>
        <v>5948.4442857142858</v>
      </c>
      <c r="AL15" s="33">
        <v>84943.78</v>
      </c>
      <c r="AM15" s="23">
        <f t="shared" si="2"/>
        <v>6067.4128571428573</v>
      </c>
    </row>
    <row r="16" spans="1:87" ht="18" customHeight="1" x14ac:dyDescent="0.2">
      <c r="A16" s="104"/>
      <c r="B16" s="108"/>
      <c r="C16" s="48" t="s">
        <v>24</v>
      </c>
      <c r="D16" s="25">
        <v>59911.171350599107</v>
      </c>
      <c r="E16" s="26">
        <v>5991.1171350599107</v>
      </c>
      <c r="F16" s="27">
        <f t="shared" si="3"/>
        <v>65902.288485659024</v>
      </c>
      <c r="G16" s="23">
        <f t="shared" si="4"/>
        <v>4279.3693821856505</v>
      </c>
      <c r="H16" s="25">
        <v>58293.569724132933</v>
      </c>
      <c r="I16" s="26">
        <v>11656</v>
      </c>
      <c r="J16" s="27">
        <f t="shared" si="5"/>
        <v>69949.569724132933</v>
      </c>
      <c r="K16" s="23">
        <f t="shared" si="6"/>
        <v>4163.8264088666383</v>
      </c>
      <c r="L16" s="25">
        <v>57382.919919603824</v>
      </c>
      <c r="M16" s="26">
        <v>11460</v>
      </c>
      <c r="N16" s="27">
        <f t="shared" si="14"/>
        <v>68842.919919603824</v>
      </c>
      <c r="O16" s="23">
        <f t="shared" si="15"/>
        <v>4098.7799942574156</v>
      </c>
      <c r="P16" s="27">
        <v>67050</v>
      </c>
      <c r="Q16" s="23">
        <f t="shared" si="13"/>
        <v>4789.2857142857147</v>
      </c>
      <c r="R16" s="27">
        <v>67720.5</v>
      </c>
      <c r="S16" s="23">
        <v>4837.1785714285716</v>
      </c>
      <c r="T16" s="27">
        <v>68397.705000000002</v>
      </c>
      <c r="U16" s="23">
        <v>4885.5503571428571</v>
      </c>
      <c r="V16" s="28">
        <v>69423.670574999996</v>
      </c>
      <c r="W16" s="29">
        <v>4958.8336124999996</v>
      </c>
      <c r="X16" s="30">
        <v>69594.664837500008</v>
      </c>
      <c r="Y16" s="31">
        <v>4971.0474883928573</v>
      </c>
      <c r="Z16" s="30">
        <v>71160.544796343762</v>
      </c>
      <c r="AA16" s="29">
        <v>5082.8960568816974</v>
      </c>
      <c r="AB16" s="30">
        <v>71334.531458437501</v>
      </c>
      <c r="AC16" s="31">
        <v>5095.323675602679</v>
      </c>
      <c r="AD16" s="30">
        <v>72761.222087606249</v>
      </c>
      <c r="AE16" s="32">
        <v>5197.2301491147318</v>
      </c>
      <c r="AF16" s="33">
        <v>73416.070000000007</v>
      </c>
      <c r="AG16" s="23">
        <f>AF16/14</f>
        <v>5244.0050000000001</v>
      </c>
      <c r="AH16" s="33">
        <v>75985.64</v>
      </c>
      <c r="AI16" s="23">
        <f t="shared" si="10"/>
        <v>5427.545714285714</v>
      </c>
      <c r="AJ16" s="33">
        <v>78645.13</v>
      </c>
      <c r="AK16" s="23">
        <f t="shared" si="1"/>
        <v>5617.5092857142863</v>
      </c>
      <c r="AL16" s="33">
        <v>80218.039999999994</v>
      </c>
      <c r="AM16" s="23">
        <f t="shared" si="2"/>
        <v>5729.86</v>
      </c>
    </row>
    <row r="17" spans="1:39" ht="18" customHeight="1" x14ac:dyDescent="0.2">
      <c r="A17" s="104"/>
      <c r="B17" s="108"/>
      <c r="C17" s="48" t="s">
        <v>25</v>
      </c>
      <c r="D17" s="25">
        <v>59911.171350599107</v>
      </c>
      <c r="E17" s="26">
        <v>5991.1171350599107</v>
      </c>
      <c r="F17" s="27">
        <f t="shared" si="3"/>
        <v>65902.288485659024</v>
      </c>
      <c r="G17" s="23">
        <f t="shared" si="4"/>
        <v>4279.3693821856505</v>
      </c>
      <c r="H17" s="25">
        <v>58293.569724132933</v>
      </c>
      <c r="I17" s="26">
        <v>11656</v>
      </c>
      <c r="J17" s="27">
        <f t="shared" si="5"/>
        <v>69949.569724132933</v>
      </c>
      <c r="K17" s="23">
        <f t="shared" si="6"/>
        <v>4163.8264088666383</v>
      </c>
      <c r="L17" s="25">
        <v>57382.919919603824</v>
      </c>
      <c r="M17" s="26">
        <v>11460</v>
      </c>
      <c r="N17" s="27">
        <f t="shared" si="14"/>
        <v>68842.919919603824</v>
      </c>
      <c r="O17" s="23">
        <f t="shared" si="15"/>
        <v>4098.7799942574156</v>
      </c>
      <c r="P17" s="27">
        <v>67050</v>
      </c>
      <c r="Q17" s="23">
        <f t="shared" si="13"/>
        <v>4789.2857142857147</v>
      </c>
      <c r="R17" s="27">
        <v>67720.5</v>
      </c>
      <c r="S17" s="23">
        <v>4837.1785714285716</v>
      </c>
      <c r="T17" s="27">
        <v>68397.705000000002</v>
      </c>
      <c r="U17" s="23">
        <v>4885.5503571428571</v>
      </c>
      <c r="V17" s="28">
        <v>69423.670574999996</v>
      </c>
      <c r="W17" s="29">
        <v>4958.8336124999996</v>
      </c>
      <c r="X17" s="30">
        <v>69594.664837500008</v>
      </c>
      <c r="Y17" s="31">
        <v>4971.0474883928573</v>
      </c>
      <c r="Z17" s="30">
        <v>71160.544796343762</v>
      </c>
      <c r="AA17" s="29">
        <v>5082.8960568816974</v>
      </c>
      <c r="AB17" s="30">
        <v>71334.531458437501</v>
      </c>
      <c r="AC17" s="31">
        <v>5095.323675602679</v>
      </c>
      <c r="AD17" s="30">
        <v>72761.222087606249</v>
      </c>
      <c r="AE17" s="32">
        <v>5197.2301491147318</v>
      </c>
      <c r="AF17" s="33">
        <v>73416.073086394696</v>
      </c>
      <c r="AG17" s="23">
        <f>AF17/14</f>
        <v>5244.0052204567637</v>
      </c>
      <c r="AH17" s="33">
        <v>75985.64</v>
      </c>
      <c r="AI17" s="23">
        <f t="shared" si="10"/>
        <v>5427.545714285714</v>
      </c>
      <c r="AJ17" s="33">
        <v>78645.13</v>
      </c>
      <c r="AK17" s="23">
        <f t="shared" si="1"/>
        <v>5617.5092857142863</v>
      </c>
      <c r="AL17" s="33">
        <v>80218.039999999994</v>
      </c>
      <c r="AM17" s="23">
        <f t="shared" si="2"/>
        <v>5729.86</v>
      </c>
    </row>
    <row r="18" spans="1:39" ht="18" customHeight="1" thickBot="1" x14ac:dyDescent="0.25">
      <c r="A18" s="106"/>
      <c r="B18" s="109"/>
      <c r="C18" s="49" t="s">
        <v>26</v>
      </c>
      <c r="D18" s="35">
        <v>49723.08</v>
      </c>
      <c r="E18" s="36">
        <v>4972.3080000000009</v>
      </c>
      <c r="F18" s="37">
        <f t="shared" si="3"/>
        <v>54695.388000000006</v>
      </c>
      <c r="G18" s="38">
        <f t="shared" si="4"/>
        <v>3551.6485714285714</v>
      </c>
      <c r="H18" s="35">
        <v>48430.279920000008</v>
      </c>
      <c r="I18" s="36">
        <v>11656</v>
      </c>
      <c r="J18" s="37">
        <f t="shared" si="5"/>
        <v>60086.279920000008</v>
      </c>
      <c r="K18" s="38">
        <f t="shared" si="6"/>
        <v>3459.305708571429</v>
      </c>
      <c r="L18" s="35">
        <v>47709.295260000006</v>
      </c>
      <c r="M18" s="36">
        <v>11460</v>
      </c>
      <c r="N18" s="37">
        <f t="shared" si="14"/>
        <v>59169.295260000006</v>
      </c>
      <c r="O18" s="38">
        <f t="shared" si="15"/>
        <v>3407.8068042857149</v>
      </c>
      <c r="P18" s="37">
        <v>57550</v>
      </c>
      <c r="Q18" s="38">
        <f t="shared" si="13"/>
        <v>4110.7142857142853</v>
      </c>
      <c r="R18" s="37">
        <v>58125.5</v>
      </c>
      <c r="S18" s="38">
        <v>4151.8214285714284</v>
      </c>
      <c r="T18" s="37">
        <v>58706.754999999997</v>
      </c>
      <c r="U18" s="38">
        <v>4193.3396428571423</v>
      </c>
      <c r="V18" s="39">
        <v>59587.356324999993</v>
      </c>
      <c r="W18" s="40">
        <v>4256.2397374999991</v>
      </c>
      <c r="X18" s="41">
        <v>59734.123212500002</v>
      </c>
      <c r="Y18" s="42">
        <v>4266.7230866071432</v>
      </c>
      <c r="Z18" s="30">
        <v>61078.140984781254</v>
      </c>
      <c r="AA18" s="40">
        <v>4362.7243560558036</v>
      </c>
      <c r="AB18" s="30">
        <v>61227.476292812498</v>
      </c>
      <c r="AC18" s="31">
        <v>4373.3911637723213</v>
      </c>
      <c r="AD18" s="30">
        <v>62452.02581866875</v>
      </c>
      <c r="AE18" s="32">
        <v>4460.8589870477681</v>
      </c>
      <c r="AF18" s="50">
        <v>63014.09</v>
      </c>
      <c r="AG18" s="38">
        <f t="shared" si="9"/>
        <v>4501.0064285714279</v>
      </c>
      <c r="AH18" s="50">
        <v>65219.59</v>
      </c>
      <c r="AI18" s="38">
        <f t="shared" si="10"/>
        <v>4658.5421428571426</v>
      </c>
      <c r="AJ18" s="50">
        <v>67502.27</v>
      </c>
      <c r="AK18" s="38">
        <f t="shared" si="1"/>
        <v>4821.590714285715</v>
      </c>
      <c r="AL18" s="50">
        <v>68852.320000000007</v>
      </c>
      <c r="AM18" s="38">
        <f t="shared" si="2"/>
        <v>4918.0228571428579</v>
      </c>
    </row>
    <row r="19" spans="1:39" ht="18" customHeight="1" x14ac:dyDescent="0.2">
      <c r="A19" s="103" t="s">
        <v>29</v>
      </c>
      <c r="B19" s="107" t="s">
        <v>30</v>
      </c>
      <c r="C19" s="12" t="s">
        <v>22</v>
      </c>
      <c r="D19" s="13">
        <v>64624.761520646236</v>
      </c>
      <c r="E19" s="46">
        <v>6462.4761520646243</v>
      </c>
      <c r="F19" s="15">
        <f t="shared" si="3"/>
        <v>71087.237672710864</v>
      </c>
      <c r="G19" s="16">
        <f t="shared" si="4"/>
        <v>4616.0543943318744</v>
      </c>
      <c r="H19" s="13">
        <v>62815.268198068137</v>
      </c>
      <c r="I19" s="51">
        <v>9714</v>
      </c>
      <c r="J19" s="15">
        <f t="shared" si="5"/>
        <v>72529.268198068137</v>
      </c>
      <c r="K19" s="16">
        <f t="shared" si="6"/>
        <v>4486.8048712905811</v>
      </c>
      <c r="L19" s="13">
        <v>61781.272013737798</v>
      </c>
      <c r="M19" s="51">
        <v>9550</v>
      </c>
      <c r="N19" s="15">
        <f t="shared" si="14"/>
        <v>71331.272013737791</v>
      </c>
      <c r="O19" s="16">
        <f t="shared" si="15"/>
        <v>4412.9480009812714</v>
      </c>
      <c r="P19" s="15">
        <v>70020</v>
      </c>
      <c r="Q19" s="16">
        <f t="shared" si="13"/>
        <v>5001.4285714285716</v>
      </c>
      <c r="R19" s="15">
        <v>70720.2</v>
      </c>
      <c r="S19" s="16">
        <v>5051.4428571428571</v>
      </c>
      <c r="T19" s="15">
        <v>71427.402000000002</v>
      </c>
      <c r="U19" s="16">
        <v>5101.9572857142857</v>
      </c>
      <c r="V19" s="17">
        <v>72498.81302999999</v>
      </c>
      <c r="W19" s="18">
        <v>5178.486644999999</v>
      </c>
      <c r="X19" s="19">
        <v>72677.381535000008</v>
      </c>
      <c r="Y19" s="20">
        <v>5191.2415382142863</v>
      </c>
      <c r="Z19" s="19">
        <v>74312.622619537506</v>
      </c>
      <c r="AA19" s="18">
        <v>5308.0444728241073</v>
      </c>
      <c r="AB19" s="19">
        <v>74494.316073374997</v>
      </c>
      <c r="AC19" s="20">
        <v>5321.0225766696431</v>
      </c>
      <c r="AD19" s="19">
        <v>75984.202394842505</v>
      </c>
      <c r="AE19" s="21">
        <v>5427.4430282030362</v>
      </c>
      <c r="AF19" s="47">
        <v>76668.060216396087</v>
      </c>
      <c r="AG19" s="52">
        <f t="shared" si="9"/>
        <v>5476.2900154568633</v>
      </c>
      <c r="AH19" s="47">
        <v>79351.44</v>
      </c>
      <c r="AI19" s="52">
        <f t="shared" si="10"/>
        <v>5667.96</v>
      </c>
      <c r="AJ19" s="47">
        <v>82128.740000000005</v>
      </c>
      <c r="AK19" s="52">
        <f t="shared" si="1"/>
        <v>5866.3385714285714</v>
      </c>
      <c r="AL19" s="47">
        <v>83771.320000000007</v>
      </c>
      <c r="AM19" s="52">
        <f t="shared" si="2"/>
        <v>5983.6657142857148</v>
      </c>
    </row>
    <row r="20" spans="1:39" ht="18" customHeight="1" x14ac:dyDescent="0.2">
      <c r="A20" s="104"/>
      <c r="B20" s="108"/>
      <c r="C20" s="24" t="s">
        <v>47</v>
      </c>
      <c r="D20" s="25">
        <v>61079.30000061079</v>
      </c>
      <c r="E20" s="26">
        <v>6107.9300000610792</v>
      </c>
      <c r="F20" s="27">
        <f t="shared" si="3"/>
        <v>67187.230000671872</v>
      </c>
      <c r="G20" s="23">
        <f t="shared" si="4"/>
        <v>4362.8071429007705</v>
      </c>
      <c r="H20" s="25">
        <v>59369.079600593686</v>
      </c>
      <c r="I20" s="53">
        <v>9714</v>
      </c>
      <c r="J20" s="27">
        <f t="shared" si="5"/>
        <v>69083.079600593686</v>
      </c>
      <c r="K20" s="23">
        <f t="shared" si="6"/>
        <v>4240.6485428995493</v>
      </c>
      <c r="L20" s="25">
        <v>58391.810800583917</v>
      </c>
      <c r="M20" s="53">
        <v>9550</v>
      </c>
      <c r="N20" s="27">
        <f t="shared" si="14"/>
        <v>67941.810800583917</v>
      </c>
      <c r="O20" s="23">
        <f t="shared" si="15"/>
        <v>4170.8436286131373</v>
      </c>
      <c r="P20" s="27">
        <v>66520</v>
      </c>
      <c r="Q20" s="23">
        <f t="shared" si="13"/>
        <v>4751.4285714285716</v>
      </c>
      <c r="R20" s="27">
        <v>67185.2</v>
      </c>
      <c r="S20" s="23">
        <v>4798.9428571428571</v>
      </c>
      <c r="T20" s="27">
        <v>67857.051999999996</v>
      </c>
      <c r="U20" s="23">
        <v>4846.9322857142852</v>
      </c>
      <c r="V20" s="28">
        <v>68874.907779999994</v>
      </c>
      <c r="W20" s="29">
        <v>4919.63627</v>
      </c>
      <c r="X20" s="30">
        <v>69044.550409999996</v>
      </c>
      <c r="Y20" s="31">
        <v>4931.7536007142853</v>
      </c>
      <c r="Z20" s="30">
        <v>70598.05279422499</v>
      </c>
      <c r="AA20" s="29">
        <v>5042.7180567303567</v>
      </c>
      <c r="AB20" s="30">
        <v>70770.664170249991</v>
      </c>
      <c r="AC20" s="31">
        <v>5055.0474407321426</v>
      </c>
      <c r="AD20" s="30">
        <v>72186.077453654987</v>
      </c>
      <c r="AE20" s="32">
        <v>5156.1483895467845</v>
      </c>
      <c r="AF20" s="33">
        <v>72835.75215073787</v>
      </c>
      <c r="AG20" s="23">
        <f t="shared" si="9"/>
        <v>5202.553725052705</v>
      </c>
      <c r="AH20" s="33">
        <v>75385</v>
      </c>
      <c r="AI20" s="23">
        <f t="shared" si="10"/>
        <v>5384.6428571428569</v>
      </c>
      <c r="AJ20" s="33">
        <v>78023.48</v>
      </c>
      <c r="AK20" s="23">
        <f t="shared" si="1"/>
        <v>5573.1057142857144</v>
      </c>
      <c r="AL20" s="33">
        <v>79583.95</v>
      </c>
      <c r="AM20" s="23">
        <f t="shared" si="2"/>
        <v>5684.5678571428571</v>
      </c>
    </row>
    <row r="21" spans="1:39" ht="18" customHeight="1" x14ac:dyDescent="0.2">
      <c r="A21" s="104"/>
      <c r="B21" s="108"/>
      <c r="C21" s="48" t="s">
        <v>24</v>
      </c>
      <c r="D21" s="25">
        <v>53735.452660537354</v>
      </c>
      <c r="E21" s="26">
        <v>5373.5452660537358</v>
      </c>
      <c r="F21" s="27">
        <f t="shared" si="3"/>
        <v>59108.997926591088</v>
      </c>
      <c r="G21" s="23">
        <f t="shared" si="4"/>
        <v>3838.2466186098109</v>
      </c>
      <c r="H21" s="25">
        <v>52338.330891363388</v>
      </c>
      <c r="I21" s="53">
        <v>9714</v>
      </c>
      <c r="J21" s="27">
        <f t="shared" si="5"/>
        <v>62052.330891363388</v>
      </c>
      <c r="K21" s="23">
        <f t="shared" si="6"/>
        <v>3738.4522065259562</v>
      </c>
      <c r="L21" s="25">
        <v>51559.166827785593</v>
      </c>
      <c r="M21" s="53">
        <v>9550</v>
      </c>
      <c r="N21" s="27">
        <f t="shared" si="14"/>
        <v>61109.166827785593</v>
      </c>
      <c r="O21" s="23">
        <f t="shared" si="15"/>
        <v>3682.7976305561137</v>
      </c>
      <c r="P21" s="27">
        <v>59520</v>
      </c>
      <c r="Q21" s="23">
        <f t="shared" si="13"/>
        <v>4251.4285714285716</v>
      </c>
      <c r="R21" s="27">
        <v>60115.199999999997</v>
      </c>
      <c r="S21" s="23">
        <v>4293.9428571428571</v>
      </c>
      <c r="T21" s="27">
        <v>60716.351999999999</v>
      </c>
      <c r="U21" s="23">
        <v>4336.8822857142859</v>
      </c>
      <c r="V21" s="28">
        <v>61627.097279999994</v>
      </c>
      <c r="W21" s="29">
        <v>4401.93552</v>
      </c>
      <c r="X21" s="30">
        <v>61778.888160000002</v>
      </c>
      <c r="Y21" s="31">
        <v>4412.7777257142861</v>
      </c>
      <c r="Z21" s="30">
        <v>63168.913143600003</v>
      </c>
      <c r="AA21" s="29">
        <v>4512.0652245428573</v>
      </c>
      <c r="AB21" s="30">
        <v>63323.360364</v>
      </c>
      <c r="AC21" s="31">
        <v>4523.0971688571426</v>
      </c>
      <c r="AD21" s="30">
        <v>64589.827571280002</v>
      </c>
      <c r="AE21" s="32">
        <v>4613.5591122342857</v>
      </c>
      <c r="AF21" s="33">
        <v>65171.14</v>
      </c>
      <c r="AG21" s="23">
        <f t="shared" si="9"/>
        <v>4655.0814285714287</v>
      </c>
      <c r="AH21" s="33">
        <v>67452.13</v>
      </c>
      <c r="AI21" s="23">
        <f t="shared" si="10"/>
        <v>4818.0092857142863</v>
      </c>
      <c r="AJ21" s="33">
        <v>69812.95</v>
      </c>
      <c r="AK21" s="23">
        <f t="shared" si="1"/>
        <v>4986.6392857142855</v>
      </c>
      <c r="AL21" s="33">
        <v>71209.210000000006</v>
      </c>
      <c r="AM21" s="23">
        <f t="shared" si="2"/>
        <v>5086.3721428571434</v>
      </c>
    </row>
    <row r="22" spans="1:39" ht="18" customHeight="1" x14ac:dyDescent="0.2">
      <c r="A22" s="104"/>
      <c r="B22" s="108"/>
      <c r="C22" s="48" t="s">
        <v>25</v>
      </c>
      <c r="D22" s="25">
        <v>53735.452660537354</v>
      </c>
      <c r="E22" s="26">
        <v>5373.5452660537358</v>
      </c>
      <c r="F22" s="27">
        <f t="shared" si="3"/>
        <v>59108.997926591088</v>
      </c>
      <c r="G22" s="23">
        <f t="shared" si="4"/>
        <v>3838.2466186098109</v>
      </c>
      <c r="H22" s="25">
        <v>52338.330891363388</v>
      </c>
      <c r="I22" s="53">
        <v>9714</v>
      </c>
      <c r="J22" s="27">
        <f t="shared" si="5"/>
        <v>62052.330891363388</v>
      </c>
      <c r="K22" s="23">
        <f t="shared" si="6"/>
        <v>3738.4522065259562</v>
      </c>
      <c r="L22" s="25">
        <v>51559.166827785593</v>
      </c>
      <c r="M22" s="53">
        <v>9550</v>
      </c>
      <c r="N22" s="27">
        <f t="shared" si="14"/>
        <v>61109.166827785593</v>
      </c>
      <c r="O22" s="23">
        <f t="shared" si="15"/>
        <v>3682.7976305561137</v>
      </c>
      <c r="P22" s="27">
        <v>59520</v>
      </c>
      <c r="Q22" s="23">
        <f t="shared" si="13"/>
        <v>4251.4285714285716</v>
      </c>
      <c r="R22" s="27">
        <v>60115.199999999997</v>
      </c>
      <c r="S22" s="23">
        <v>4293.9428571428571</v>
      </c>
      <c r="T22" s="27">
        <v>60716.351999999999</v>
      </c>
      <c r="U22" s="23">
        <v>4336.8822857142859</v>
      </c>
      <c r="V22" s="28">
        <v>61627.097279999994</v>
      </c>
      <c r="W22" s="29">
        <v>4401.93552</v>
      </c>
      <c r="X22" s="30">
        <v>61778.888160000002</v>
      </c>
      <c r="Y22" s="31">
        <v>4412.7777257142861</v>
      </c>
      <c r="Z22" s="30">
        <v>63168.913143600003</v>
      </c>
      <c r="AA22" s="29">
        <v>4512.0652245428573</v>
      </c>
      <c r="AB22" s="30">
        <v>63323.360364</v>
      </c>
      <c r="AC22" s="31">
        <v>4523.0971688571426</v>
      </c>
      <c r="AD22" s="30">
        <v>64589.827571280002</v>
      </c>
      <c r="AE22" s="32">
        <v>4613.5591122342857</v>
      </c>
      <c r="AF22" s="33">
        <v>65171.136019421516</v>
      </c>
      <c r="AG22" s="23">
        <f t="shared" si="9"/>
        <v>4655.0811442443937</v>
      </c>
      <c r="AH22" s="33">
        <v>67452.13</v>
      </c>
      <c r="AI22" s="23">
        <f t="shared" si="10"/>
        <v>4818.0092857142863</v>
      </c>
      <c r="AJ22" s="33">
        <v>69812.95</v>
      </c>
      <c r="AK22" s="23">
        <f t="shared" si="1"/>
        <v>4986.6392857142855</v>
      </c>
      <c r="AL22" s="33">
        <v>71209.210000000006</v>
      </c>
      <c r="AM22" s="23">
        <f t="shared" si="2"/>
        <v>5086.3721428571434</v>
      </c>
    </row>
    <row r="23" spans="1:39" ht="18" customHeight="1" thickBot="1" x14ac:dyDescent="0.25">
      <c r="A23" s="106"/>
      <c r="B23" s="109"/>
      <c r="C23" s="49" t="s">
        <v>46</v>
      </c>
      <c r="D23" s="35">
        <v>43365.45266043365</v>
      </c>
      <c r="E23" s="36">
        <v>4336.5452660433648</v>
      </c>
      <c r="F23" s="37">
        <f t="shared" si="3"/>
        <v>47701.997926477015</v>
      </c>
      <c r="G23" s="38">
        <f t="shared" si="4"/>
        <v>3097.5323328881177</v>
      </c>
      <c r="H23" s="35">
        <v>42281.316343922808</v>
      </c>
      <c r="I23" s="54">
        <v>9714</v>
      </c>
      <c r="J23" s="37">
        <f t="shared" si="5"/>
        <v>51995.316343922808</v>
      </c>
      <c r="K23" s="38">
        <f t="shared" si="6"/>
        <v>3020.0940245659149</v>
      </c>
      <c r="L23" s="35">
        <v>41687.209642474903</v>
      </c>
      <c r="M23" s="54">
        <v>9550</v>
      </c>
      <c r="N23" s="37">
        <f t="shared" si="14"/>
        <v>51237.209642474903</v>
      </c>
      <c r="O23" s="38">
        <f t="shared" si="15"/>
        <v>2977.6578316053501</v>
      </c>
      <c r="P23" s="37">
        <v>49990</v>
      </c>
      <c r="Q23" s="38">
        <f t="shared" si="13"/>
        <v>3570.7142857142858</v>
      </c>
      <c r="R23" s="37">
        <v>50489.9</v>
      </c>
      <c r="S23" s="38">
        <v>3606.4214285714288</v>
      </c>
      <c r="T23" s="37">
        <v>50994.798999999999</v>
      </c>
      <c r="U23" s="38">
        <v>3642.4856428571429</v>
      </c>
      <c r="V23" s="39">
        <v>51759.720984999993</v>
      </c>
      <c r="W23" s="40">
        <v>3697.1229274999996</v>
      </c>
      <c r="X23" s="41">
        <v>51887.207982500004</v>
      </c>
      <c r="Y23" s="42">
        <v>3706.229141607143</v>
      </c>
      <c r="Z23" s="30">
        <v>53054.670162106253</v>
      </c>
      <c r="AA23" s="40">
        <v>3789.6192972933036</v>
      </c>
      <c r="AB23" s="30">
        <v>53184.388182062496</v>
      </c>
      <c r="AC23" s="31">
        <v>3798.8848701473212</v>
      </c>
      <c r="AD23" s="30">
        <v>54248.075945703749</v>
      </c>
      <c r="AE23" s="32">
        <v>3874.8625675502676</v>
      </c>
      <c r="AF23" s="44">
        <v>54736.31</v>
      </c>
      <c r="AG23" s="38">
        <f t="shared" si="9"/>
        <v>3909.7364285714284</v>
      </c>
      <c r="AH23" s="44">
        <v>56652.08</v>
      </c>
      <c r="AI23" s="38">
        <f t="shared" si="10"/>
        <v>4046.5771428571429</v>
      </c>
      <c r="AJ23" s="44">
        <v>58634.9</v>
      </c>
      <c r="AK23" s="38">
        <f t="shared" si="1"/>
        <v>4188.2071428571426</v>
      </c>
      <c r="AL23" s="44">
        <v>59807.6</v>
      </c>
      <c r="AM23" s="38">
        <f t="shared" si="2"/>
        <v>4271.9714285714281</v>
      </c>
    </row>
    <row r="24" spans="1:39" ht="18" customHeight="1" x14ac:dyDescent="0.2">
      <c r="A24" s="103" t="s">
        <v>33</v>
      </c>
      <c r="B24" s="107" t="s">
        <v>34</v>
      </c>
      <c r="C24" s="12" t="s">
        <v>22</v>
      </c>
      <c r="D24" s="13">
        <v>58449.094680584487</v>
      </c>
      <c r="E24" s="46">
        <v>5844.9094680584494</v>
      </c>
      <c r="F24" s="15">
        <f t="shared" si="3"/>
        <v>64294.00414864294</v>
      </c>
      <c r="G24" s="16">
        <f t="shared" si="4"/>
        <v>4174.9353343274634</v>
      </c>
      <c r="H24" s="13">
        <v>56870.969124208706</v>
      </c>
      <c r="I24" s="51">
        <v>9714</v>
      </c>
      <c r="J24" s="15">
        <f t="shared" si="5"/>
        <v>66584.969124208699</v>
      </c>
      <c r="K24" s="16">
        <f t="shared" si="6"/>
        <v>4062.2120803006219</v>
      </c>
      <c r="L24" s="13">
        <v>55982.54288506382</v>
      </c>
      <c r="M24" s="51">
        <v>9550</v>
      </c>
      <c r="N24" s="15">
        <f t="shared" si="14"/>
        <v>65532.54288506382</v>
      </c>
      <c r="O24" s="16">
        <f t="shared" si="15"/>
        <v>3998.7530632188441</v>
      </c>
      <c r="P24" s="15">
        <v>64280</v>
      </c>
      <c r="Q24" s="16">
        <f t="shared" si="13"/>
        <v>4591.4285714285716</v>
      </c>
      <c r="R24" s="15">
        <v>64922.8</v>
      </c>
      <c r="S24" s="16">
        <v>4637.3428571428576</v>
      </c>
      <c r="T24" s="15">
        <v>65572.028000000006</v>
      </c>
      <c r="U24" s="16">
        <v>4683.7162857142857</v>
      </c>
      <c r="V24" s="17">
        <v>66555.608420000004</v>
      </c>
      <c r="W24" s="18">
        <v>4753.9720299999999</v>
      </c>
      <c r="X24" s="19">
        <v>66719.538490000006</v>
      </c>
      <c r="Y24" s="20">
        <v>4765.6813207142859</v>
      </c>
      <c r="Z24" s="19">
        <v>68220.72810602501</v>
      </c>
      <c r="AA24" s="18">
        <v>4872.9091504303578</v>
      </c>
      <c r="AB24" s="19">
        <v>68387.526952250002</v>
      </c>
      <c r="AC24" s="20">
        <v>4884.823353732143</v>
      </c>
      <c r="AD24" s="19">
        <v>69755.277491294997</v>
      </c>
      <c r="AE24" s="21">
        <v>4982.5198208067859</v>
      </c>
      <c r="AF24" s="47">
        <v>70383.074988716646</v>
      </c>
      <c r="AG24" s="52">
        <f t="shared" si="9"/>
        <v>5027.362499194046</v>
      </c>
      <c r="AH24" s="47">
        <v>72846.48</v>
      </c>
      <c r="AI24" s="52">
        <f t="shared" si="10"/>
        <v>5203.32</v>
      </c>
      <c r="AJ24" s="47">
        <v>75396.11</v>
      </c>
      <c r="AK24" s="52">
        <f t="shared" si="1"/>
        <v>5385.4364285714282</v>
      </c>
      <c r="AL24" s="47">
        <v>76904.03</v>
      </c>
      <c r="AM24" s="52">
        <f t="shared" si="2"/>
        <v>5493.1449999999995</v>
      </c>
    </row>
    <row r="25" spans="1:39" ht="18" customHeight="1" x14ac:dyDescent="0.2">
      <c r="A25" s="104"/>
      <c r="B25" s="108"/>
      <c r="C25" s="24" t="s">
        <v>23</v>
      </c>
      <c r="D25" s="25">
        <v>56563.631650565629</v>
      </c>
      <c r="E25" s="26">
        <v>5656.363165056563</v>
      </c>
      <c r="F25" s="27">
        <f t="shared" si="3"/>
        <v>62219.994815622194</v>
      </c>
      <c r="G25" s="23">
        <f t="shared" si="4"/>
        <v>4040.2594036118307</v>
      </c>
      <c r="H25" s="25">
        <v>55036.413596000355</v>
      </c>
      <c r="I25" s="53">
        <v>9714</v>
      </c>
      <c r="J25" s="27">
        <f t="shared" si="5"/>
        <v>64750.413596000355</v>
      </c>
      <c r="K25" s="23">
        <f t="shared" si="6"/>
        <v>3931.1723997143113</v>
      </c>
      <c r="L25" s="25">
        <v>54176.646394911761</v>
      </c>
      <c r="M25" s="53">
        <v>9550</v>
      </c>
      <c r="N25" s="27">
        <f t="shared" si="14"/>
        <v>63726.646394911761</v>
      </c>
      <c r="O25" s="23">
        <f t="shared" si="15"/>
        <v>3869.7604567794115</v>
      </c>
      <c r="P25" s="27">
        <v>61710</v>
      </c>
      <c r="Q25" s="23">
        <f t="shared" si="13"/>
        <v>4407.8571428571431</v>
      </c>
      <c r="R25" s="27">
        <v>62327.1</v>
      </c>
      <c r="S25" s="23">
        <v>4451.9357142857143</v>
      </c>
      <c r="T25" s="27">
        <v>62950.370999999999</v>
      </c>
      <c r="U25" s="23">
        <v>4496.4550714285715</v>
      </c>
      <c r="V25" s="28">
        <v>63894.626564999991</v>
      </c>
      <c r="W25" s="29">
        <v>4563.901897499999</v>
      </c>
      <c r="X25" s="30">
        <v>64052.002492500003</v>
      </c>
      <c r="Y25" s="31">
        <v>4575.1430351785721</v>
      </c>
      <c r="Z25" s="30">
        <v>65493.172548581249</v>
      </c>
      <c r="AA25" s="29">
        <v>4678.0837534700895</v>
      </c>
      <c r="AB25" s="30">
        <v>65653.302554812501</v>
      </c>
      <c r="AC25" s="31">
        <v>4689.5216110580359</v>
      </c>
      <c r="AD25" s="30">
        <v>66966.368605908749</v>
      </c>
      <c r="AE25" s="32">
        <v>4783.3120432791966</v>
      </c>
      <c r="AF25" s="33">
        <v>67569.065923361923</v>
      </c>
      <c r="AG25" s="23">
        <f t="shared" si="9"/>
        <v>4826.3618516687084</v>
      </c>
      <c r="AH25" s="33">
        <v>69933.98</v>
      </c>
      <c r="AI25" s="23">
        <f t="shared" si="10"/>
        <v>4995.284285714285</v>
      </c>
      <c r="AJ25" s="33">
        <v>72381.67</v>
      </c>
      <c r="AK25" s="23">
        <f t="shared" si="1"/>
        <v>5170.119285714286</v>
      </c>
      <c r="AL25" s="33">
        <v>73829.31</v>
      </c>
      <c r="AM25" s="23">
        <f t="shared" si="2"/>
        <v>5273.5221428571431</v>
      </c>
    </row>
    <row r="26" spans="1:39" ht="18" customHeight="1" x14ac:dyDescent="0.2">
      <c r="A26" s="104"/>
      <c r="B26" s="108"/>
      <c r="C26" s="48" t="s">
        <v>24</v>
      </c>
      <c r="D26" s="25">
        <v>49021.821010490217</v>
      </c>
      <c r="E26" s="26">
        <v>4902.1821010490221</v>
      </c>
      <c r="F26" s="27">
        <f t="shared" si="3"/>
        <v>53924.003111539241</v>
      </c>
      <c r="G26" s="23">
        <f t="shared" si="4"/>
        <v>3501.5586436064441</v>
      </c>
      <c r="H26" s="25">
        <v>47747.253664217475</v>
      </c>
      <c r="I26" s="53">
        <v>9714</v>
      </c>
      <c r="J26" s="27">
        <f t="shared" si="5"/>
        <v>57461.253664217475</v>
      </c>
      <c r="K26" s="23">
        <f t="shared" si="6"/>
        <v>3410.518118872677</v>
      </c>
      <c r="L26" s="25">
        <v>47036.437259565362</v>
      </c>
      <c r="M26" s="53">
        <v>9550</v>
      </c>
      <c r="N26" s="27">
        <f t="shared" si="14"/>
        <v>56586.437259565362</v>
      </c>
      <c r="O26" s="23">
        <f t="shared" si="15"/>
        <v>3359.7455185403828</v>
      </c>
      <c r="P26" s="27">
        <v>54640</v>
      </c>
      <c r="Q26" s="23">
        <f t="shared" si="13"/>
        <v>3902.8571428571427</v>
      </c>
      <c r="R26" s="27">
        <v>55186.400000000001</v>
      </c>
      <c r="S26" s="23">
        <v>3941.8857142857146</v>
      </c>
      <c r="T26" s="27">
        <v>55738.264000000003</v>
      </c>
      <c r="U26" s="23">
        <v>3981.3045714285718</v>
      </c>
      <c r="V26" s="28">
        <v>56574.337959999997</v>
      </c>
      <c r="W26" s="29">
        <v>4041.02414</v>
      </c>
      <c r="X26" s="30">
        <v>56713.683620000003</v>
      </c>
      <c r="Y26" s="31">
        <v>4050.9774014285717</v>
      </c>
      <c r="Z26" s="30">
        <v>57989.74150145</v>
      </c>
      <c r="AA26" s="29">
        <v>4142.1243929607144</v>
      </c>
      <c r="AB26" s="30">
        <v>58131.525710499998</v>
      </c>
      <c r="AC26" s="31">
        <v>4152.2518364642856</v>
      </c>
      <c r="AD26" s="30">
        <v>59294.156224710001</v>
      </c>
      <c r="AE26" s="32">
        <v>4235.2968731935716</v>
      </c>
      <c r="AF26" s="33">
        <v>59827.8</v>
      </c>
      <c r="AG26" s="23">
        <f t="shared" si="9"/>
        <v>4273.4142857142861</v>
      </c>
      <c r="AH26" s="33">
        <v>61921.78</v>
      </c>
      <c r="AI26" s="23">
        <f t="shared" si="10"/>
        <v>4422.9842857142858</v>
      </c>
      <c r="AJ26" s="33">
        <v>64089.04</v>
      </c>
      <c r="AK26" s="23">
        <f t="shared" si="1"/>
        <v>4577.7885714285712</v>
      </c>
      <c r="AL26" s="33">
        <v>65370.82</v>
      </c>
      <c r="AM26" s="23">
        <f t="shared" si="2"/>
        <v>4669.3442857142854</v>
      </c>
    </row>
    <row r="27" spans="1:39" ht="18" customHeight="1" x14ac:dyDescent="0.2">
      <c r="A27" s="104"/>
      <c r="B27" s="108"/>
      <c r="C27" s="48" t="s">
        <v>25</v>
      </c>
      <c r="D27" s="25">
        <v>49021.821010490217</v>
      </c>
      <c r="E27" s="26">
        <v>4902.1821010490221</v>
      </c>
      <c r="F27" s="27">
        <f t="shared" si="3"/>
        <v>53924.003111539241</v>
      </c>
      <c r="G27" s="23">
        <f t="shared" si="4"/>
        <v>3501.5586436064441</v>
      </c>
      <c r="H27" s="25">
        <v>47747.253664217475</v>
      </c>
      <c r="I27" s="53">
        <v>9714</v>
      </c>
      <c r="J27" s="27">
        <f t="shared" si="5"/>
        <v>57461.253664217475</v>
      </c>
      <c r="K27" s="23">
        <f t="shared" si="6"/>
        <v>3410.518118872677</v>
      </c>
      <c r="L27" s="25">
        <v>47036.437259565362</v>
      </c>
      <c r="M27" s="53">
        <v>9550</v>
      </c>
      <c r="N27" s="27">
        <f t="shared" si="14"/>
        <v>56586.437259565362</v>
      </c>
      <c r="O27" s="23">
        <f t="shared" si="15"/>
        <v>3359.7455185403828</v>
      </c>
      <c r="P27" s="27">
        <v>54640</v>
      </c>
      <c r="Q27" s="23">
        <f t="shared" si="13"/>
        <v>3902.8571428571427</v>
      </c>
      <c r="R27" s="27">
        <v>55186.400000000001</v>
      </c>
      <c r="S27" s="23">
        <v>3941.8857142857146</v>
      </c>
      <c r="T27" s="27">
        <v>55738.264000000003</v>
      </c>
      <c r="U27" s="23">
        <v>3981.3045714285718</v>
      </c>
      <c r="V27" s="28">
        <v>56574.337959999997</v>
      </c>
      <c r="W27" s="29">
        <v>4041.02414</v>
      </c>
      <c r="X27" s="30">
        <v>56713.683620000003</v>
      </c>
      <c r="Y27" s="31">
        <v>4050.9774014285717</v>
      </c>
      <c r="Z27" s="30">
        <v>57989.74150145</v>
      </c>
      <c r="AA27" s="29">
        <v>4142.1243929607144</v>
      </c>
      <c r="AB27" s="30">
        <v>58131.525710499998</v>
      </c>
      <c r="AC27" s="31">
        <v>4152.2518364642856</v>
      </c>
      <c r="AD27" s="30">
        <v>59294.156224710001</v>
      </c>
      <c r="AE27" s="32">
        <v>4235.2968731935716</v>
      </c>
      <c r="AF27" s="33">
        <v>59827.803630732385</v>
      </c>
      <c r="AG27" s="23">
        <f t="shared" si="9"/>
        <v>4273.4145450523129</v>
      </c>
      <c r="AH27" s="33">
        <v>61921.78</v>
      </c>
      <c r="AI27" s="23">
        <f t="shared" si="10"/>
        <v>4422.9842857142858</v>
      </c>
      <c r="AJ27" s="33">
        <v>64089.04</v>
      </c>
      <c r="AK27" s="23">
        <f t="shared" si="1"/>
        <v>4577.7885714285712</v>
      </c>
      <c r="AL27" s="33">
        <v>65370.82</v>
      </c>
      <c r="AM27" s="23">
        <f t="shared" si="2"/>
        <v>4669.3442857142854</v>
      </c>
    </row>
    <row r="28" spans="1:39" ht="18" customHeight="1" x14ac:dyDescent="0.2">
      <c r="A28" s="104"/>
      <c r="B28" s="108"/>
      <c r="C28" s="55" t="s">
        <v>26</v>
      </c>
      <c r="D28" s="56">
        <v>40958.19</v>
      </c>
      <c r="E28" s="57">
        <v>4095.8190000000004</v>
      </c>
      <c r="F28" s="58">
        <f t="shared" si="3"/>
        <v>45054.009000000005</v>
      </c>
      <c r="G28" s="59">
        <f t="shared" si="4"/>
        <v>2925.585</v>
      </c>
      <c r="H28" s="56">
        <v>39977.569015020003</v>
      </c>
      <c r="I28" s="60">
        <v>9714</v>
      </c>
      <c r="J28" s="58">
        <f t="shared" si="5"/>
        <v>49691.569015020003</v>
      </c>
      <c r="K28" s="59">
        <f t="shared" si="6"/>
        <v>2855.54064393</v>
      </c>
      <c r="L28" s="56">
        <v>39446.832789000007</v>
      </c>
      <c r="M28" s="60">
        <v>9550</v>
      </c>
      <c r="N28" s="58">
        <f t="shared" si="14"/>
        <v>48996.832789000007</v>
      </c>
      <c r="O28" s="59">
        <f t="shared" si="15"/>
        <v>2817.6309135000006</v>
      </c>
      <c r="P28" s="58">
        <v>46920</v>
      </c>
      <c r="Q28" s="59">
        <f t="shared" si="13"/>
        <v>3351.4285714285716</v>
      </c>
      <c r="R28" s="58">
        <v>47389.2</v>
      </c>
      <c r="S28" s="59">
        <v>3384.9428571428571</v>
      </c>
      <c r="T28" s="58">
        <v>47863.091999999997</v>
      </c>
      <c r="U28" s="59">
        <v>3418.7922857142853</v>
      </c>
      <c r="V28" s="61">
        <v>48581.038379999991</v>
      </c>
      <c r="W28" s="62">
        <v>3470.0741699999994</v>
      </c>
      <c r="X28" s="63">
        <v>48700.696109999997</v>
      </c>
      <c r="Y28" s="64">
        <v>3478.6211507142857</v>
      </c>
      <c r="Z28" s="30">
        <v>49796.461772474999</v>
      </c>
      <c r="AA28" s="62">
        <v>3556.8901266053572</v>
      </c>
      <c r="AB28" s="30">
        <v>49918.213512749993</v>
      </c>
      <c r="AC28" s="31">
        <v>3565.5866794821422</v>
      </c>
      <c r="AD28" s="30">
        <v>50916.577783004992</v>
      </c>
      <c r="AE28" s="32">
        <v>3636.8984130717849</v>
      </c>
      <c r="AF28" s="65">
        <v>51374.83</v>
      </c>
      <c r="AG28" s="59">
        <f t="shared" si="9"/>
        <v>3669.6307142857145</v>
      </c>
      <c r="AH28" s="65">
        <v>53172.95</v>
      </c>
      <c r="AI28" s="59">
        <f t="shared" si="10"/>
        <v>3798.0678571428571</v>
      </c>
      <c r="AJ28" s="65">
        <v>55034</v>
      </c>
      <c r="AK28" s="59">
        <f t="shared" si="1"/>
        <v>3931</v>
      </c>
      <c r="AL28" s="65">
        <v>56134.68</v>
      </c>
      <c r="AM28" s="59">
        <f t="shared" si="2"/>
        <v>4009.62</v>
      </c>
    </row>
    <row r="29" spans="1:39" ht="18" customHeight="1" x14ac:dyDescent="0.2">
      <c r="A29" s="104"/>
      <c r="B29" s="108" t="s">
        <v>35</v>
      </c>
      <c r="C29" s="66" t="s">
        <v>22</v>
      </c>
      <c r="D29" s="67">
        <v>58449.094680584487</v>
      </c>
      <c r="E29" s="68">
        <v>5844.9094680584494</v>
      </c>
      <c r="F29" s="69">
        <f t="shared" si="3"/>
        <v>64294.00414864294</v>
      </c>
      <c r="G29" s="70">
        <f t="shared" si="4"/>
        <v>4174.9353343274634</v>
      </c>
      <c r="H29" s="67">
        <v>56870.969124208706</v>
      </c>
      <c r="I29" s="68">
        <v>9714</v>
      </c>
      <c r="J29" s="69">
        <f t="shared" si="5"/>
        <v>66584.969124208699</v>
      </c>
      <c r="K29" s="70">
        <f t="shared" si="6"/>
        <v>4062.2120803006219</v>
      </c>
      <c r="L29" s="67">
        <v>55982.54288506382</v>
      </c>
      <c r="M29" s="68">
        <v>9550</v>
      </c>
      <c r="N29" s="69">
        <f t="shared" si="14"/>
        <v>65532.54288506382</v>
      </c>
      <c r="O29" s="70">
        <f t="shared" si="15"/>
        <v>3998.7530632188441</v>
      </c>
      <c r="P29" s="69">
        <v>64280</v>
      </c>
      <c r="Q29" s="70">
        <f t="shared" si="13"/>
        <v>4591.4285714285716</v>
      </c>
      <c r="R29" s="69">
        <v>64922.8</v>
      </c>
      <c r="S29" s="70">
        <v>4637.3428571428576</v>
      </c>
      <c r="T29" s="69">
        <v>65572.028000000006</v>
      </c>
      <c r="U29" s="70">
        <v>4683.7162857142857</v>
      </c>
      <c r="V29" s="71">
        <v>66555.608420000004</v>
      </c>
      <c r="W29" s="72">
        <v>4753.9720299999999</v>
      </c>
      <c r="X29" s="73">
        <v>66719.538490000006</v>
      </c>
      <c r="Y29" s="74">
        <v>4765.6813207142859</v>
      </c>
      <c r="Z29" s="73">
        <v>68220.72810602501</v>
      </c>
      <c r="AA29" s="72">
        <v>4872.9091504303578</v>
      </c>
      <c r="AB29" s="73">
        <v>68387.526952250002</v>
      </c>
      <c r="AC29" s="74">
        <v>4884.823353732143</v>
      </c>
      <c r="AD29" s="73">
        <v>69755.277491294997</v>
      </c>
      <c r="AE29" s="75">
        <v>4982.5198208067859</v>
      </c>
      <c r="AF29" s="47">
        <v>70383.074988716646</v>
      </c>
      <c r="AG29" s="52">
        <f t="shared" si="9"/>
        <v>5027.362499194046</v>
      </c>
      <c r="AH29" s="47">
        <v>72846.48</v>
      </c>
      <c r="AI29" s="52">
        <f t="shared" si="10"/>
        <v>5203.32</v>
      </c>
      <c r="AJ29" s="47">
        <v>75396.11</v>
      </c>
      <c r="AK29" s="52">
        <f t="shared" si="1"/>
        <v>5385.4364285714282</v>
      </c>
      <c r="AL29" s="47">
        <v>76904.03</v>
      </c>
      <c r="AM29" s="52">
        <f t="shared" si="2"/>
        <v>5493.1449999999995</v>
      </c>
    </row>
    <row r="30" spans="1:39" ht="18" customHeight="1" x14ac:dyDescent="0.2">
      <c r="A30" s="104"/>
      <c r="B30" s="108"/>
      <c r="C30" s="48" t="s">
        <v>36</v>
      </c>
      <c r="D30" s="25">
        <v>49021.821010490217</v>
      </c>
      <c r="E30" s="26">
        <v>4902.1821010490221</v>
      </c>
      <c r="F30" s="27">
        <f t="shared" si="3"/>
        <v>53924.003111539241</v>
      </c>
      <c r="G30" s="23">
        <f t="shared" si="4"/>
        <v>3501.5586436064441</v>
      </c>
      <c r="H30" s="25">
        <v>47747.253664217475</v>
      </c>
      <c r="I30" s="26">
        <v>9714</v>
      </c>
      <c r="J30" s="27">
        <f t="shared" si="5"/>
        <v>57461.253664217475</v>
      </c>
      <c r="K30" s="23">
        <f t="shared" si="6"/>
        <v>3410.518118872677</v>
      </c>
      <c r="L30" s="25">
        <v>47036.437259565362</v>
      </c>
      <c r="M30" s="26">
        <v>9550</v>
      </c>
      <c r="N30" s="27">
        <f t="shared" si="14"/>
        <v>56586.437259565362</v>
      </c>
      <c r="O30" s="23">
        <f t="shared" si="15"/>
        <v>3359.7455185403828</v>
      </c>
      <c r="P30" s="27">
        <v>54640</v>
      </c>
      <c r="Q30" s="23">
        <f t="shared" si="13"/>
        <v>3902.8571428571427</v>
      </c>
      <c r="R30" s="27">
        <v>55186.400000000001</v>
      </c>
      <c r="S30" s="23">
        <v>3941.8857142857146</v>
      </c>
      <c r="T30" s="27">
        <v>55738.264000000003</v>
      </c>
      <c r="U30" s="23">
        <v>3981.3045714285718</v>
      </c>
      <c r="V30" s="28">
        <v>56574.337959999997</v>
      </c>
      <c r="W30" s="29">
        <v>4041.02414</v>
      </c>
      <c r="X30" s="30">
        <v>56713.683620000003</v>
      </c>
      <c r="Y30" s="31">
        <v>4050.9774014285717</v>
      </c>
      <c r="Z30" s="28">
        <v>57989.74150145</v>
      </c>
      <c r="AA30" s="29">
        <v>4142.1243929607144</v>
      </c>
      <c r="AB30" s="30">
        <v>58131.525710499998</v>
      </c>
      <c r="AC30" s="31">
        <v>4152.2518364642856</v>
      </c>
      <c r="AD30" s="30">
        <v>59294.156224710001</v>
      </c>
      <c r="AE30" s="32">
        <v>4235.2968731935716</v>
      </c>
      <c r="AF30" s="33">
        <v>59827.8</v>
      </c>
      <c r="AG30" s="23">
        <f t="shared" si="9"/>
        <v>4273.4142857142861</v>
      </c>
      <c r="AH30" s="33">
        <v>61921.78</v>
      </c>
      <c r="AI30" s="23">
        <f t="shared" si="10"/>
        <v>4422.9842857142858</v>
      </c>
      <c r="AJ30" s="33">
        <v>64089.04</v>
      </c>
      <c r="AK30" s="23">
        <f t="shared" si="1"/>
        <v>4577.7885714285712</v>
      </c>
      <c r="AL30" s="33">
        <v>65370.82</v>
      </c>
      <c r="AM30" s="23">
        <f t="shared" si="2"/>
        <v>4669.3442857142854</v>
      </c>
    </row>
    <row r="31" spans="1:39" ht="18" customHeight="1" x14ac:dyDescent="0.2">
      <c r="A31" s="104"/>
      <c r="B31" s="108"/>
      <c r="C31" s="98" t="s">
        <v>26</v>
      </c>
      <c r="D31" s="56">
        <v>40958.19</v>
      </c>
      <c r="E31" s="57">
        <v>4095.8190000000004</v>
      </c>
      <c r="F31" s="58">
        <f t="shared" si="3"/>
        <v>45054.009000000005</v>
      </c>
      <c r="G31" s="59">
        <f t="shared" si="4"/>
        <v>2925.585</v>
      </c>
      <c r="H31" s="56">
        <v>39977.569015020003</v>
      </c>
      <c r="I31" s="57">
        <v>9714</v>
      </c>
      <c r="J31" s="58">
        <f t="shared" si="5"/>
        <v>49691.569015020003</v>
      </c>
      <c r="K31" s="59">
        <f t="shared" si="6"/>
        <v>2855.54064393</v>
      </c>
      <c r="L31" s="56">
        <v>39446.832789000007</v>
      </c>
      <c r="M31" s="57">
        <v>9550</v>
      </c>
      <c r="N31" s="58">
        <f t="shared" si="14"/>
        <v>48996.832789000007</v>
      </c>
      <c r="O31" s="59">
        <f t="shared" si="15"/>
        <v>2817.6309135000006</v>
      </c>
      <c r="P31" s="58">
        <v>46920</v>
      </c>
      <c r="Q31" s="59">
        <f t="shared" si="13"/>
        <v>3351.4285714285716</v>
      </c>
      <c r="R31" s="58">
        <v>47389.2</v>
      </c>
      <c r="S31" s="59">
        <v>3384.9428571428571</v>
      </c>
      <c r="T31" s="58">
        <v>47863.091999999997</v>
      </c>
      <c r="U31" s="59">
        <v>3418.7922857142853</v>
      </c>
      <c r="V31" s="61">
        <v>48581.038379999991</v>
      </c>
      <c r="W31" s="62">
        <v>3470.0741699999994</v>
      </c>
      <c r="X31" s="63">
        <v>48700.696109999997</v>
      </c>
      <c r="Y31" s="64">
        <v>3478.6211507142857</v>
      </c>
      <c r="Z31" s="30">
        <v>49796.461772474999</v>
      </c>
      <c r="AA31" s="62">
        <v>3556.8901266053572</v>
      </c>
      <c r="AB31" s="30">
        <v>49918.213512749993</v>
      </c>
      <c r="AC31" s="31">
        <v>3565.5866794821422</v>
      </c>
      <c r="AD31" s="30">
        <v>50916.577783004992</v>
      </c>
      <c r="AE31" s="32">
        <v>3636.8984130717849</v>
      </c>
      <c r="AF31" s="65">
        <v>51374.83</v>
      </c>
      <c r="AG31" s="59">
        <f t="shared" si="9"/>
        <v>3669.6307142857145</v>
      </c>
      <c r="AH31" s="95" t="s">
        <v>49</v>
      </c>
      <c r="AI31" s="97" t="s">
        <v>50</v>
      </c>
      <c r="AJ31" s="95" t="s">
        <v>49</v>
      </c>
      <c r="AK31" s="97" t="s">
        <v>50</v>
      </c>
      <c r="AL31" s="95"/>
      <c r="AM31" s="97"/>
    </row>
    <row r="32" spans="1:39" ht="18" customHeight="1" x14ac:dyDescent="0.2">
      <c r="A32" s="104"/>
      <c r="B32" s="108" t="s">
        <v>37</v>
      </c>
      <c r="C32" s="66" t="s">
        <v>22</v>
      </c>
      <c r="D32" s="67">
        <v>63857.69</v>
      </c>
      <c r="E32" s="68">
        <v>6385.77</v>
      </c>
      <c r="F32" s="69">
        <f t="shared" si="3"/>
        <v>70243.460000000006</v>
      </c>
      <c r="G32" s="70">
        <f t="shared" si="4"/>
        <v>4561.2635714285716</v>
      </c>
      <c r="H32" s="67">
        <v>62069.68</v>
      </c>
      <c r="I32" s="68">
        <v>9714</v>
      </c>
      <c r="J32" s="69">
        <f t="shared" si="5"/>
        <v>71783.679999999993</v>
      </c>
      <c r="K32" s="70">
        <f t="shared" si="6"/>
        <v>4433.5485714285714</v>
      </c>
      <c r="L32" s="67">
        <v>61047.95</v>
      </c>
      <c r="M32" s="68">
        <v>9550</v>
      </c>
      <c r="N32" s="69">
        <f t="shared" si="14"/>
        <v>70597.95</v>
      </c>
      <c r="O32" s="70">
        <f t="shared" si="15"/>
        <v>4360.5678571428571</v>
      </c>
      <c r="P32" s="69">
        <v>64280</v>
      </c>
      <c r="Q32" s="70">
        <f t="shared" si="13"/>
        <v>4591.4285714285716</v>
      </c>
      <c r="R32" s="69">
        <v>64922.8</v>
      </c>
      <c r="S32" s="70">
        <v>4637.3428571428576</v>
      </c>
      <c r="T32" s="69">
        <v>65572.028000000006</v>
      </c>
      <c r="U32" s="70">
        <v>4683.7162857142857</v>
      </c>
      <c r="V32" s="71">
        <v>66555.608420000004</v>
      </c>
      <c r="W32" s="72">
        <v>4753.9720299999999</v>
      </c>
      <c r="X32" s="73">
        <v>66719.538490000006</v>
      </c>
      <c r="Y32" s="74">
        <v>4765.6813207142859</v>
      </c>
      <c r="Z32" s="73">
        <v>68220.72810602501</v>
      </c>
      <c r="AA32" s="72">
        <v>4872.9091504303578</v>
      </c>
      <c r="AB32" s="73">
        <v>68387.526952250002</v>
      </c>
      <c r="AC32" s="74">
        <v>4884.823353732143</v>
      </c>
      <c r="AD32" s="73">
        <v>69755.277491294997</v>
      </c>
      <c r="AE32" s="75">
        <v>4982.5198208067859</v>
      </c>
      <c r="AF32" s="47">
        <v>70383.074988716646</v>
      </c>
      <c r="AG32" s="52">
        <f t="shared" si="9"/>
        <v>5027.362499194046</v>
      </c>
      <c r="AH32" s="47">
        <v>72846.48</v>
      </c>
      <c r="AI32" s="52">
        <f t="shared" ref="AI32:AI35" si="16">AH32/14</f>
        <v>5203.32</v>
      </c>
      <c r="AJ32" s="47">
        <v>75396.11</v>
      </c>
      <c r="AK32" s="52">
        <f t="shared" ref="AK32:AK35" si="17">AJ32/14</f>
        <v>5385.4364285714282</v>
      </c>
      <c r="AL32" s="47">
        <v>76904.03</v>
      </c>
      <c r="AM32" s="52">
        <f t="shared" ref="AM32:AM35" si="18">AL32/14</f>
        <v>5493.1449999999995</v>
      </c>
    </row>
    <row r="33" spans="1:87" ht="18" customHeight="1" x14ac:dyDescent="0.2">
      <c r="A33" s="104"/>
      <c r="B33" s="108"/>
      <c r="C33" s="76" t="s">
        <v>36</v>
      </c>
      <c r="D33" s="56">
        <v>43365.45</v>
      </c>
      <c r="E33" s="57">
        <v>4336.55</v>
      </c>
      <c r="F33" s="58">
        <f t="shared" si="3"/>
        <v>47702</v>
      </c>
      <c r="G33" s="59">
        <f t="shared" si="4"/>
        <v>3097.5321428571428</v>
      </c>
      <c r="H33" s="56">
        <v>42281.32</v>
      </c>
      <c r="I33" s="57">
        <v>9714</v>
      </c>
      <c r="J33" s="58">
        <f t="shared" si="5"/>
        <v>51995.32</v>
      </c>
      <c r="K33" s="59">
        <f t="shared" si="6"/>
        <v>3020.0942857142859</v>
      </c>
      <c r="L33" s="56">
        <v>41687.21</v>
      </c>
      <c r="M33" s="57">
        <v>9550</v>
      </c>
      <c r="N33" s="58">
        <f t="shared" si="14"/>
        <v>51237.21</v>
      </c>
      <c r="O33" s="59">
        <f t="shared" si="15"/>
        <v>2977.6578571428572</v>
      </c>
      <c r="P33" s="58">
        <v>54640</v>
      </c>
      <c r="Q33" s="59">
        <f t="shared" si="13"/>
        <v>3902.8571428571427</v>
      </c>
      <c r="R33" s="58">
        <v>55186.400000000001</v>
      </c>
      <c r="S33" s="59">
        <v>3941.8857142857146</v>
      </c>
      <c r="T33" s="58">
        <v>55738.264000000003</v>
      </c>
      <c r="U33" s="59">
        <v>3981.3045714285718</v>
      </c>
      <c r="V33" s="61">
        <v>56574.337959999997</v>
      </c>
      <c r="W33" s="62">
        <v>4041.02414</v>
      </c>
      <c r="X33" s="63">
        <v>56713.683620000003</v>
      </c>
      <c r="Y33" s="64">
        <v>4050.9774014285717</v>
      </c>
      <c r="Z33" s="63">
        <v>57989.74150145</v>
      </c>
      <c r="AA33" s="62">
        <v>4142.1243929607144</v>
      </c>
      <c r="AB33" s="63">
        <v>58131.525710499998</v>
      </c>
      <c r="AC33" s="64">
        <v>4152.2518364642856</v>
      </c>
      <c r="AD33" s="63">
        <v>59294.156224710001</v>
      </c>
      <c r="AE33" s="32">
        <v>4235.2968731935716</v>
      </c>
      <c r="AF33" s="65">
        <v>59827.803630732385</v>
      </c>
      <c r="AG33" s="59">
        <f t="shared" si="9"/>
        <v>4273.4145450523129</v>
      </c>
      <c r="AH33" s="94">
        <v>61921.78</v>
      </c>
      <c r="AI33" s="96">
        <f t="shared" si="16"/>
        <v>4422.9842857142858</v>
      </c>
      <c r="AJ33" s="94">
        <v>64089.04</v>
      </c>
      <c r="AK33" s="96">
        <f t="shared" si="17"/>
        <v>4577.7885714285712</v>
      </c>
      <c r="AL33" s="94">
        <v>65370.82</v>
      </c>
      <c r="AM33" s="96">
        <f t="shared" si="18"/>
        <v>4669.3442857142854</v>
      </c>
    </row>
    <row r="34" spans="1:87" ht="18" customHeight="1" x14ac:dyDescent="0.2">
      <c r="A34" s="105"/>
      <c r="B34" s="108" t="s">
        <v>38</v>
      </c>
      <c r="C34" s="66" t="s">
        <v>22</v>
      </c>
      <c r="D34" s="67">
        <v>63857.69</v>
      </c>
      <c r="E34" s="68">
        <v>6385.77</v>
      </c>
      <c r="F34" s="69">
        <f t="shared" ref="F34" si="19">D34+E34</f>
        <v>70243.460000000006</v>
      </c>
      <c r="G34" s="70">
        <f t="shared" ref="G34" si="20">D34/14</f>
        <v>4561.2635714285716</v>
      </c>
      <c r="H34" s="67">
        <v>62069.68</v>
      </c>
      <c r="I34" s="68">
        <v>9714</v>
      </c>
      <c r="J34" s="69">
        <f t="shared" ref="J34" si="21">H34+I34</f>
        <v>71783.679999999993</v>
      </c>
      <c r="K34" s="70">
        <f t="shared" ref="K34" si="22">H34/14</f>
        <v>4433.5485714285714</v>
      </c>
      <c r="L34" s="67">
        <v>61047.95</v>
      </c>
      <c r="M34" s="68">
        <v>9550</v>
      </c>
      <c r="N34" s="69">
        <f t="shared" ref="N34" si="23">L34+M34</f>
        <v>70597.95</v>
      </c>
      <c r="O34" s="70">
        <f t="shared" ref="O34" si="24">L34/14</f>
        <v>4360.5678571428571</v>
      </c>
      <c r="P34" s="69">
        <v>64280</v>
      </c>
      <c r="Q34" s="70">
        <f t="shared" ref="Q34" si="25">P34/14</f>
        <v>4591.4285714285716</v>
      </c>
      <c r="R34" s="69">
        <v>64922.8</v>
      </c>
      <c r="S34" s="70">
        <v>4637.3428571428576</v>
      </c>
      <c r="T34" s="69">
        <v>65572.028000000006</v>
      </c>
      <c r="U34" s="70">
        <v>4683.7162857142857</v>
      </c>
      <c r="V34" s="71">
        <v>66555.608420000004</v>
      </c>
      <c r="W34" s="72">
        <v>4753.9720299999999</v>
      </c>
      <c r="X34" s="73">
        <v>66719.538490000006</v>
      </c>
      <c r="Y34" s="74">
        <v>4765.6813207142859</v>
      </c>
      <c r="Z34" s="73">
        <v>68220.72810602501</v>
      </c>
      <c r="AA34" s="72">
        <v>4872.9091504303578</v>
      </c>
      <c r="AB34" s="73">
        <v>68387.526952250002</v>
      </c>
      <c r="AC34" s="74">
        <v>4884.823353732143</v>
      </c>
      <c r="AD34" s="73">
        <v>69755.277491294997</v>
      </c>
      <c r="AE34" s="75">
        <v>4982.5198208067859</v>
      </c>
      <c r="AF34" s="47">
        <v>70383.074988716646</v>
      </c>
      <c r="AG34" s="52">
        <f t="shared" ref="AG34" si="26">AF34/14</f>
        <v>5027.362499194046</v>
      </c>
      <c r="AH34" s="47">
        <v>72846.48</v>
      </c>
      <c r="AI34" s="52">
        <f t="shared" si="16"/>
        <v>5203.32</v>
      </c>
      <c r="AJ34" s="47">
        <v>75396.11</v>
      </c>
      <c r="AK34" s="52">
        <f t="shared" si="17"/>
        <v>5385.4364285714282</v>
      </c>
      <c r="AL34" s="47">
        <v>76904.03</v>
      </c>
      <c r="AM34" s="52">
        <f t="shared" si="18"/>
        <v>5493.1449999999995</v>
      </c>
    </row>
    <row r="35" spans="1:87" s="88" customFormat="1" ht="18" customHeight="1" thickBot="1" x14ac:dyDescent="0.25">
      <c r="A35" s="106"/>
      <c r="B35" s="109"/>
      <c r="C35" s="99" t="s">
        <v>36</v>
      </c>
      <c r="D35" s="35"/>
      <c r="E35" s="36"/>
      <c r="F35" s="37"/>
      <c r="G35" s="38"/>
      <c r="H35" s="35"/>
      <c r="I35" s="36"/>
      <c r="J35" s="37"/>
      <c r="K35" s="38"/>
      <c r="L35" s="35"/>
      <c r="M35" s="36"/>
      <c r="N35" s="37"/>
      <c r="O35" s="38"/>
      <c r="P35" s="37"/>
      <c r="Q35" s="38"/>
      <c r="R35" s="37"/>
      <c r="S35" s="38"/>
      <c r="T35" s="37"/>
      <c r="U35" s="38"/>
      <c r="V35" s="39"/>
      <c r="W35" s="40"/>
      <c r="X35" s="41"/>
      <c r="Y35" s="42"/>
      <c r="Z35" s="41"/>
      <c r="AA35" s="40"/>
      <c r="AB35" s="41"/>
      <c r="AC35" s="42"/>
      <c r="AD35" s="41"/>
      <c r="AE35" s="43"/>
      <c r="AF35" s="50"/>
      <c r="AG35" s="38"/>
      <c r="AH35" s="50">
        <v>61921.78</v>
      </c>
      <c r="AI35" s="38">
        <f t="shared" si="16"/>
        <v>4422.9842857142858</v>
      </c>
      <c r="AJ35" s="50">
        <v>64089.04</v>
      </c>
      <c r="AK35" s="38">
        <f t="shared" si="17"/>
        <v>4577.7885714285712</v>
      </c>
      <c r="AL35" s="50">
        <v>65370.82</v>
      </c>
      <c r="AM35" s="38">
        <f t="shared" si="18"/>
        <v>4669.3442857142854</v>
      </c>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row>
    <row r="36" spans="1:87" s="82" customFormat="1" ht="18" customHeight="1" thickBot="1" x14ac:dyDescent="0.25">
      <c r="A36" s="77"/>
      <c r="B36" s="78"/>
      <c r="C36" s="79"/>
      <c r="D36" s="80"/>
      <c r="E36" s="80"/>
      <c r="F36" s="81"/>
      <c r="G36" s="80"/>
      <c r="H36" s="80"/>
      <c r="I36" s="80"/>
      <c r="J36" s="81"/>
      <c r="K36" s="80"/>
      <c r="L36" s="80"/>
      <c r="M36" s="80"/>
      <c r="N36" s="81"/>
      <c r="O36" s="80"/>
      <c r="P36" s="81"/>
      <c r="Q36" s="80"/>
      <c r="R36" s="81"/>
      <c r="S36" s="80"/>
      <c r="T36" s="81"/>
      <c r="U36" s="80"/>
      <c r="V36" s="81"/>
      <c r="W36" s="80"/>
      <c r="X36" s="81"/>
      <c r="Y36" s="80"/>
      <c r="Z36" s="81"/>
      <c r="AA36" s="81"/>
      <c r="AB36" s="81"/>
      <c r="AC36" s="80"/>
      <c r="AD36" s="81"/>
      <c r="AE36" s="80"/>
      <c r="AF36" s="81"/>
      <c r="AG36" s="80"/>
      <c r="AH36" s="81"/>
      <c r="AI36" s="80"/>
      <c r="AJ36" s="81"/>
      <c r="AK36" s="80"/>
      <c r="AL36" s="81"/>
      <c r="AM36" s="80"/>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row>
    <row r="37" spans="1:87" ht="18" customHeight="1" x14ac:dyDescent="0.2">
      <c r="A37" s="103" t="s">
        <v>39</v>
      </c>
      <c r="B37" s="107" t="s">
        <v>40</v>
      </c>
      <c r="C37" s="12" t="s">
        <v>22</v>
      </c>
      <c r="D37" s="13">
        <v>63857.692620638583</v>
      </c>
      <c r="E37" s="46">
        <v>6385.7692620638591</v>
      </c>
      <c r="F37" s="15">
        <f t="shared" ref="F37:F41" si="27">D37+E37</f>
        <v>70243.461882702439</v>
      </c>
      <c r="G37" s="16">
        <f t="shared" ref="G37:G41" si="28">D37/14</f>
        <v>4561.2637586170413</v>
      </c>
      <c r="H37" s="13">
        <v>62069.677227260705</v>
      </c>
      <c r="I37" s="51">
        <v>11656</v>
      </c>
      <c r="J37" s="15">
        <f t="shared" ref="J37:J41" si="29">H37+I37</f>
        <v>73725.677227260705</v>
      </c>
      <c r="K37" s="16">
        <f t="shared" ref="K37:K41" si="30">H37/14</f>
        <v>4433.5483733757646</v>
      </c>
      <c r="L37" s="13">
        <v>61047.954145330485</v>
      </c>
      <c r="M37" s="51">
        <v>11460</v>
      </c>
      <c r="N37" s="15">
        <f t="shared" ref="N37:N41" si="31">L37+M37</f>
        <v>72507.954145330485</v>
      </c>
      <c r="O37" s="16">
        <f t="shared" ref="O37:O41" si="32">L37/14</f>
        <v>4360.5681532378921</v>
      </c>
      <c r="P37" s="15">
        <v>70020</v>
      </c>
      <c r="Q37" s="16">
        <f t="shared" ref="Q37:Q41" si="33">P37/14</f>
        <v>5001.4285714285716</v>
      </c>
      <c r="R37" s="15">
        <v>70020</v>
      </c>
      <c r="S37" s="16">
        <f t="shared" ref="S37:S41" si="34">R37/14</f>
        <v>5001.4285714285716</v>
      </c>
      <c r="T37" s="15"/>
      <c r="U37" s="16"/>
      <c r="V37" s="15"/>
      <c r="W37" s="16"/>
      <c r="X37" s="15"/>
      <c r="Y37" s="16"/>
      <c r="Z37" s="15"/>
      <c r="AA37" s="16"/>
      <c r="AB37" s="83"/>
      <c r="AC37" s="16"/>
      <c r="AD37" s="15"/>
      <c r="AE37" s="16"/>
      <c r="AF37" s="15"/>
      <c r="AG37" s="16"/>
      <c r="AH37" s="17"/>
      <c r="AI37" s="16"/>
      <c r="AJ37" s="17"/>
      <c r="AK37" s="16"/>
      <c r="AL37" s="17"/>
      <c r="AM37" s="16"/>
    </row>
    <row r="38" spans="1:87" ht="18" customHeight="1" x14ac:dyDescent="0.2">
      <c r="A38" s="104"/>
      <c r="B38" s="108"/>
      <c r="C38" s="24" t="s">
        <v>31</v>
      </c>
      <c r="D38" s="25">
        <v>58915.44395058915</v>
      </c>
      <c r="E38" s="26">
        <v>5891.5443950589151</v>
      </c>
      <c r="F38" s="27">
        <f t="shared" si="27"/>
        <v>64806.988345648067</v>
      </c>
      <c r="G38" s="23">
        <f t="shared" si="28"/>
        <v>4208.2459964706532</v>
      </c>
      <c r="H38" s="25">
        <v>57324.72696392324</v>
      </c>
      <c r="I38" s="53">
        <v>11656</v>
      </c>
      <c r="J38" s="27">
        <f t="shared" si="29"/>
        <v>68980.72696392324</v>
      </c>
      <c r="K38" s="23">
        <f t="shared" si="30"/>
        <v>4094.6233545659456</v>
      </c>
      <c r="L38" s="25">
        <v>56429.212215874286</v>
      </c>
      <c r="M38" s="53">
        <v>11460</v>
      </c>
      <c r="N38" s="27">
        <f t="shared" si="31"/>
        <v>67889.212215874286</v>
      </c>
      <c r="O38" s="23">
        <f t="shared" si="32"/>
        <v>4030.6580154195917</v>
      </c>
      <c r="P38" s="27">
        <v>64450</v>
      </c>
      <c r="Q38" s="23">
        <f t="shared" si="33"/>
        <v>4603.5714285714284</v>
      </c>
      <c r="R38" s="27">
        <v>64450</v>
      </c>
      <c r="S38" s="23">
        <f t="shared" si="34"/>
        <v>4603.5714285714284</v>
      </c>
      <c r="T38" s="27"/>
      <c r="U38" s="23"/>
      <c r="V38" s="27"/>
      <c r="W38" s="23"/>
      <c r="X38" s="27"/>
      <c r="Y38" s="23"/>
      <c r="Z38" s="27"/>
      <c r="AA38" s="23"/>
      <c r="AB38" s="84"/>
      <c r="AC38" s="23"/>
      <c r="AD38" s="27"/>
      <c r="AE38" s="23"/>
      <c r="AF38" s="27"/>
      <c r="AG38" s="23"/>
      <c r="AH38" s="28"/>
      <c r="AI38" s="23"/>
      <c r="AJ38" s="28"/>
      <c r="AK38" s="23"/>
      <c r="AL38" s="28"/>
      <c r="AM38" s="23"/>
    </row>
    <row r="39" spans="1:87" ht="18" customHeight="1" x14ac:dyDescent="0.2">
      <c r="A39" s="104"/>
      <c r="B39" s="108"/>
      <c r="C39" s="48" t="s">
        <v>24</v>
      </c>
      <c r="D39" s="25">
        <v>47136.368350471363</v>
      </c>
      <c r="E39" s="26">
        <v>4713.6368350471366</v>
      </c>
      <c r="F39" s="27">
        <f t="shared" si="27"/>
        <v>51850.005185518501</v>
      </c>
      <c r="G39" s="23">
        <f t="shared" si="28"/>
        <v>3366.8834536050972</v>
      </c>
      <c r="H39" s="25">
        <v>45910.822773359112</v>
      </c>
      <c r="I39" s="53">
        <v>11656</v>
      </c>
      <c r="J39" s="27">
        <f t="shared" si="29"/>
        <v>57566.822773359112</v>
      </c>
      <c r="K39" s="23">
        <f t="shared" si="30"/>
        <v>3279.3444838113651</v>
      </c>
      <c r="L39" s="25">
        <v>45227.345432277274</v>
      </c>
      <c r="M39" s="53">
        <v>11460</v>
      </c>
      <c r="N39" s="27">
        <f t="shared" si="31"/>
        <v>56687.345432277274</v>
      </c>
      <c r="O39" s="23">
        <f t="shared" si="32"/>
        <v>3230.5246737340908</v>
      </c>
      <c r="P39" s="27">
        <v>54620</v>
      </c>
      <c r="Q39" s="23">
        <f t="shared" si="33"/>
        <v>3901.4285714285716</v>
      </c>
      <c r="R39" s="27">
        <v>54620</v>
      </c>
      <c r="S39" s="23">
        <f t="shared" si="34"/>
        <v>3901.4285714285716</v>
      </c>
      <c r="T39" s="27"/>
      <c r="U39" s="23"/>
      <c r="V39" s="27"/>
      <c r="W39" s="23"/>
      <c r="X39" s="27"/>
      <c r="Y39" s="23"/>
      <c r="Z39" s="27"/>
      <c r="AA39" s="23"/>
      <c r="AB39" s="84"/>
      <c r="AC39" s="23"/>
      <c r="AD39" s="27"/>
      <c r="AE39" s="23"/>
      <c r="AF39" s="27"/>
      <c r="AG39" s="23"/>
      <c r="AH39" s="28"/>
      <c r="AI39" s="23"/>
      <c r="AJ39" s="28"/>
      <c r="AK39" s="23"/>
      <c r="AL39" s="28"/>
      <c r="AM39" s="23"/>
    </row>
    <row r="40" spans="1:87" ht="18" customHeight="1" x14ac:dyDescent="0.2">
      <c r="A40" s="104"/>
      <c r="B40" s="108"/>
      <c r="C40" s="48" t="s">
        <v>25</v>
      </c>
      <c r="D40" s="25">
        <v>47136.368350471363</v>
      </c>
      <c r="E40" s="26">
        <v>4713.6368350471366</v>
      </c>
      <c r="F40" s="27">
        <f t="shared" si="27"/>
        <v>51850.005185518501</v>
      </c>
      <c r="G40" s="23">
        <f t="shared" si="28"/>
        <v>3366.8834536050972</v>
      </c>
      <c r="H40" s="25">
        <v>45910.822773359112</v>
      </c>
      <c r="I40" s="53">
        <v>11656</v>
      </c>
      <c r="J40" s="27">
        <f t="shared" si="29"/>
        <v>57566.822773359112</v>
      </c>
      <c r="K40" s="23">
        <f t="shared" si="30"/>
        <v>3279.3444838113651</v>
      </c>
      <c r="L40" s="25">
        <v>45227.345432277274</v>
      </c>
      <c r="M40" s="53">
        <v>11460</v>
      </c>
      <c r="N40" s="27">
        <f t="shared" si="31"/>
        <v>56687.345432277274</v>
      </c>
      <c r="O40" s="23">
        <f t="shared" si="32"/>
        <v>3230.5246737340908</v>
      </c>
      <c r="P40" s="27">
        <v>54620</v>
      </c>
      <c r="Q40" s="23">
        <f t="shared" si="33"/>
        <v>3901.4285714285716</v>
      </c>
      <c r="R40" s="27">
        <v>54620</v>
      </c>
      <c r="S40" s="23">
        <f t="shared" si="34"/>
        <v>3901.4285714285716</v>
      </c>
      <c r="T40" s="27"/>
      <c r="U40" s="23"/>
      <c r="V40" s="27"/>
      <c r="W40" s="23"/>
      <c r="X40" s="27"/>
      <c r="Y40" s="23"/>
      <c r="Z40" s="27"/>
      <c r="AA40" s="23"/>
      <c r="AB40" s="84"/>
      <c r="AC40" s="23"/>
      <c r="AD40" s="27"/>
      <c r="AE40" s="23"/>
      <c r="AF40" s="27"/>
      <c r="AG40" s="23"/>
      <c r="AH40" s="28"/>
      <c r="AI40" s="23"/>
      <c r="AJ40" s="28"/>
      <c r="AK40" s="23"/>
      <c r="AL40" s="28"/>
      <c r="AM40" s="23"/>
    </row>
    <row r="41" spans="1:87" ht="18" customHeight="1" thickBot="1" x14ac:dyDescent="0.25">
      <c r="A41" s="106"/>
      <c r="B41" s="109"/>
      <c r="C41" s="49" t="s">
        <v>32</v>
      </c>
      <c r="D41" s="35">
        <v>43365.45266043365</v>
      </c>
      <c r="E41" s="36">
        <v>4336.5452660433648</v>
      </c>
      <c r="F41" s="37">
        <f t="shared" si="27"/>
        <v>47701.997926477015</v>
      </c>
      <c r="G41" s="38">
        <f t="shared" si="28"/>
        <v>3097.5323328881177</v>
      </c>
      <c r="H41" s="35">
        <v>42281.316343922808</v>
      </c>
      <c r="I41" s="54">
        <v>11656</v>
      </c>
      <c r="J41" s="37">
        <f t="shared" si="29"/>
        <v>53937.316343922808</v>
      </c>
      <c r="K41" s="38">
        <f t="shared" si="30"/>
        <v>3020.0940245659149</v>
      </c>
      <c r="L41" s="35">
        <v>41687.209642474867</v>
      </c>
      <c r="M41" s="54">
        <v>11460</v>
      </c>
      <c r="N41" s="37">
        <f t="shared" si="31"/>
        <v>53147.209642474867</v>
      </c>
      <c r="O41" s="38">
        <f t="shared" si="32"/>
        <v>2977.6578316053478</v>
      </c>
      <c r="P41" s="37">
        <v>49990</v>
      </c>
      <c r="Q41" s="38">
        <f t="shared" si="33"/>
        <v>3570.7142857142858</v>
      </c>
      <c r="R41" s="37">
        <v>49990</v>
      </c>
      <c r="S41" s="38">
        <f t="shared" si="34"/>
        <v>3570.7142857142858</v>
      </c>
      <c r="T41" s="37"/>
      <c r="U41" s="38"/>
      <c r="V41" s="37"/>
      <c r="W41" s="38"/>
      <c r="X41" s="37"/>
      <c r="Y41" s="38"/>
      <c r="Z41" s="37"/>
      <c r="AA41" s="38"/>
      <c r="AB41" s="85"/>
      <c r="AC41" s="38"/>
      <c r="AD41" s="37"/>
      <c r="AE41" s="38"/>
      <c r="AF41" s="37"/>
      <c r="AG41" s="38"/>
      <c r="AH41" s="39"/>
      <c r="AI41" s="38"/>
      <c r="AJ41" s="39"/>
      <c r="AK41" s="38"/>
      <c r="AL41" s="39"/>
      <c r="AM41" s="38"/>
    </row>
    <row r="42" spans="1:87" ht="18" customHeight="1" x14ac:dyDescent="0.2"/>
    <row r="43" spans="1:87" s="86" customFormat="1" ht="21" customHeight="1" x14ac:dyDescent="0.25">
      <c r="A43" s="86" t="s">
        <v>41</v>
      </c>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row>
    <row r="44" spans="1:87" s="87" customFormat="1" ht="39" customHeight="1" x14ac:dyDescent="0.25">
      <c r="A44" s="110" t="s">
        <v>42</v>
      </c>
      <c r="B44" s="110"/>
      <c r="C44" s="110"/>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row>
    <row r="45" spans="1:87" s="87" customFormat="1" ht="39" customHeight="1" x14ac:dyDescent="0.25">
      <c r="A45" s="102" t="s">
        <v>43</v>
      </c>
      <c r="B45" s="102"/>
      <c r="C45" s="102"/>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row>
    <row r="46" spans="1:87" s="87" customFormat="1" ht="39" customHeight="1" x14ac:dyDescent="0.25">
      <c r="A46" s="102" t="s">
        <v>44</v>
      </c>
      <c r="B46" s="102"/>
      <c r="C46" s="102"/>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row>
    <row r="47" spans="1:87" s="87" customFormat="1" ht="39" customHeight="1" x14ac:dyDescent="0.25">
      <c r="A47" s="102" t="s">
        <v>45</v>
      </c>
      <c r="B47" s="102"/>
      <c r="C47" s="102"/>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row>
  </sheetData>
  <mergeCells count="32">
    <mergeCell ref="AJ1:AK1"/>
    <mergeCell ref="AH1:AI1"/>
    <mergeCell ref="B34:B35"/>
    <mergeCell ref="A44:C44"/>
    <mergeCell ref="A45:C45"/>
    <mergeCell ref="V1:Y1"/>
    <mergeCell ref="Z1:AC1"/>
    <mergeCell ref="AD1:AE1"/>
    <mergeCell ref="AF1:AG1"/>
    <mergeCell ref="A2:B2"/>
    <mergeCell ref="R1:S1"/>
    <mergeCell ref="T1:U1"/>
    <mergeCell ref="A3:B6"/>
    <mergeCell ref="D1:G1"/>
    <mergeCell ref="H1:K1"/>
    <mergeCell ref="L1:O1"/>
    <mergeCell ref="P1:Q1"/>
    <mergeCell ref="AL1:AM1"/>
    <mergeCell ref="A47:C47"/>
    <mergeCell ref="A24:A35"/>
    <mergeCell ref="B24:B28"/>
    <mergeCell ref="B29:B31"/>
    <mergeCell ref="B32:B33"/>
    <mergeCell ref="A37:A41"/>
    <mergeCell ref="B37:B41"/>
    <mergeCell ref="A46:C46"/>
    <mergeCell ref="A7:A12"/>
    <mergeCell ref="B7:B12"/>
    <mergeCell ref="A13:A18"/>
    <mergeCell ref="B13:B18"/>
    <mergeCell ref="A19:A23"/>
    <mergeCell ref="B19:B23"/>
  </mergeCells>
  <printOptions horizontalCentered="1" verticalCentered="1"/>
  <pageMargins left="0" right="0" top="0.74803149606299213" bottom="0.74803149606299213" header="0.31496062992125984" footer="0.31496062992125984"/>
  <pageSetup paperSize="8"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7" ma:contentTypeDescription="Crear nuevo documento." ma:contentTypeScope="" ma:versionID="ecada714b19b7e5340f672a3c2d7afe0">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54872500c8f23185086e023eb230fe9d"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a662b53-f3bd-40d6-aaed-b5aebc41546d}"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0d237f-dbdb-4b06-af8e-32070bcf998c">
      <Terms xmlns="http://schemas.microsoft.com/office/infopath/2007/PartnerControls"/>
    </lcf76f155ced4ddcb4097134ff3c332f>
    <TaxCatchAll xmlns="a0eed0c6-a2f9-4b40-929b-2662350a63c6" xsi:nil="true"/>
  </documentManagement>
</p:properties>
</file>

<file path=customXml/itemProps1.xml><?xml version="1.0" encoding="utf-8"?>
<ds:datastoreItem xmlns:ds="http://schemas.openxmlformats.org/officeDocument/2006/customXml" ds:itemID="{298BB328-B18D-49FC-A191-EFCD65452C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d237f-dbdb-4b06-af8e-32070bcf998c"/>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83B88F-DE13-4C08-A9B0-7919D9E6F585}">
  <ds:schemaRefs>
    <ds:schemaRef ds:uri="http://schemas.microsoft.com/sharepoint/v3/contenttype/forms"/>
  </ds:schemaRefs>
</ds:datastoreItem>
</file>

<file path=customXml/itemProps3.xml><?xml version="1.0" encoding="utf-8"?>
<ds:datastoreItem xmlns:ds="http://schemas.openxmlformats.org/officeDocument/2006/customXml" ds:itemID="{BEFECCCC-B2C0-408C-B180-F992392708B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0eed0c6-a2f9-4b40-929b-2662350a63c6"/>
    <ds:schemaRef ds:uri="100d237f-dbdb-4b06-af8e-32070bcf9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Miñaur Eizaguirre, Begoña</dc:creator>
  <cp:lastModifiedBy>Legorburu Fernández, Leire Eileen</cp:lastModifiedBy>
  <cp:lastPrinted>2024-07-24T08:57:51Z</cp:lastPrinted>
  <dcterms:created xsi:type="dcterms:W3CDTF">2021-06-28T11:54:29Z</dcterms:created>
  <dcterms:modified xsi:type="dcterms:W3CDTF">2024-10-18T09:39:34Z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y fmtid="{D5CDD505-2E9C-101B-9397-08002B2CF9AE}" pid="3" name="MediaServiceImageTags">
    <vt:lpwstr/>
  </property>
</Properties>
</file>