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2" r:id="rId1"/>
  </sheets>
  <externalReferences>
    <externalReference r:id="rId2"/>
  </externalReferences>
  <definedNames>
    <definedName name="_xlnm._FilterDatabase" localSheetId="0" hidden="1">Hoja1!$A$1:$W$1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4" i="2" l="1"/>
  <c r="Q30" i="2"/>
  <c r="D26" i="2"/>
  <c r="D25" i="2"/>
  <c r="Q20" i="2"/>
  <c r="Q18" i="2"/>
  <c r="Q17" i="2"/>
  <c r="S16" i="2"/>
  <c r="L16" i="2"/>
  <c r="P34" i="2"/>
</calcChain>
</file>

<file path=xl/sharedStrings.xml><?xml version="1.0" encoding="utf-8"?>
<sst xmlns="http://schemas.openxmlformats.org/spreadsheetml/2006/main" count="117" uniqueCount="67">
  <si>
    <t>Erakundea</t>
  </si>
  <si>
    <t>Kargu publikoa</t>
  </si>
  <si>
    <t xml:space="preserve">2017
</t>
  </si>
  <si>
    <t>Uraren Euskal Agentzia (URA)</t>
  </si>
  <si>
    <t>Zuzendari nagusia</t>
  </si>
  <si>
    <t>Administrazio eta Zerbitzuen zuzendaria</t>
  </si>
  <si>
    <t>Plangintza eta Lanen zuzendaria</t>
  </si>
  <si>
    <t>Jabari Publikoaren Kudeaketarako zuzendaria</t>
  </si>
  <si>
    <t>Garapen Lankidetzarako Euskal Agentzia (Elankidetza)</t>
  </si>
  <si>
    <t>Zuzendaria</t>
  </si>
  <si>
    <t>Energiaren Euskal Erakundea (EEE/EVE)</t>
  </si>
  <si>
    <t>Finantzen Euskal Institutua</t>
  </si>
  <si>
    <t>Unibasq-Euskal Unibertsitate Sistemaren Kalitate Agentzia</t>
  </si>
  <si>
    <t>Euskal Irrati Telebista-Radio Televisión Vasca (EITB)</t>
  </si>
  <si>
    <t>Zuzendari gerentea</t>
  </si>
  <si>
    <t>Estrategia eta Komunikazio Zuzendaria</t>
  </si>
  <si>
    <t>Instituto Vasco Etxepare Euskal Institutua / Basque Institute</t>
  </si>
  <si>
    <t>Euskararen Sustapen eta Hedakuntzarako Zuzendaria</t>
  </si>
  <si>
    <t>Euskal Kulturaren Sustapen eta Hedakuntzarako Zuzendaria</t>
  </si>
  <si>
    <t>ETS, Euskal Trenbide Sarea - Red Ferroviaria Vasca</t>
  </si>
  <si>
    <t>SPRI-Enpresen Garapenerako Euskal Agentzia</t>
  </si>
  <si>
    <t>Euskadiko Kirol Portua</t>
  </si>
  <si>
    <t>DIRECTOR/A DE LA SOCIEDAD</t>
  </si>
  <si>
    <t>Sozietatearen zuzendari nagusia</t>
  </si>
  <si>
    <t>Aukerak, Agencia Vasca de Reinserción Social</t>
  </si>
  <si>
    <t>HAZI Fundazioa</t>
  </si>
  <si>
    <t>ELIKA - Nekazaritzako Elikagaien Segurtasunerako Euskal Fundazioa</t>
  </si>
  <si>
    <t>Euskal Herriko Goi-mailako Musika Ikastegirako Fundazio Pribatua (Musikene)</t>
  </si>
  <si>
    <t>Zuzendari akademikoa</t>
  </si>
  <si>
    <t xml:space="preserve">Euskadiko Hidrocarburo Baltzua, A. B. </t>
  </si>
  <si>
    <t>Parque Tecnológico-Teknologi Elkartegia, S.A.</t>
  </si>
  <si>
    <t>SGECR, Sociedad Gestión del Capital Riesgo del País Vasco, S.A.</t>
  </si>
  <si>
    <t>Sprilur, S.A.</t>
  </si>
  <si>
    <t>Basquetour, Turismoaren Euskal Agentzia, S.A.</t>
  </si>
  <si>
    <t>NEIKER, Nekazal Ikerketa eta Garapenerako Euskal Erakundea S.A.</t>
  </si>
  <si>
    <t>Euskadiko Etxebizitza eta Lurra, S.A. (Visesa)</t>
  </si>
  <si>
    <t>Alokabide, S.A.</t>
  </si>
  <si>
    <t>Itelazpi, S.A.</t>
  </si>
  <si>
    <t>EJIE, S.A.</t>
  </si>
  <si>
    <t>Gerentea</t>
  </si>
  <si>
    <t>Euskadiko Orkestra S.A.</t>
  </si>
  <si>
    <t>Osatek, S.A.</t>
  </si>
  <si>
    <t>Eusko Trenbideak / Ferrocarriles Vascos, S.A.</t>
  </si>
  <si>
    <t>Ingurumen Jarduketarako Sozietate Publikoa, IHOBE, S.A.</t>
  </si>
  <si>
    <t>Izenpe, S.A.</t>
  </si>
  <si>
    <t>Euskal Telebista-Televisión Vasca, S.A./EiTB Media, S.A.U.</t>
  </si>
  <si>
    <t>7027/7046</t>
  </si>
  <si>
    <t xml:space="preserve">Zuzendaria </t>
  </si>
  <si>
    <t>Haurreskolak Partzuergoa</t>
  </si>
  <si>
    <t>GERENTEA</t>
  </si>
  <si>
    <t>Euskadiko Ekonomia eta Gizarte Arazoetarako Batzordea (EGAB)</t>
  </si>
  <si>
    <t>Lehendakaria</t>
  </si>
  <si>
    <t>Idazkari nagusia</t>
  </si>
  <si>
    <t>Lan Harremanen Kontseilua (LHK)</t>
  </si>
  <si>
    <t>Datuak Babesteko Euskal Bulegoa</t>
  </si>
  <si>
    <t>108</t>
  </si>
  <si>
    <t>-</t>
  </si>
  <si>
    <t>162</t>
  </si>
  <si>
    <t>DIRECTOR/A DE EITB-Radio</t>
  </si>
  <si>
    <t>HOBETUZ, Langileen Prestakuntzarako Euskal Fundazioa</t>
  </si>
  <si>
    <t>Berrikuntza eta Ikerkuntza Sanitariorako Euskal Fundazioa (BIOEF)</t>
  </si>
  <si>
    <t>169</t>
  </si>
  <si>
    <t>207</t>
  </si>
  <si>
    <t>BRTA, Basque Research and Technology Alliance</t>
  </si>
  <si>
    <t>82,110,11</t>
  </si>
  <si>
    <t>Erakunde kodea</t>
  </si>
  <si>
    <t>Lanpostu kodea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</si>
</sst>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/>
    </xf>
    <xf numFmtId="164" fontId="1" fillId="0" borderId="1" xfId="0" applyNumberFormat="1" applyFont="1" applyFill="1" applyBorder="1" applyAlignment="1">
      <alignment horizontal="center" vertical="top"/>
    </xf>
    <xf numFmtId="164" fontId="1" fillId="0" borderId="0" xfId="1" applyNumberFormat="1" applyFont="1" applyFill="1" applyBorder="1" applyAlignment="1">
      <alignment horizontal="center" vertical="top" wrapText="1"/>
    </xf>
    <xf numFmtId="164" fontId="1" fillId="0" borderId="1" xfId="0" quotePrefix="1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164" fontId="1" fillId="0" borderId="3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left" vertical="top"/>
    </xf>
    <xf numFmtId="0" fontId="1" fillId="0" borderId="1" xfId="0" applyNumberFormat="1" applyFont="1" applyFill="1" applyBorder="1" applyAlignment="1">
      <alignment horizontal="left" vertical="top"/>
    </xf>
    <xf numFmtId="164" fontId="1" fillId="0" borderId="4" xfId="0" applyNumberFormat="1" applyFont="1" applyFill="1" applyBorder="1" applyAlignment="1">
      <alignment horizontal="center" vertical="top"/>
    </xf>
    <xf numFmtId="0" fontId="0" fillId="0" borderId="0" xfId="0" applyFill="1"/>
    <xf numFmtId="164" fontId="1" fillId="0" borderId="2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lkarlan.sharepoint.com/sites/kargupublikoak/Documentos%20compartidos/8_Gesti&#243;n%20datos%20CP/6_TRa%20GARDENA%20anual/TRa%20Retribuciones/Retrib%202021/Env&#237;os/Sector%20p&#250;blico_Tabla_Retributiva_2021_es_eu.k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ainsarien taulen bilakaera"/>
      <sheetName val="Orria1"/>
      <sheetName val="Orria2"/>
      <sheetName val="Orria3"/>
      <sheetName val="URA"/>
      <sheetName val="Coop Elankidetza"/>
      <sheetName val="EVE"/>
      <sheetName val="Finantz Inst"/>
      <sheetName val="Unibasq"/>
      <sheetName val="EITB"/>
      <sheetName val="Etxepare"/>
      <sheetName val="ETS"/>
      <sheetName val="SPRI"/>
      <sheetName val="HAZI"/>
      <sheetName val="Elika"/>
      <sheetName val="Musikene"/>
      <sheetName val="BIOEF"/>
      <sheetName val="x Hobetuz"/>
      <sheetName val=" x Hidrocarburos"/>
      <sheetName val="Park Tek"/>
      <sheetName val="SGECR-Ikeks"/>
      <sheetName val="x Sprilur"/>
      <sheetName val="Basquetour"/>
      <sheetName val="Neiker"/>
      <sheetName val="Visesa"/>
      <sheetName val="Alokabide"/>
      <sheetName val="Itelazpi"/>
      <sheetName val="Ejie"/>
      <sheetName val="ETB"/>
      <sheetName val="Eusko Irratia"/>
      <sheetName val="E Orkestra"/>
      <sheetName val="Osatek"/>
      <sheetName val="Eusko trenbideak"/>
      <sheetName val="Euskotren"/>
      <sheetName val="EKP Kirol Portua"/>
      <sheetName val="IHOBE"/>
      <sheetName val="Izenpe"/>
      <sheetName val="Haurreskolak"/>
      <sheetName val="CESV-EGAB"/>
      <sheetName val="CRL-LHK"/>
      <sheetName val="AVPD"/>
      <sheetName val="BRTA"/>
    </sheetNames>
    <sheetDataSet>
      <sheetData sheetId="0" refreshError="1"/>
      <sheetData sheetId="1" refreshError="1"/>
      <sheetData sheetId="2" refreshError="1"/>
      <sheetData sheetId="3" refreshError="1">
        <row r="2">
          <cell r="A2">
            <v>7001</v>
          </cell>
          <cell r="B2" t="str">
            <v>7001/1</v>
          </cell>
          <cell r="C2" t="str">
            <v>ZUZENDARI NAGUSIA</v>
          </cell>
        </row>
        <row r="3">
          <cell r="A3">
            <v>7003</v>
          </cell>
          <cell r="B3" t="str">
            <v>7003/1</v>
          </cell>
          <cell r="C3" t="str">
            <v>ADMINISTRAZIO ETA ZERBITZUEN ZUZENDARIA</v>
          </cell>
        </row>
        <row r="4">
          <cell r="A4">
            <v>7004</v>
          </cell>
          <cell r="B4" t="str">
            <v>7004/1</v>
          </cell>
          <cell r="C4" t="str">
            <v>PLANGINTZA ETA LANEN ZUZENDARIA</v>
          </cell>
        </row>
        <row r="5">
          <cell r="A5">
            <v>7005</v>
          </cell>
          <cell r="B5" t="str">
            <v>7005/1</v>
          </cell>
          <cell r="C5" t="str">
            <v>JABARI PUBLIKOAREN KUDEAKETARAKO ZUZENDA</v>
          </cell>
        </row>
        <row r="6">
          <cell r="A6">
            <v>7006</v>
          </cell>
          <cell r="B6" t="str">
            <v>7006/1</v>
          </cell>
          <cell r="C6" t="str">
            <v>DIRECTOR/A</v>
          </cell>
        </row>
        <row r="7">
          <cell r="A7">
            <v>7008</v>
          </cell>
          <cell r="B7" t="str">
            <v>7008/1</v>
          </cell>
          <cell r="C7" t="str">
            <v>ZUZENDARI NAGUSIA</v>
          </cell>
        </row>
        <row r="8">
          <cell r="A8">
            <v>7008</v>
          </cell>
          <cell r="B8" t="str">
            <v>7008/19</v>
          </cell>
          <cell r="C8" t="str">
            <v>ZUZENDARI NAGUSIA</v>
          </cell>
        </row>
        <row r="9">
          <cell r="A9">
            <v>7009</v>
          </cell>
          <cell r="B9" t="str">
            <v>7009/1</v>
          </cell>
          <cell r="C9" t="str">
            <v>ZUZENDARI NAGUSIA</v>
          </cell>
        </row>
        <row r="10">
          <cell r="A10">
            <v>7010</v>
          </cell>
          <cell r="B10" t="str">
            <v>7010/1</v>
          </cell>
          <cell r="C10" t="str">
            <v>DIRECTOR/A</v>
          </cell>
        </row>
        <row r="11">
          <cell r="A11">
            <v>7011</v>
          </cell>
          <cell r="B11" t="str">
            <v>7011/1</v>
          </cell>
          <cell r="C11" t="str">
            <v>ZUZENDARI NAGUSIA</v>
          </cell>
        </row>
        <row r="12">
          <cell r="A12">
            <v>7012</v>
          </cell>
          <cell r="B12" t="str">
            <v>7012/1</v>
          </cell>
          <cell r="C12" t="str">
            <v>ZUZENDARI GERENTEA</v>
          </cell>
        </row>
        <row r="13">
          <cell r="A13">
            <v>7013</v>
          </cell>
          <cell r="B13" t="str">
            <v>7013/1</v>
          </cell>
          <cell r="C13" t="str">
            <v>ZUZENDARI NAGUSIA</v>
          </cell>
        </row>
        <row r="14">
          <cell r="A14">
            <v>7014</v>
          </cell>
          <cell r="B14" t="str">
            <v>7014/1</v>
          </cell>
          <cell r="C14" t="str">
            <v>ZUZENDARI NAGUSIA</v>
          </cell>
        </row>
        <row r="15">
          <cell r="A15">
            <v>7015</v>
          </cell>
          <cell r="B15" t="str">
            <v>7015/1</v>
          </cell>
          <cell r="C15" t="str">
            <v>ZUZENDARI GERENTEA</v>
          </cell>
        </row>
        <row r="16">
          <cell r="A16">
            <v>7016</v>
          </cell>
          <cell r="B16" t="str">
            <v>7016/1</v>
          </cell>
          <cell r="C16" t="str">
            <v>ZUZENDARI GERENTEA</v>
          </cell>
        </row>
        <row r="17">
          <cell r="A17">
            <v>7018</v>
          </cell>
          <cell r="B17" t="str">
            <v>7018/1</v>
          </cell>
          <cell r="C17" t="str">
            <v>DIRECTOR/A  PROMOCIÓN Y DIFUSIÓN EUSKERA</v>
          </cell>
        </row>
        <row r="18">
          <cell r="A18">
            <v>7019</v>
          </cell>
          <cell r="B18" t="str">
            <v>7019/1</v>
          </cell>
          <cell r="C18" t="str">
            <v>DIRECTOR/A PROMOC. DIFUS. CULTURA VASCA</v>
          </cell>
        </row>
        <row r="19">
          <cell r="A19">
            <v>7020</v>
          </cell>
          <cell r="B19" t="str">
            <v>7020/1</v>
          </cell>
          <cell r="C19" t="str">
            <v>ZUZENDARI GERENTEA</v>
          </cell>
        </row>
        <row r="20">
          <cell r="A20">
            <v>7021</v>
          </cell>
          <cell r="B20" t="str">
            <v>7021/1</v>
          </cell>
          <cell r="C20" t="str">
            <v>ZUZENDARI NAGUSIA</v>
          </cell>
        </row>
        <row r="21">
          <cell r="A21">
            <v>7022</v>
          </cell>
          <cell r="B21" t="str">
            <v>7022/1</v>
          </cell>
          <cell r="C21" t="str">
            <v>GERENTEA</v>
          </cell>
        </row>
        <row r="22">
          <cell r="A22">
            <v>7024</v>
          </cell>
          <cell r="B22" t="str">
            <v>7024/1</v>
          </cell>
          <cell r="C22" t="str">
            <v>ZUZENDARI NAGUSIA</v>
          </cell>
        </row>
        <row r="23">
          <cell r="A23">
            <v>7026</v>
          </cell>
          <cell r="B23" t="str">
            <v>7026/1</v>
          </cell>
          <cell r="C23" t="str">
            <v>DIRECTOR/A</v>
          </cell>
        </row>
        <row r="24">
          <cell r="A24">
            <v>7027</v>
          </cell>
          <cell r="B24" t="str">
            <v>7027/1</v>
          </cell>
          <cell r="C24" t="str">
            <v>DIRECTOR/A</v>
          </cell>
        </row>
        <row r="25">
          <cell r="A25">
            <v>7028</v>
          </cell>
          <cell r="B25" t="str">
            <v>7028/1</v>
          </cell>
          <cell r="C25" t="str">
            <v>EITB-IRRATIA ZUZENDARIA</v>
          </cell>
        </row>
        <row r="26">
          <cell r="A26">
            <v>7029</v>
          </cell>
          <cell r="B26" t="str">
            <v>7029/1</v>
          </cell>
          <cell r="C26" t="str">
            <v>SOZIETATEAREN GERENTEA</v>
          </cell>
        </row>
        <row r="27">
          <cell r="A27">
            <v>7030</v>
          </cell>
          <cell r="B27" t="str">
            <v>7030/1</v>
          </cell>
          <cell r="C27" t="str">
            <v>ZUZENDARI NAGUSIA</v>
          </cell>
        </row>
        <row r="28">
          <cell r="A28">
            <v>7031</v>
          </cell>
          <cell r="B28" t="str">
            <v>7031/1</v>
          </cell>
          <cell r="C28" t="str">
            <v>ZUZENDARI NAGUSIA</v>
          </cell>
        </row>
        <row r="29">
          <cell r="A29">
            <v>7033</v>
          </cell>
          <cell r="B29" t="str">
            <v>7033/1</v>
          </cell>
          <cell r="C29" t="str">
            <v>DIRECTOR/A</v>
          </cell>
        </row>
        <row r="30">
          <cell r="A30">
            <v>7036</v>
          </cell>
          <cell r="B30" t="str">
            <v>7036/1</v>
          </cell>
          <cell r="C30" t="str">
            <v>ZUZENDARI NAGUSIA</v>
          </cell>
        </row>
        <row r="31">
          <cell r="A31">
            <v>7038</v>
          </cell>
          <cell r="B31" t="str">
            <v>7038/1</v>
          </cell>
          <cell r="C31" t="str">
            <v>ZUZENDARI NAGUSIA</v>
          </cell>
        </row>
        <row r="32">
          <cell r="A32">
            <v>7039</v>
          </cell>
          <cell r="B32" t="str">
            <v>7039/1</v>
          </cell>
          <cell r="C32" t="str">
            <v>ZUZENDARI NAGUSIA</v>
          </cell>
        </row>
        <row r="33">
          <cell r="A33">
            <v>7040</v>
          </cell>
          <cell r="B33" t="str">
            <v>7040/1</v>
          </cell>
          <cell r="C33" t="str">
            <v>ZUZENDARI NAGUSIA</v>
          </cell>
        </row>
        <row r="34">
          <cell r="A34">
            <v>7041</v>
          </cell>
          <cell r="B34" t="str">
            <v>7041/1</v>
          </cell>
          <cell r="C34" t="str">
            <v>ZUZENDARI OROKORRA</v>
          </cell>
        </row>
        <row r="35">
          <cell r="A35">
            <v>7042</v>
          </cell>
          <cell r="B35" t="str">
            <v>7042/1</v>
          </cell>
          <cell r="C35" t="str">
            <v>ZUZENDARIA</v>
          </cell>
        </row>
        <row r="36">
          <cell r="A36">
            <v>7044</v>
          </cell>
          <cell r="B36" t="str">
            <v>7044/1</v>
          </cell>
          <cell r="C36" t="str">
            <v>ZUZENDARI OROKORRA</v>
          </cell>
        </row>
        <row r="37">
          <cell r="A37">
            <v>7045</v>
          </cell>
          <cell r="B37" t="str">
            <v>7045/1</v>
          </cell>
          <cell r="C37" t="str">
            <v>ZUZENDARIA</v>
          </cell>
        </row>
        <row r="38">
          <cell r="A38">
            <v>7090</v>
          </cell>
          <cell r="B38" t="str">
            <v>7090/1</v>
          </cell>
          <cell r="C38" t="str">
            <v>ZUZENDARIA</v>
          </cell>
        </row>
        <row r="39">
          <cell r="A39">
            <v>7091</v>
          </cell>
          <cell r="B39" t="str">
            <v>7091/1</v>
          </cell>
          <cell r="C39" t="str">
            <v>ZUZENDARIA</v>
          </cell>
        </row>
        <row r="40">
          <cell r="A40">
            <v>7097</v>
          </cell>
          <cell r="B40" t="str">
            <v>7097/1</v>
          </cell>
          <cell r="C40" t="str">
            <v>ZUZENDARI NAGUSIA</v>
          </cell>
        </row>
        <row r="41">
          <cell r="A41">
            <v>7098</v>
          </cell>
          <cell r="B41" t="str">
            <v>7098/1</v>
          </cell>
          <cell r="C41" t="str">
            <v>ZUZENDARI GERENTEA</v>
          </cell>
        </row>
        <row r="42">
          <cell r="A42">
            <v>7099</v>
          </cell>
          <cell r="B42" t="str">
            <v>7099/1</v>
          </cell>
          <cell r="C42" t="str">
            <v>ZUZENDARI NAGUSIA</v>
          </cell>
        </row>
        <row r="43">
          <cell r="A43">
            <v>7105</v>
          </cell>
          <cell r="B43" t="str">
            <v>7105/1</v>
          </cell>
          <cell r="C43" t="str">
            <v>LEHENDAKARIA</v>
          </cell>
        </row>
        <row r="44">
          <cell r="A44">
            <v>7106</v>
          </cell>
          <cell r="B44" t="str">
            <v>7106/1</v>
          </cell>
          <cell r="C44" t="str">
            <v>IDAZKARI NAGUSIA</v>
          </cell>
        </row>
        <row r="45">
          <cell r="A45">
            <v>7107</v>
          </cell>
          <cell r="B45" t="str">
            <v>7107/1</v>
          </cell>
          <cell r="C45" t="str">
            <v>LEHENDAKARIA</v>
          </cell>
        </row>
        <row r="46">
          <cell r="A46">
            <v>7108</v>
          </cell>
          <cell r="B46" t="str">
            <v>7108/1</v>
          </cell>
          <cell r="C46" t="str">
            <v>IDAZKARI NAGUSIA</v>
          </cell>
        </row>
        <row r="47">
          <cell r="A47">
            <v>7109</v>
          </cell>
          <cell r="B47" t="str">
            <v>7109/1</v>
          </cell>
          <cell r="C47" t="str">
            <v>ZUZENDARIA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tabSelected="1" workbookViewId="0"/>
  </sheetViews>
  <sheetFormatPr baseColWidth="10" defaultColWidth="31.85546875" defaultRowHeight="15" x14ac:dyDescent="0.25"/>
  <cols>
    <col min="1" max="1" width="11.42578125" style="14" bestFit="1" customWidth="1"/>
    <col min="2" max="2" width="29.140625" style="14" bestFit="1" customWidth="1"/>
    <col min="3" max="3" width="9" style="14" bestFit="1" customWidth="1"/>
    <col min="4" max="4" width="28.28515625" style="14" bestFit="1" customWidth="1"/>
    <col min="5" max="19" width="9" style="14" bestFit="1" customWidth="1"/>
    <col min="20" max="16384" width="31.85546875" style="14"/>
  </cols>
  <sheetData>
    <row r="1" spans="1:23" s="19" customFormat="1" ht="22.5" x14ac:dyDescent="0.25">
      <c r="A1" s="17" t="s">
        <v>65</v>
      </c>
      <c r="B1" s="17" t="s">
        <v>0</v>
      </c>
      <c r="C1" s="17" t="s">
        <v>66</v>
      </c>
      <c r="D1" s="17" t="s">
        <v>1</v>
      </c>
      <c r="E1" s="18">
        <v>2009</v>
      </c>
      <c r="F1" s="18">
        <v>2010</v>
      </c>
      <c r="G1" s="18">
        <v>2011</v>
      </c>
      <c r="H1" s="18">
        <v>2012</v>
      </c>
      <c r="I1" s="18">
        <v>2013</v>
      </c>
      <c r="J1" s="18">
        <v>2014</v>
      </c>
      <c r="K1" s="18">
        <v>2015</v>
      </c>
      <c r="L1" s="18">
        <v>2016</v>
      </c>
      <c r="M1" s="18" t="s">
        <v>2</v>
      </c>
      <c r="N1" s="18">
        <v>2018</v>
      </c>
      <c r="O1" s="18">
        <v>2019</v>
      </c>
      <c r="P1" s="18">
        <v>2020</v>
      </c>
      <c r="Q1" s="18">
        <v>2021</v>
      </c>
      <c r="R1" s="18">
        <v>2022</v>
      </c>
      <c r="S1" s="18">
        <v>2023</v>
      </c>
    </row>
    <row r="2" spans="1:23" s="8" customFormat="1" ht="11.25" x14ac:dyDescent="0.25">
      <c r="A2" s="7">
        <v>61</v>
      </c>
      <c r="B2" s="1" t="s">
        <v>3</v>
      </c>
      <c r="C2" s="1">
        <v>7001</v>
      </c>
      <c r="D2" s="10" t="s">
        <v>4</v>
      </c>
      <c r="E2" s="2">
        <v>83252.679999999993</v>
      </c>
      <c r="F2" s="2">
        <v>80398.289999999994</v>
      </c>
      <c r="G2" s="2">
        <v>78673.84</v>
      </c>
      <c r="H2" s="2">
        <v>78673.84</v>
      </c>
      <c r="I2" s="2">
        <v>78673.84</v>
      </c>
      <c r="J2" s="2">
        <v>78673.84</v>
      </c>
      <c r="K2" s="2">
        <v>78673.84</v>
      </c>
      <c r="L2" s="2">
        <v>79460.578399999999</v>
      </c>
      <c r="M2" s="2">
        <v>80255.199999999997</v>
      </c>
      <c r="N2" s="2">
        <v>81559.429999999993</v>
      </c>
      <c r="O2" s="2">
        <v>83497.100000000006</v>
      </c>
      <c r="P2" s="2">
        <v>85375.5</v>
      </c>
      <c r="Q2" s="2">
        <v>86143.96</v>
      </c>
      <c r="R2" s="2">
        <v>89159</v>
      </c>
      <c r="S2" s="2">
        <v>91388.08</v>
      </c>
    </row>
    <row r="3" spans="1:23" s="8" customFormat="1" ht="11.25" x14ac:dyDescent="0.25">
      <c r="A3" s="7">
        <v>61</v>
      </c>
      <c r="B3" s="1" t="s">
        <v>3</v>
      </c>
      <c r="C3" s="1">
        <v>7003</v>
      </c>
      <c r="D3" s="1" t="s">
        <v>5</v>
      </c>
      <c r="E3" s="2">
        <v>70918.260000000009</v>
      </c>
      <c r="F3" s="2">
        <v>70825.02</v>
      </c>
      <c r="G3" s="2">
        <v>69629.279999999999</v>
      </c>
      <c r="H3" s="2">
        <v>69629.279999999999</v>
      </c>
      <c r="I3" s="2">
        <v>69629.279999999999</v>
      </c>
      <c r="J3" s="2">
        <v>69629.279999999999</v>
      </c>
      <c r="K3" s="2">
        <v>69629.279999999999</v>
      </c>
      <c r="L3" s="2">
        <v>70325.572799999994</v>
      </c>
      <c r="M3" s="2">
        <v>71028.86</v>
      </c>
      <c r="N3" s="2">
        <v>72183.11</v>
      </c>
      <c r="O3" s="2">
        <v>73899.14</v>
      </c>
      <c r="P3" s="2">
        <v>75561.38</v>
      </c>
      <c r="Q3" s="2">
        <v>76241.429999999993</v>
      </c>
      <c r="R3" s="2">
        <v>78909.88</v>
      </c>
      <c r="S3" s="2">
        <v>80882.63</v>
      </c>
    </row>
    <row r="4" spans="1:23" s="8" customFormat="1" ht="11.25" x14ac:dyDescent="0.25">
      <c r="A4" s="7">
        <v>61</v>
      </c>
      <c r="B4" s="1" t="s">
        <v>3</v>
      </c>
      <c r="C4" s="1">
        <v>7004</v>
      </c>
      <c r="D4" s="1" t="s">
        <v>6</v>
      </c>
      <c r="E4" s="2">
        <v>70918.260000000009</v>
      </c>
      <c r="F4" s="2">
        <v>70825.02</v>
      </c>
      <c r="G4" s="2">
        <v>69629.279999999999</v>
      </c>
      <c r="H4" s="2">
        <v>69629.279999999999</v>
      </c>
      <c r="I4" s="2">
        <v>69629.279999999999</v>
      </c>
      <c r="J4" s="2">
        <v>69629.279999999999</v>
      </c>
      <c r="K4" s="2">
        <v>69629.279999999999</v>
      </c>
      <c r="L4" s="2">
        <v>70325.572799999994</v>
      </c>
      <c r="M4" s="2">
        <v>71028.86</v>
      </c>
      <c r="N4" s="2">
        <v>72183.11</v>
      </c>
      <c r="O4" s="2">
        <v>73899.14</v>
      </c>
      <c r="P4" s="2">
        <v>75561.38</v>
      </c>
      <c r="Q4" s="2">
        <v>76241.429999999993</v>
      </c>
      <c r="R4" s="2">
        <v>78909.88</v>
      </c>
      <c r="S4" s="2">
        <v>80882.63</v>
      </c>
    </row>
    <row r="5" spans="1:23" s="8" customFormat="1" ht="22.5" x14ac:dyDescent="0.25">
      <c r="A5" s="7">
        <v>61</v>
      </c>
      <c r="B5" s="1" t="s">
        <v>3</v>
      </c>
      <c r="C5" s="1">
        <v>7005</v>
      </c>
      <c r="D5" s="1" t="s">
        <v>7</v>
      </c>
      <c r="E5" s="2">
        <v>70918.260000000009</v>
      </c>
      <c r="F5" s="2">
        <v>70825.02</v>
      </c>
      <c r="G5" s="2">
        <v>69629.279999999999</v>
      </c>
      <c r="H5" s="2">
        <v>69629.279999999999</v>
      </c>
      <c r="I5" s="2">
        <v>69629.279999999999</v>
      </c>
      <c r="J5" s="2">
        <v>69629.279999999999</v>
      </c>
      <c r="K5" s="2">
        <v>69629.279999999999</v>
      </c>
      <c r="L5" s="2">
        <v>70325.572799999994</v>
      </c>
      <c r="M5" s="2">
        <v>71028.86</v>
      </c>
      <c r="N5" s="2">
        <v>72183.11</v>
      </c>
      <c r="O5" s="2">
        <v>73899.14</v>
      </c>
      <c r="P5" s="2">
        <v>75561.38</v>
      </c>
      <c r="Q5" s="2">
        <v>76241.429999999993</v>
      </c>
      <c r="R5" s="2">
        <v>78909.88</v>
      </c>
      <c r="S5" s="2">
        <v>80882.63</v>
      </c>
    </row>
    <row r="6" spans="1:23" s="8" customFormat="1" ht="22.5" x14ac:dyDescent="0.25">
      <c r="A6" s="7">
        <v>62</v>
      </c>
      <c r="B6" s="1" t="s">
        <v>8</v>
      </c>
      <c r="C6" s="1">
        <v>7006</v>
      </c>
      <c r="D6" s="1" t="s">
        <v>9</v>
      </c>
      <c r="E6" s="2"/>
      <c r="F6" s="2"/>
      <c r="G6" s="2">
        <v>67087</v>
      </c>
      <c r="H6" s="2">
        <v>67087</v>
      </c>
      <c r="I6" s="2">
        <v>67087</v>
      </c>
      <c r="J6" s="2">
        <v>67087</v>
      </c>
      <c r="K6" s="2">
        <v>67087</v>
      </c>
      <c r="L6" s="2">
        <v>67758</v>
      </c>
      <c r="M6" s="2">
        <v>68435.5</v>
      </c>
      <c r="N6" s="2">
        <v>69543.88</v>
      </c>
      <c r="O6" s="2">
        <v>71112.83</v>
      </c>
      <c r="P6" s="2">
        <v>72713</v>
      </c>
      <c r="Q6" s="2">
        <v>73367</v>
      </c>
      <c r="R6" s="2">
        <v>76028</v>
      </c>
      <c r="S6" s="2">
        <v>78318</v>
      </c>
    </row>
    <row r="7" spans="1:23" s="8" customFormat="1" ht="11.25" x14ac:dyDescent="0.25">
      <c r="A7" s="7">
        <v>63</v>
      </c>
      <c r="B7" s="1" t="s">
        <v>10</v>
      </c>
      <c r="C7" s="1">
        <v>7008</v>
      </c>
      <c r="D7" s="1" t="s">
        <v>4</v>
      </c>
      <c r="E7" s="2">
        <v>83252.539999999994</v>
      </c>
      <c r="F7" s="2">
        <v>78673.83</v>
      </c>
      <c r="G7" s="2">
        <v>78673.83</v>
      </c>
      <c r="H7" s="2">
        <v>78673.83</v>
      </c>
      <c r="I7" s="2">
        <v>78673.83</v>
      </c>
      <c r="J7" s="2">
        <v>78673.83</v>
      </c>
      <c r="K7" s="2">
        <v>78673.83</v>
      </c>
      <c r="L7" s="2">
        <v>79460.570000000007</v>
      </c>
      <c r="M7" s="2">
        <v>80256</v>
      </c>
      <c r="N7" s="2">
        <v>81697.509999999995</v>
      </c>
      <c r="O7" s="2">
        <v>83535.703974999997</v>
      </c>
      <c r="P7" s="2">
        <v>85380.260000000009</v>
      </c>
      <c r="Q7" s="2">
        <v>86148.68</v>
      </c>
      <c r="R7" s="2">
        <v>89163.883799999981</v>
      </c>
      <c r="S7" s="2">
        <v>91388.08</v>
      </c>
    </row>
    <row r="8" spans="1:23" s="8" customFormat="1" ht="11.25" x14ac:dyDescent="0.25">
      <c r="A8" s="7">
        <v>64</v>
      </c>
      <c r="B8" s="1" t="s">
        <v>11</v>
      </c>
      <c r="C8" s="1">
        <v>7009</v>
      </c>
      <c r="D8" s="1" t="s">
        <v>4</v>
      </c>
      <c r="E8" s="2">
        <v>81384</v>
      </c>
      <c r="F8" s="2">
        <v>81384</v>
      </c>
      <c r="G8" s="2">
        <v>76908</v>
      </c>
      <c r="H8" s="2">
        <v>76908</v>
      </c>
      <c r="I8" s="2">
        <v>76908</v>
      </c>
      <c r="J8" s="2">
        <v>76908</v>
      </c>
      <c r="K8" s="2">
        <v>76908</v>
      </c>
      <c r="L8" s="2">
        <v>77677</v>
      </c>
      <c r="M8" s="2">
        <v>78454</v>
      </c>
      <c r="N8" s="2">
        <v>79728.877500000002</v>
      </c>
      <c r="O8" s="2">
        <v>81522.777243749995</v>
      </c>
      <c r="P8" s="2">
        <v>83459.07239999999</v>
      </c>
      <c r="Q8" s="2">
        <v>85042</v>
      </c>
      <c r="R8" s="2">
        <v>87157.56</v>
      </c>
      <c r="S8" s="2">
        <v>89330</v>
      </c>
    </row>
    <row r="9" spans="1:23" s="8" customFormat="1" ht="22.5" x14ac:dyDescent="0.25">
      <c r="A9" s="7">
        <v>65</v>
      </c>
      <c r="B9" s="1" t="s">
        <v>12</v>
      </c>
      <c r="C9" s="1">
        <v>7010</v>
      </c>
      <c r="D9" s="1" t="s">
        <v>9</v>
      </c>
      <c r="E9" s="2">
        <v>83252.679999999993</v>
      </c>
      <c r="F9" s="2">
        <v>80398.28</v>
      </c>
      <c r="G9" s="2">
        <v>78673.83</v>
      </c>
      <c r="H9" s="2">
        <v>73054</v>
      </c>
      <c r="I9" s="2">
        <v>78674</v>
      </c>
      <c r="J9" s="2">
        <v>78674</v>
      </c>
      <c r="K9" s="2">
        <v>78674</v>
      </c>
      <c r="L9" s="2">
        <v>79460.740000000005</v>
      </c>
      <c r="M9" s="2">
        <v>80255.28</v>
      </c>
      <c r="N9" s="2">
        <v>81559.45</v>
      </c>
      <c r="O9" s="2">
        <v>83497.119999999995</v>
      </c>
      <c r="P9" s="2">
        <v>85375.5</v>
      </c>
      <c r="Q9" s="2">
        <v>86143.96</v>
      </c>
      <c r="R9" s="2">
        <v>89159</v>
      </c>
      <c r="S9" s="2">
        <v>91388.08</v>
      </c>
      <c r="T9" s="14"/>
      <c r="U9" s="14"/>
      <c r="V9" s="14"/>
      <c r="W9" s="14"/>
    </row>
    <row r="10" spans="1:23" s="8" customFormat="1" ht="22.5" x14ac:dyDescent="0.25">
      <c r="A10" s="7">
        <v>66</v>
      </c>
      <c r="B10" s="1" t="s">
        <v>13</v>
      </c>
      <c r="C10" s="1">
        <v>7011</v>
      </c>
      <c r="D10" s="1" t="s">
        <v>4</v>
      </c>
      <c r="E10" s="2">
        <v>91651</v>
      </c>
      <c r="F10" s="2">
        <v>88443</v>
      </c>
      <c r="G10" s="2">
        <v>85693</v>
      </c>
      <c r="H10" s="2">
        <v>85693</v>
      </c>
      <c r="I10" s="2">
        <v>85693</v>
      </c>
      <c r="J10" s="2">
        <v>85693</v>
      </c>
      <c r="K10" s="2">
        <v>85693</v>
      </c>
      <c r="L10" s="2">
        <v>85693</v>
      </c>
      <c r="M10" s="2">
        <v>86550.25</v>
      </c>
      <c r="N10" s="2">
        <v>86550.25</v>
      </c>
      <c r="O10" s="2">
        <v>90947.88</v>
      </c>
      <c r="P10" s="2">
        <v>92993.542587329997</v>
      </c>
      <c r="Q10" s="2">
        <v>85624</v>
      </c>
      <c r="R10" s="2">
        <v>88621</v>
      </c>
      <c r="S10" s="2">
        <v>90837</v>
      </c>
    </row>
    <row r="11" spans="1:23" s="8" customFormat="1" ht="22.5" x14ac:dyDescent="0.25">
      <c r="A11" s="7">
        <v>66</v>
      </c>
      <c r="B11" s="1" t="s">
        <v>13</v>
      </c>
      <c r="C11" s="1">
        <v>7012</v>
      </c>
      <c r="D11" s="1" t="s">
        <v>14</v>
      </c>
      <c r="E11" s="2">
        <v>82068</v>
      </c>
      <c r="F11" s="2">
        <v>79606</v>
      </c>
      <c r="G11" s="2">
        <v>77554</v>
      </c>
      <c r="H11" s="2">
        <v>77554</v>
      </c>
      <c r="I11" s="2">
        <v>77554</v>
      </c>
      <c r="J11" s="2">
        <v>77554</v>
      </c>
      <c r="K11" s="2">
        <v>77554</v>
      </c>
      <c r="L11" s="2">
        <v>77554</v>
      </c>
      <c r="M11" s="2">
        <v>78329.98</v>
      </c>
      <c r="N11" s="2">
        <v>78329.98</v>
      </c>
      <c r="O11" s="2">
        <v>82309.39</v>
      </c>
      <c r="P11" s="2">
        <v>84160.806281369994</v>
      </c>
      <c r="Q11" s="2">
        <v>84921</v>
      </c>
      <c r="R11" s="2">
        <v>87893</v>
      </c>
      <c r="S11" s="2">
        <v>90090</v>
      </c>
    </row>
    <row r="12" spans="1:23" s="8" customFormat="1" ht="22.5" x14ac:dyDescent="0.25">
      <c r="A12" s="7">
        <v>66</v>
      </c>
      <c r="B12" s="1" t="s">
        <v>13</v>
      </c>
      <c r="C12" s="1">
        <v>7047</v>
      </c>
      <c r="D12" s="1" t="s">
        <v>15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>
        <v>84919</v>
      </c>
      <c r="R12" s="2">
        <v>87893</v>
      </c>
      <c r="S12" s="2">
        <v>90090</v>
      </c>
    </row>
    <row r="13" spans="1:23" s="8" customFormat="1" ht="22.5" x14ac:dyDescent="0.25">
      <c r="A13" s="7">
        <v>67</v>
      </c>
      <c r="B13" s="1" t="s">
        <v>16</v>
      </c>
      <c r="C13" s="1">
        <v>7013</v>
      </c>
      <c r="D13" s="1" t="s">
        <v>4</v>
      </c>
      <c r="E13" s="2"/>
      <c r="F13" s="2">
        <v>83252.61</v>
      </c>
      <c r="G13" s="2">
        <v>78673.83</v>
      </c>
      <c r="H13" s="2">
        <v>78673.83</v>
      </c>
      <c r="I13" s="2">
        <v>78673.83</v>
      </c>
      <c r="J13" s="2">
        <v>78673.83</v>
      </c>
      <c r="K13" s="2">
        <v>78673.83</v>
      </c>
      <c r="L13" s="2">
        <v>79460.639999999999</v>
      </c>
      <c r="M13" s="2">
        <v>80255.28</v>
      </c>
      <c r="N13" s="2">
        <v>81559.31</v>
      </c>
      <c r="O13" s="2">
        <v>83496.7</v>
      </c>
      <c r="P13" s="2">
        <v>85375.5</v>
      </c>
      <c r="Q13" s="2">
        <v>86143.96</v>
      </c>
      <c r="R13" s="2">
        <v>88149.22</v>
      </c>
      <c r="S13" s="2">
        <v>91414.399999999994</v>
      </c>
    </row>
    <row r="14" spans="1:23" s="8" customFormat="1" ht="22.5" x14ac:dyDescent="0.25">
      <c r="A14" s="7">
        <v>67</v>
      </c>
      <c r="B14" s="1" t="s">
        <v>16</v>
      </c>
      <c r="C14" s="3">
        <v>7084</v>
      </c>
      <c r="D14" s="1" t="s">
        <v>17</v>
      </c>
      <c r="E14" s="2"/>
      <c r="F14" s="2">
        <v>68241.13</v>
      </c>
      <c r="G14" s="2">
        <v>68241.13</v>
      </c>
      <c r="H14" s="2">
        <v>68241.13</v>
      </c>
      <c r="I14" s="2">
        <v>68241.13</v>
      </c>
      <c r="J14" s="2">
        <v>68241.13</v>
      </c>
      <c r="K14" s="2">
        <v>68241.13</v>
      </c>
      <c r="L14" s="2">
        <v>68241.13</v>
      </c>
      <c r="M14" s="2">
        <v>68435.5</v>
      </c>
      <c r="N14" s="2">
        <v>69547.520000000004</v>
      </c>
      <c r="O14" s="2">
        <v>71199.66</v>
      </c>
      <c r="P14" s="2">
        <v>72801.679999999993</v>
      </c>
      <c r="Q14" s="2">
        <v>73457.02</v>
      </c>
      <c r="R14" s="2">
        <v>75167.02</v>
      </c>
      <c r="S14" s="2">
        <v>77951.3</v>
      </c>
    </row>
    <row r="15" spans="1:23" s="8" customFormat="1" ht="22.5" x14ac:dyDescent="0.25">
      <c r="A15" s="7">
        <v>67</v>
      </c>
      <c r="B15" s="1" t="s">
        <v>16</v>
      </c>
      <c r="C15" s="3">
        <v>7085</v>
      </c>
      <c r="D15" s="1" t="s">
        <v>18</v>
      </c>
      <c r="E15" s="2"/>
      <c r="F15" s="2"/>
      <c r="G15" s="2"/>
      <c r="H15" s="2"/>
      <c r="I15" s="2"/>
      <c r="J15" s="2"/>
      <c r="K15" s="2"/>
      <c r="L15" s="2"/>
      <c r="M15" s="2">
        <v>68435.5</v>
      </c>
      <c r="N15" s="2">
        <v>69547.520000000004</v>
      </c>
      <c r="O15" s="2">
        <v>71199.66</v>
      </c>
      <c r="P15" s="2">
        <v>72801.679999999993</v>
      </c>
      <c r="Q15" s="2">
        <v>73457.02</v>
      </c>
      <c r="R15" s="2">
        <v>75167.02</v>
      </c>
      <c r="S15" s="2">
        <v>77951.3</v>
      </c>
    </row>
    <row r="16" spans="1:23" s="8" customFormat="1" ht="22.5" x14ac:dyDescent="0.25">
      <c r="A16" s="7">
        <v>68</v>
      </c>
      <c r="B16" s="1" t="s">
        <v>19</v>
      </c>
      <c r="C16" s="1">
        <v>7014</v>
      </c>
      <c r="D16" s="1" t="s">
        <v>4</v>
      </c>
      <c r="E16" s="2">
        <v>80644.34</v>
      </c>
      <c r="F16" s="2">
        <v>80644.34</v>
      </c>
      <c r="G16" s="2">
        <v>76900.08</v>
      </c>
      <c r="H16" s="2">
        <v>75606.02</v>
      </c>
      <c r="I16" s="2">
        <v>75606.02</v>
      </c>
      <c r="J16" s="2">
        <v>75606.02</v>
      </c>
      <c r="K16" s="2">
        <v>75606.02</v>
      </c>
      <c r="L16" s="2">
        <f>5454.43*14</f>
        <v>76362.02</v>
      </c>
      <c r="M16" s="2">
        <v>77126</v>
      </c>
      <c r="N16" s="2">
        <v>78379</v>
      </c>
      <c r="O16" s="2">
        <v>80235.574999999997</v>
      </c>
      <c r="P16" s="2">
        <v>83276.994500000001</v>
      </c>
      <c r="Q16" s="2">
        <v>82784.66</v>
      </c>
      <c r="R16" s="2">
        <v>85682.240000000005</v>
      </c>
      <c r="S16" s="2">
        <f>6273.16*14</f>
        <v>87824.239999999991</v>
      </c>
    </row>
    <row r="17" spans="1:23" s="11" customFormat="1" ht="22.5" x14ac:dyDescent="0.25">
      <c r="A17" s="7">
        <v>69</v>
      </c>
      <c r="B17" s="1" t="s">
        <v>20</v>
      </c>
      <c r="C17" s="3">
        <v>7041</v>
      </c>
      <c r="D17" s="1" t="s">
        <v>4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>
        <v>83599.05</v>
      </c>
      <c r="P17" s="4">
        <v>85375.15</v>
      </c>
      <c r="Q17" s="4">
        <f>P17*1.009</f>
        <v>86143.526349999986</v>
      </c>
      <c r="R17" s="4">
        <v>89159.1</v>
      </c>
      <c r="S17" s="4">
        <v>91388.08</v>
      </c>
      <c r="T17" s="8"/>
      <c r="U17" s="8"/>
      <c r="V17" s="8"/>
      <c r="W17" s="8"/>
    </row>
    <row r="18" spans="1:23" s="11" customFormat="1" ht="22.5" x14ac:dyDescent="0.25">
      <c r="A18" s="7">
        <v>69</v>
      </c>
      <c r="B18" s="1" t="s">
        <v>20</v>
      </c>
      <c r="C18" s="3">
        <v>7042</v>
      </c>
      <c r="D18" s="1" t="s">
        <v>9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>
        <v>71287.929999999993</v>
      </c>
      <c r="P18" s="4">
        <v>72802</v>
      </c>
      <c r="Q18" s="4">
        <f>P18*1.009</f>
        <v>73457.217999999993</v>
      </c>
      <c r="R18" s="4">
        <v>76028.22</v>
      </c>
      <c r="S18" s="4">
        <v>77928.929999999993</v>
      </c>
      <c r="T18" s="8"/>
      <c r="U18" s="8"/>
      <c r="V18" s="8"/>
      <c r="W18" s="8"/>
    </row>
    <row r="19" spans="1:23" s="11" customFormat="1" ht="11.25" x14ac:dyDescent="0.25">
      <c r="A19" s="7">
        <v>70</v>
      </c>
      <c r="B19" s="3" t="s">
        <v>21</v>
      </c>
      <c r="C19" s="3">
        <v>7045</v>
      </c>
      <c r="D19" s="1" t="s">
        <v>23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>
        <v>73455.199999999997</v>
      </c>
      <c r="R19" s="4">
        <v>76031.61</v>
      </c>
      <c r="S19" s="4">
        <v>77932.41</v>
      </c>
      <c r="T19" s="8"/>
      <c r="U19" s="8"/>
      <c r="V19" s="8"/>
      <c r="W19" s="8"/>
    </row>
    <row r="20" spans="1:23" s="11" customFormat="1" ht="22.5" x14ac:dyDescent="0.25">
      <c r="A20" s="7">
        <v>71</v>
      </c>
      <c r="B20" s="1" t="s">
        <v>24</v>
      </c>
      <c r="C20" s="3">
        <v>7049</v>
      </c>
      <c r="D20" s="1" t="s">
        <v>9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>
        <f>7459.75+748.8</f>
        <v>8208.5499999999993</v>
      </c>
      <c r="R20" s="4">
        <v>83993.04</v>
      </c>
      <c r="S20" s="4">
        <v>86457.279999999999</v>
      </c>
      <c r="T20" s="8"/>
      <c r="U20" s="8"/>
      <c r="V20" s="8"/>
      <c r="W20" s="8"/>
    </row>
    <row r="21" spans="1:23" s="8" customFormat="1" ht="11.25" x14ac:dyDescent="0.25">
      <c r="A21" s="7">
        <v>101</v>
      </c>
      <c r="B21" s="1" t="s">
        <v>25</v>
      </c>
      <c r="C21" s="3">
        <v>7015</v>
      </c>
      <c r="D21" s="1" t="s">
        <v>14</v>
      </c>
      <c r="E21" s="4"/>
      <c r="F21" s="4"/>
      <c r="G21" s="4"/>
      <c r="H21" s="4">
        <v>69869.740000000005</v>
      </c>
      <c r="I21" s="4">
        <v>69869.740000000005</v>
      </c>
      <c r="J21" s="4">
        <v>69915.72</v>
      </c>
      <c r="K21" s="4">
        <v>72800</v>
      </c>
      <c r="L21" s="4">
        <v>73484.5</v>
      </c>
      <c r="M21" s="4">
        <v>74263.28</v>
      </c>
      <c r="N21" s="4">
        <v>75470.06</v>
      </c>
      <c r="O21" s="4">
        <v>77263.06</v>
      </c>
      <c r="P21" s="4">
        <v>79005.22</v>
      </c>
      <c r="Q21" s="4">
        <v>79716.27</v>
      </c>
      <c r="R21" s="13">
        <v>82506.350000000006</v>
      </c>
      <c r="S21" s="4">
        <v>84568.960000000006</v>
      </c>
    </row>
    <row r="22" spans="1:23" s="8" customFormat="1" ht="22.5" x14ac:dyDescent="0.25">
      <c r="A22" s="7">
        <v>102</v>
      </c>
      <c r="B22" s="1" t="s">
        <v>26</v>
      </c>
      <c r="C22" s="1">
        <v>7016</v>
      </c>
      <c r="D22" s="1" t="s">
        <v>14</v>
      </c>
      <c r="E22" s="2">
        <v>67726</v>
      </c>
      <c r="F22" s="2">
        <v>86593</v>
      </c>
      <c r="G22" s="2">
        <v>62781</v>
      </c>
      <c r="H22" s="2">
        <v>58238</v>
      </c>
      <c r="I22" s="2">
        <v>66907</v>
      </c>
      <c r="J22" s="2">
        <v>67087</v>
      </c>
      <c r="K22" s="2">
        <v>67087</v>
      </c>
      <c r="L22" s="2">
        <v>67569.66</v>
      </c>
      <c r="M22" s="2">
        <v>68435</v>
      </c>
      <c r="N22" s="2">
        <v>69547.520000000004</v>
      </c>
      <c r="O22" s="2">
        <v>71374</v>
      </c>
      <c r="P22" s="2">
        <v>72805.31</v>
      </c>
      <c r="Q22" s="2">
        <v>73460.539999999994</v>
      </c>
      <c r="R22" s="2">
        <v>76028.12</v>
      </c>
      <c r="S22" s="2">
        <v>77928.899999999994</v>
      </c>
    </row>
    <row r="23" spans="1:23" s="8" customFormat="1" ht="33.75" x14ac:dyDescent="0.25">
      <c r="A23" s="7">
        <v>105</v>
      </c>
      <c r="B23" s="1" t="s">
        <v>27</v>
      </c>
      <c r="C23" s="1">
        <v>7097</v>
      </c>
      <c r="D23" s="1" t="s">
        <v>28</v>
      </c>
      <c r="E23" s="2"/>
      <c r="F23" s="2"/>
      <c r="G23" s="2"/>
      <c r="H23" s="2"/>
      <c r="I23" s="2"/>
      <c r="J23" s="2">
        <v>60000</v>
      </c>
      <c r="K23" s="2">
        <v>60000</v>
      </c>
      <c r="L23" s="2">
        <v>60600</v>
      </c>
      <c r="M23" s="2">
        <v>61818</v>
      </c>
      <c r="N23" s="2">
        <v>62822.64</v>
      </c>
      <c r="O23" s="2">
        <v>71199.839999999997</v>
      </c>
      <c r="P23" s="2">
        <v>72801.679999999993</v>
      </c>
      <c r="Q23" s="2">
        <v>73457.02</v>
      </c>
      <c r="R23" s="2">
        <v>76028.2</v>
      </c>
      <c r="S23" s="2">
        <v>77928.899999999994</v>
      </c>
    </row>
    <row r="24" spans="1:23" s="8" customFormat="1" ht="33.75" x14ac:dyDescent="0.25">
      <c r="A24" s="7">
        <v>105</v>
      </c>
      <c r="B24" s="1" t="s">
        <v>27</v>
      </c>
      <c r="C24" s="1">
        <v>7098</v>
      </c>
      <c r="D24" s="1" t="s">
        <v>14</v>
      </c>
      <c r="E24" s="2"/>
      <c r="F24" s="2"/>
      <c r="G24" s="2"/>
      <c r="H24" s="2"/>
      <c r="I24" s="2"/>
      <c r="J24" s="2">
        <v>60000</v>
      </c>
      <c r="K24" s="2">
        <v>60000</v>
      </c>
      <c r="L24" s="2">
        <v>60600</v>
      </c>
      <c r="M24" s="2">
        <v>61818</v>
      </c>
      <c r="N24" s="2">
        <v>62822.64</v>
      </c>
      <c r="O24" s="2">
        <v>71199.839999999997</v>
      </c>
      <c r="P24" s="2">
        <v>72801.679999999993</v>
      </c>
      <c r="Q24" s="2">
        <v>73457.02</v>
      </c>
      <c r="R24" s="2">
        <v>76028.2</v>
      </c>
      <c r="S24" s="2">
        <v>77928.899999999994</v>
      </c>
    </row>
    <row r="25" spans="1:23" ht="22.5" x14ac:dyDescent="0.25">
      <c r="A25" s="12">
        <v>107</v>
      </c>
      <c r="B25" s="1" t="s">
        <v>60</v>
      </c>
      <c r="C25" s="3">
        <v>7090</v>
      </c>
      <c r="D25" s="3" t="str">
        <f>VLOOKUP(C25,[1]Orria3!A:C,3,FALSE)</f>
        <v>ZUZENDARIA</v>
      </c>
      <c r="E25" s="4">
        <v>76720.5</v>
      </c>
      <c r="F25" s="4">
        <v>79252.22</v>
      </c>
      <c r="G25" s="4">
        <v>75300.149999999994</v>
      </c>
      <c r="H25" s="4">
        <v>75300.149999999994</v>
      </c>
      <c r="I25" s="4">
        <v>75300.149999999994</v>
      </c>
      <c r="J25" s="4">
        <v>75300.149999999994</v>
      </c>
      <c r="K25" s="4">
        <v>67086.94</v>
      </c>
      <c r="L25" s="4">
        <v>67757.899999999994</v>
      </c>
      <c r="M25" s="4">
        <v>68435.5</v>
      </c>
      <c r="N25" s="4">
        <v>69547.58</v>
      </c>
      <c r="O25" s="4">
        <v>71199.8</v>
      </c>
      <c r="P25" s="4">
        <v>72805.320000000007</v>
      </c>
      <c r="Q25" s="2">
        <v>73460.52</v>
      </c>
      <c r="R25" s="4">
        <v>76031.62</v>
      </c>
      <c r="S25" s="4">
        <v>77932.399999999994</v>
      </c>
      <c r="T25" s="8"/>
      <c r="U25" s="8"/>
      <c r="V25" s="8"/>
      <c r="W25" s="8"/>
    </row>
    <row r="26" spans="1:23" ht="22.5" x14ac:dyDescent="0.25">
      <c r="A26" s="12">
        <v>107</v>
      </c>
      <c r="B26" s="1" t="s">
        <v>60</v>
      </c>
      <c r="C26" s="3">
        <v>7091</v>
      </c>
      <c r="D26" s="3" t="str">
        <f>VLOOKUP(C26,[1]Orria3!A:C,3,FALSE)</f>
        <v>ZUZENDARIA</v>
      </c>
      <c r="E26" s="4">
        <v>76720.5</v>
      </c>
      <c r="F26" s="4">
        <v>79252.22</v>
      </c>
      <c r="G26" s="4">
        <v>75300.149999999994</v>
      </c>
      <c r="H26" s="4">
        <v>75300.149999999994</v>
      </c>
      <c r="I26" s="4">
        <v>75300.149999999994</v>
      </c>
      <c r="J26" s="4">
        <v>67086.94</v>
      </c>
      <c r="K26" s="4">
        <v>67086.94</v>
      </c>
      <c r="L26" s="4">
        <v>67757.899999999994</v>
      </c>
      <c r="M26" s="4">
        <v>68435.5</v>
      </c>
      <c r="N26" s="4">
        <v>69547.58</v>
      </c>
      <c r="O26" s="4">
        <v>71199.8</v>
      </c>
      <c r="P26" s="4">
        <v>72805.320000000007</v>
      </c>
      <c r="Q26" s="2">
        <v>73460.52</v>
      </c>
      <c r="R26" s="15">
        <v>76031.62</v>
      </c>
      <c r="S26" s="15">
        <v>77932.399999999994</v>
      </c>
      <c r="T26" s="8"/>
      <c r="U26" s="8"/>
      <c r="V26" s="8"/>
      <c r="W26" s="8"/>
    </row>
    <row r="27" spans="1:23" s="8" customFormat="1" ht="22.5" x14ac:dyDescent="0.25">
      <c r="A27" s="1" t="s">
        <v>55</v>
      </c>
      <c r="B27" s="1" t="s">
        <v>59</v>
      </c>
      <c r="C27" s="1">
        <v>7017</v>
      </c>
      <c r="D27" s="1" t="s">
        <v>14</v>
      </c>
      <c r="E27" s="2"/>
      <c r="F27" s="2"/>
      <c r="G27" s="2"/>
      <c r="H27" s="2"/>
      <c r="I27" s="2"/>
      <c r="J27" s="2"/>
      <c r="K27" s="2"/>
      <c r="L27" s="2"/>
      <c r="M27" s="2">
        <v>74861</v>
      </c>
      <c r="N27" s="2">
        <v>76078.03</v>
      </c>
      <c r="O27" s="2">
        <v>77885.5</v>
      </c>
      <c r="P27" s="6" t="s">
        <v>56</v>
      </c>
      <c r="Q27" s="6" t="s">
        <v>56</v>
      </c>
      <c r="R27" s="6" t="s">
        <v>56</v>
      </c>
      <c r="S27" s="6" t="s">
        <v>56</v>
      </c>
    </row>
    <row r="28" spans="1:23" s="8" customFormat="1" ht="11.25" x14ac:dyDescent="0.25">
      <c r="A28" s="7">
        <v>131</v>
      </c>
      <c r="B28" s="1" t="s">
        <v>29</v>
      </c>
      <c r="C28" s="1">
        <v>7037</v>
      </c>
      <c r="D28" s="1" t="s">
        <v>4</v>
      </c>
      <c r="E28" s="2">
        <v>81218.880000000005</v>
      </c>
      <c r="F28" s="2">
        <v>77072.38</v>
      </c>
      <c r="G28" s="2">
        <v>77478.100000000006</v>
      </c>
      <c r="H28" s="2">
        <v>77478.100000000006</v>
      </c>
      <c r="I28" s="2">
        <v>77478.100000000006</v>
      </c>
      <c r="J28" s="2">
        <v>77478.100000000006</v>
      </c>
      <c r="K28" s="2">
        <v>77478.100000000006</v>
      </c>
      <c r="L28" s="2">
        <v>74255</v>
      </c>
      <c r="M28" s="2">
        <v>74998</v>
      </c>
      <c r="N28" s="2">
        <v>74998</v>
      </c>
      <c r="O28" s="2">
        <v>78027.450462500012</v>
      </c>
      <c r="P28" s="2">
        <v>79587.999471750009</v>
      </c>
      <c r="Q28" s="2">
        <v>80304.289999999994</v>
      </c>
      <c r="R28" s="2">
        <v>83114.94</v>
      </c>
      <c r="S28" s="2">
        <v>86028</v>
      </c>
    </row>
    <row r="29" spans="1:23" s="8" customFormat="1" ht="22.5" x14ac:dyDescent="0.25">
      <c r="A29" s="7">
        <v>137</v>
      </c>
      <c r="B29" s="1" t="s">
        <v>30</v>
      </c>
      <c r="C29" s="1">
        <v>7036</v>
      </c>
      <c r="D29" s="1" t="s">
        <v>4</v>
      </c>
      <c r="E29" s="2">
        <v>83252.61</v>
      </c>
      <c r="F29" s="2">
        <v>80398.25</v>
      </c>
      <c r="G29" s="2">
        <v>78673.84</v>
      </c>
      <c r="H29" s="2">
        <v>78673.84</v>
      </c>
      <c r="I29" s="2">
        <v>78673.84</v>
      </c>
      <c r="J29" s="2">
        <v>78673.84</v>
      </c>
      <c r="K29" s="2">
        <v>78673.84</v>
      </c>
      <c r="L29" s="2">
        <v>79460.578399999999</v>
      </c>
      <c r="M29" s="2">
        <v>80255.179999999993</v>
      </c>
      <c r="N29" s="2">
        <v>81559.320000000007</v>
      </c>
      <c r="O29" s="2">
        <v>83496.98</v>
      </c>
      <c r="P29" s="2">
        <v>85375.15</v>
      </c>
      <c r="Q29" s="2">
        <v>86143.53</v>
      </c>
      <c r="R29" s="2">
        <v>89158.57</v>
      </c>
      <c r="S29" s="2">
        <v>91388</v>
      </c>
    </row>
    <row r="30" spans="1:23" s="8" customFormat="1" ht="22.5" x14ac:dyDescent="0.25">
      <c r="A30" s="7">
        <v>141</v>
      </c>
      <c r="B30" s="1" t="s">
        <v>31</v>
      </c>
      <c r="C30" s="1">
        <v>7038</v>
      </c>
      <c r="D30" s="1" t="s">
        <v>4</v>
      </c>
      <c r="E30" s="2">
        <v>83252.61</v>
      </c>
      <c r="F30" s="2">
        <v>80398.25</v>
      </c>
      <c r="G30" s="2">
        <v>78673.84</v>
      </c>
      <c r="H30" s="2">
        <v>78673.84</v>
      </c>
      <c r="I30" s="2">
        <v>78673.84</v>
      </c>
      <c r="J30" s="2">
        <v>78673.84</v>
      </c>
      <c r="K30" s="2">
        <v>78673.84</v>
      </c>
      <c r="L30" s="2">
        <v>78673.84</v>
      </c>
      <c r="M30" s="2">
        <v>80255.179999999993</v>
      </c>
      <c r="N30" s="2">
        <v>81559.320000000007</v>
      </c>
      <c r="O30" s="2">
        <v>83496.990000000005</v>
      </c>
      <c r="P30" s="2">
        <v>85375.15</v>
      </c>
      <c r="Q30" s="2">
        <f>P30*1.009</f>
        <v>86143.526349999986</v>
      </c>
      <c r="R30" s="2">
        <v>89159.1</v>
      </c>
      <c r="S30" s="2">
        <v>91388.08</v>
      </c>
    </row>
    <row r="31" spans="1:23" s="8" customFormat="1" ht="11.25" x14ac:dyDescent="0.25">
      <c r="A31" s="7">
        <v>142</v>
      </c>
      <c r="B31" s="1" t="s">
        <v>32</v>
      </c>
      <c r="C31" s="1">
        <v>7035</v>
      </c>
      <c r="D31" s="1" t="s">
        <v>4</v>
      </c>
      <c r="E31" s="2">
        <v>83252.61</v>
      </c>
      <c r="F31" s="2">
        <v>80398.25</v>
      </c>
      <c r="G31" s="2">
        <v>78673.84</v>
      </c>
      <c r="H31" s="2">
        <v>78673.84</v>
      </c>
      <c r="I31" s="2">
        <v>78673.84</v>
      </c>
      <c r="J31" s="2">
        <v>78673.84</v>
      </c>
      <c r="K31" s="2">
        <v>78673.84</v>
      </c>
      <c r="L31" s="2">
        <v>79460.570000000007</v>
      </c>
      <c r="M31" s="2">
        <v>80255.179999999993</v>
      </c>
      <c r="N31" s="2">
        <v>81559.320000000007</v>
      </c>
      <c r="O31" s="2">
        <v>83599.070000000007</v>
      </c>
      <c r="P31" s="2">
        <v>85375.15</v>
      </c>
      <c r="Q31" s="2">
        <v>86143.526349999986</v>
      </c>
      <c r="R31" s="2">
        <v>89158.55</v>
      </c>
      <c r="S31" s="2">
        <v>91387.51</v>
      </c>
    </row>
    <row r="32" spans="1:23" s="8" customFormat="1" ht="22.5" x14ac:dyDescent="0.25">
      <c r="A32" s="7">
        <v>143</v>
      </c>
      <c r="B32" s="1" t="s">
        <v>33</v>
      </c>
      <c r="C32" s="1">
        <v>7039</v>
      </c>
      <c r="D32" s="1" t="s">
        <v>4</v>
      </c>
      <c r="E32" s="2">
        <v>67087</v>
      </c>
      <c r="F32" s="2">
        <v>67087</v>
      </c>
      <c r="G32" s="2">
        <v>67087</v>
      </c>
      <c r="H32" s="2">
        <v>67087</v>
      </c>
      <c r="I32" s="2">
        <v>67087</v>
      </c>
      <c r="J32" s="2">
        <v>67087</v>
      </c>
      <c r="K32" s="2">
        <v>67087</v>
      </c>
      <c r="L32" s="2">
        <v>67087</v>
      </c>
      <c r="M32" s="2">
        <v>68331.06</v>
      </c>
      <c r="N32" s="2">
        <v>69441.429999999993</v>
      </c>
      <c r="O32" s="2">
        <v>71003.86</v>
      </c>
      <c r="P32" s="2">
        <v>72957.634499999986</v>
      </c>
      <c r="Q32" s="2">
        <v>73345</v>
      </c>
      <c r="R32" s="2">
        <v>75912</v>
      </c>
      <c r="S32" s="2">
        <v>79079</v>
      </c>
    </row>
    <row r="33" spans="1:23" s="8" customFormat="1" ht="22.5" x14ac:dyDescent="0.25">
      <c r="A33" s="7">
        <v>156</v>
      </c>
      <c r="B33" s="1" t="s">
        <v>34</v>
      </c>
      <c r="C33" s="1">
        <v>7040</v>
      </c>
      <c r="D33" s="1" t="s">
        <v>4</v>
      </c>
      <c r="E33" s="2">
        <v>83252</v>
      </c>
      <c r="F33" s="2">
        <v>78882.86</v>
      </c>
      <c r="G33" s="2">
        <v>78673.84</v>
      </c>
      <c r="H33" s="2">
        <v>67082.820000000007</v>
      </c>
      <c r="I33" s="2">
        <v>67087.02</v>
      </c>
      <c r="J33" s="2">
        <v>67087.02</v>
      </c>
      <c r="K33" s="2">
        <v>67087.02</v>
      </c>
      <c r="L33" s="2">
        <v>67757.899999999994</v>
      </c>
      <c r="M33" s="2">
        <v>68435.5</v>
      </c>
      <c r="N33" s="2">
        <v>69547.66</v>
      </c>
      <c r="O33" s="2">
        <v>71199.87</v>
      </c>
      <c r="P33" s="2">
        <v>72801.679999999993</v>
      </c>
      <c r="Q33" s="2">
        <v>73457.02</v>
      </c>
      <c r="R33" s="2">
        <v>76028.12</v>
      </c>
      <c r="S33" s="2">
        <v>77928.899999999994</v>
      </c>
    </row>
    <row r="34" spans="1:23" s="8" customFormat="1" ht="22.5" x14ac:dyDescent="0.25">
      <c r="A34" s="7">
        <v>157</v>
      </c>
      <c r="B34" s="1" t="s">
        <v>35</v>
      </c>
      <c r="C34" s="1">
        <v>7031</v>
      </c>
      <c r="D34" s="1" t="s">
        <v>23</v>
      </c>
      <c r="E34" s="2">
        <v>83252.61</v>
      </c>
      <c r="F34" s="2">
        <v>80755.08</v>
      </c>
      <c r="G34" s="2">
        <v>78673.62</v>
      </c>
      <c r="H34" s="2">
        <v>78673.62</v>
      </c>
      <c r="I34" s="2">
        <v>78673.62</v>
      </c>
      <c r="J34" s="2">
        <v>78673.62</v>
      </c>
      <c r="K34" s="2">
        <v>78673.62</v>
      </c>
      <c r="L34" s="2">
        <v>79460.356199999995</v>
      </c>
      <c r="M34" s="2">
        <v>80254.960000000006</v>
      </c>
      <c r="N34" s="2">
        <v>81659.75</v>
      </c>
      <c r="O34" s="2">
        <v>83497.119999999995</v>
      </c>
      <c r="P34" s="2">
        <f>6098.57*14</f>
        <v>85379.98</v>
      </c>
      <c r="Q34" s="2">
        <v>86148.44</v>
      </c>
      <c r="R34" s="2">
        <v>89163.64</v>
      </c>
      <c r="S34" s="9">
        <v>91392.7</v>
      </c>
    </row>
    <row r="35" spans="1:23" s="8" customFormat="1" ht="11.25" x14ac:dyDescent="0.25">
      <c r="A35" s="7">
        <v>158</v>
      </c>
      <c r="B35" s="1" t="s">
        <v>36</v>
      </c>
      <c r="C35" s="1">
        <v>7021</v>
      </c>
      <c r="D35" s="1" t="s">
        <v>4</v>
      </c>
      <c r="E35" s="2">
        <v>83252.679999999993</v>
      </c>
      <c r="F35" s="2">
        <v>80755.08</v>
      </c>
      <c r="G35" s="2">
        <v>67087.03</v>
      </c>
      <c r="H35" s="2">
        <v>67087.03</v>
      </c>
      <c r="I35" s="2">
        <v>67087.03</v>
      </c>
      <c r="J35" s="2">
        <v>67087.03</v>
      </c>
      <c r="K35" s="2">
        <v>67087.03</v>
      </c>
      <c r="L35" s="2">
        <v>67757.899999999994</v>
      </c>
      <c r="M35" s="2">
        <v>68435.5</v>
      </c>
      <c r="N35" s="2">
        <v>69633.119999999995</v>
      </c>
      <c r="O35" s="2">
        <v>71199.86</v>
      </c>
      <c r="P35" s="2">
        <v>72801.679999999993</v>
      </c>
      <c r="Q35" s="2">
        <v>73457.02</v>
      </c>
      <c r="R35" s="2">
        <v>76028.12</v>
      </c>
      <c r="S35" s="2">
        <v>77928.899999999994</v>
      </c>
      <c r="T35" s="11"/>
      <c r="U35" s="11"/>
      <c r="V35" s="11"/>
      <c r="W35" s="11"/>
    </row>
    <row r="36" spans="1:23" s="8" customFormat="1" ht="11.25" x14ac:dyDescent="0.25">
      <c r="A36" s="7">
        <v>159</v>
      </c>
      <c r="B36" s="1" t="s">
        <v>37</v>
      </c>
      <c r="C36" s="1">
        <v>7024</v>
      </c>
      <c r="D36" s="1" t="s">
        <v>4</v>
      </c>
      <c r="E36" s="2">
        <v>70248.25</v>
      </c>
      <c r="F36" s="2">
        <v>68787.08</v>
      </c>
      <c r="G36" s="2">
        <v>67623.78</v>
      </c>
      <c r="H36" s="2">
        <v>67623.78</v>
      </c>
      <c r="I36" s="2">
        <v>67623.78</v>
      </c>
      <c r="J36" s="2">
        <v>67623.78</v>
      </c>
      <c r="K36" s="2">
        <v>67623.78</v>
      </c>
      <c r="L36" s="2">
        <v>67623.78</v>
      </c>
      <c r="M36" s="2">
        <v>68983</v>
      </c>
      <c r="N36" s="2">
        <v>69633.100000000006</v>
      </c>
      <c r="O36" s="2">
        <v>71199.850000000006</v>
      </c>
      <c r="P36" s="2">
        <v>72801.41</v>
      </c>
      <c r="Q36" s="2">
        <v>73456.62</v>
      </c>
      <c r="R36" s="2">
        <v>76027.600000000006</v>
      </c>
      <c r="S36" s="2">
        <v>77928.289999999994</v>
      </c>
    </row>
    <row r="37" spans="1:23" s="8" customFormat="1" ht="11.25" x14ac:dyDescent="0.25">
      <c r="A37" s="7">
        <v>160</v>
      </c>
      <c r="B37" s="1" t="s">
        <v>38</v>
      </c>
      <c r="C37" s="1">
        <v>7029</v>
      </c>
      <c r="D37" s="1" t="s">
        <v>39</v>
      </c>
      <c r="E37" s="2">
        <v>70539.7</v>
      </c>
      <c r="F37" s="2">
        <v>68522.22</v>
      </c>
      <c r="G37" s="2">
        <v>67365.399999999994</v>
      </c>
      <c r="H37" s="2">
        <v>67365.399999999994</v>
      </c>
      <c r="I37" s="2">
        <v>67365.399999999994</v>
      </c>
      <c r="J37" s="2">
        <v>67365.399999999994</v>
      </c>
      <c r="K37" s="2">
        <v>67365.399999999994</v>
      </c>
      <c r="L37" s="2">
        <v>68039.05</v>
      </c>
      <c r="M37" s="2">
        <v>68719.520000000004</v>
      </c>
      <c r="N37" s="2">
        <v>69836.22</v>
      </c>
      <c r="O37" s="2">
        <v>71495.360000000001</v>
      </c>
      <c r="P37" s="2">
        <v>73107.58</v>
      </c>
      <c r="Q37" s="2">
        <v>73765.539999999994</v>
      </c>
      <c r="R37" s="2">
        <v>76347.33</v>
      </c>
      <c r="S37" s="2">
        <v>91388.08</v>
      </c>
    </row>
    <row r="38" spans="1:23" s="8" customFormat="1" ht="33.75" x14ac:dyDescent="0.25">
      <c r="A38" s="1" t="s">
        <v>57</v>
      </c>
      <c r="B38" s="1">
        <v>7028</v>
      </c>
      <c r="C38" s="1" t="s">
        <v>58</v>
      </c>
      <c r="D38" s="16"/>
      <c r="E38" s="2">
        <v>82068</v>
      </c>
      <c r="F38" s="2">
        <v>79606</v>
      </c>
      <c r="G38" s="2">
        <v>77554</v>
      </c>
      <c r="H38" s="2">
        <v>77554</v>
      </c>
      <c r="I38" s="2">
        <v>77554</v>
      </c>
      <c r="J38" s="2">
        <v>77554</v>
      </c>
      <c r="K38" s="2">
        <v>77554</v>
      </c>
      <c r="L38" s="2">
        <v>77554</v>
      </c>
      <c r="M38" s="2">
        <v>78330</v>
      </c>
      <c r="N38" s="2">
        <v>80399</v>
      </c>
      <c r="O38" s="2">
        <v>82309.39</v>
      </c>
      <c r="P38" s="2">
        <v>84160.806281369994</v>
      </c>
      <c r="Q38" s="6" t="s">
        <v>56</v>
      </c>
      <c r="R38" s="6" t="s">
        <v>56</v>
      </c>
      <c r="S38" s="16"/>
      <c r="T38" s="14"/>
      <c r="U38" s="14"/>
      <c r="V38" s="14"/>
      <c r="W38" s="14"/>
    </row>
    <row r="39" spans="1:23" s="8" customFormat="1" ht="11.25" x14ac:dyDescent="0.25">
      <c r="A39" s="7">
        <v>165</v>
      </c>
      <c r="B39" s="1" t="s">
        <v>40</v>
      </c>
      <c r="C39" s="1">
        <v>7033</v>
      </c>
      <c r="D39" s="1" t="s">
        <v>23</v>
      </c>
      <c r="E39" s="2">
        <v>70248.22</v>
      </c>
      <c r="F39" s="2">
        <v>68241.100000000006</v>
      </c>
      <c r="G39" s="2">
        <v>67087.02</v>
      </c>
      <c r="H39" s="2">
        <v>62295.09</v>
      </c>
      <c r="I39" s="2">
        <v>67087.02</v>
      </c>
      <c r="J39" s="2">
        <v>67087.02</v>
      </c>
      <c r="K39" s="2">
        <v>68258.17</v>
      </c>
      <c r="L39" s="2">
        <v>67757.89</v>
      </c>
      <c r="M39" s="2">
        <v>68435.460000000006</v>
      </c>
      <c r="N39" s="2">
        <v>69547.520000000004</v>
      </c>
      <c r="O39" s="2">
        <v>71112.339200000002</v>
      </c>
      <c r="P39" s="2">
        <v>72805.399999999994</v>
      </c>
      <c r="Q39" s="2">
        <v>73460.649736395833</v>
      </c>
      <c r="R39" s="2">
        <v>76053.88</v>
      </c>
      <c r="S39" s="2">
        <v>77955.155910775939</v>
      </c>
      <c r="T39" s="11"/>
      <c r="U39" s="11"/>
      <c r="V39" s="11"/>
      <c r="W39" s="11"/>
    </row>
    <row r="40" spans="1:23" s="8" customFormat="1" ht="11.25" x14ac:dyDescent="0.25">
      <c r="A40" s="7">
        <v>166</v>
      </c>
      <c r="B40" s="1" t="s">
        <v>41</v>
      </c>
      <c r="C40" s="1">
        <v>7020</v>
      </c>
      <c r="D40" s="1" t="s">
        <v>14</v>
      </c>
      <c r="E40" s="2">
        <v>68735</v>
      </c>
      <c r="F40" s="2">
        <v>68735</v>
      </c>
      <c r="G40" s="2">
        <v>65470</v>
      </c>
      <c r="H40" s="2">
        <v>65470</v>
      </c>
      <c r="I40" s="2">
        <v>65470</v>
      </c>
      <c r="J40" s="2">
        <v>72093</v>
      </c>
      <c r="K40" s="2">
        <v>70020</v>
      </c>
      <c r="L40" s="2">
        <v>70720.2</v>
      </c>
      <c r="M40" s="2">
        <v>71427</v>
      </c>
      <c r="N40" s="2">
        <v>72587.97</v>
      </c>
      <c r="O40" s="2">
        <v>74221.2</v>
      </c>
      <c r="P40" s="2">
        <v>75823.658399999986</v>
      </c>
      <c r="Q40" s="2">
        <v>76672.119226799987</v>
      </c>
      <c r="R40" s="2">
        <v>79373.710000000006</v>
      </c>
      <c r="S40" s="2">
        <v>81746.28</v>
      </c>
      <c r="T40" s="11"/>
      <c r="U40" s="11"/>
      <c r="V40" s="11"/>
      <c r="W40" s="11"/>
    </row>
    <row r="41" spans="1:23" s="8" customFormat="1" ht="22.5" x14ac:dyDescent="0.25">
      <c r="A41" s="7">
        <v>167</v>
      </c>
      <c r="B41" s="1" t="s">
        <v>42</v>
      </c>
      <c r="C41" s="1">
        <v>7030</v>
      </c>
      <c r="D41" s="1" t="s">
        <v>23</v>
      </c>
      <c r="E41" s="2">
        <v>71485.960000000006</v>
      </c>
      <c r="F41" s="2">
        <v>71485.960000000006</v>
      </c>
      <c r="G41" s="2">
        <v>67912.039999999994</v>
      </c>
      <c r="H41" s="2">
        <v>67912.039999999994</v>
      </c>
      <c r="I41" s="2">
        <v>68090.12</v>
      </c>
      <c r="J41" s="2">
        <v>76013</v>
      </c>
      <c r="K41" s="2">
        <v>76013</v>
      </c>
      <c r="L41" s="2">
        <v>76773</v>
      </c>
      <c r="M41" s="2">
        <v>77541</v>
      </c>
      <c r="N41" s="2">
        <v>78802</v>
      </c>
      <c r="O41" s="2">
        <v>80673</v>
      </c>
      <c r="P41" s="2">
        <v>82386</v>
      </c>
      <c r="Q41" s="2">
        <v>83127</v>
      </c>
      <c r="R41" s="2">
        <v>85478.01</v>
      </c>
      <c r="S41" s="2">
        <v>85604</v>
      </c>
      <c r="T41" s="11"/>
      <c r="U41" s="11"/>
      <c r="V41" s="11"/>
      <c r="W41" s="11"/>
    </row>
    <row r="42" spans="1:23" s="8" customFormat="1" ht="33.75" x14ac:dyDescent="0.25">
      <c r="A42" s="1" t="s">
        <v>61</v>
      </c>
      <c r="B42" s="1">
        <v>7026</v>
      </c>
      <c r="C42" s="1" t="s">
        <v>22</v>
      </c>
      <c r="D42" s="2">
        <v>69243.66</v>
      </c>
      <c r="E42" s="2">
        <v>66732.259999999995</v>
      </c>
      <c r="F42" s="2">
        <v>66732.259999999995</v>
      </c>
      <c r="G42" s="2">
        <v>67061.679999999993</v>
      </c>
      <c r="H42" s="2">
        <v>67087.02</v>
      </c>
      <c r="I42" s="2">
        <v>67087.02</v>
      </c>
      <c r="J42" s="2">
        <v>67757.899999999994</v>
      </c>
      <c r="K42" s="2">
        <v>68360.740000000005</v>
      </c>
      <c r="L42" s="2">
        <v>69317.73</v>
      </c>
      <c r="M42" s="2">
        <v>70518.45</v>
      </c>
      <c r="N42" s="2">
        <v>72800</v>
      </c>
      <c r="O42" s="6" t="s">
        <v>56</v>
      </c>
      <c r="P42" s="6" t="s">
        <v>56</v>
      </c>
      <c r="Q42" s="16"/>
      <c r="R42" s="16"/>
      <c r="S42" s="16"/>
    </row>
    <row r="43" spans="1:23" s="8" customFormat="1" ht="22.5" x14ac:dyDescent="0.25">
      <c r="A43" s="7">
        <v>171</v>
      </c>
      <c r="B43" s="1" t="s">
        <v>43</v>
      </c>
      <c r="C43" s="1">
        <v>7008</v>
      </c>
      <c r="D43" s="1" t="s">
        <v>23</v>
      </c>
      <c r="E43" s="2">
        <v>76595</v>
      </c>
      <c r="F43" s="2">
        <v>76595</v>
      </c>
      <c r="G43" s="2">
        <v>73148.600000000006</v>
      </c>
      <c r="H43" s="2">
        <v>73148.600000000006</v>
      </c>
      <c r="I43" s="2">
        <v>73148.600000000006</v>
      </c>
      <c r="J43" s="2">
        <v>73148.600000000006</v>
      </c>
      <c r="K43" s="2">
        <v>73148.600000000006</v>
      </c>
      <c r="L43" s="2">
        <v>73879.960000000006</v>
      </c>
      <c r="M43" s="2">
        <v>74618.75</v>
      </c>
      <c r="N43" s="2">
        <v>75831</v>
      </c>
      <c r="O43" s="2">
        <v>77727</v>
      </c>
      <c r="P43" s="2">
        <v>79379.16</v>
      </c>
      <c r="Q43" s="2">
        <v>80104.84</v>
      </c>
      <c r="R43" s="2">
        <v>82954.47</v>
      </c>
      <c r="S43" s="2">
        <v>85060.58</v>
      </c>
    </row>
    <row r="44" spans="1:23" s="8" customFormat="1" ht="11.25" x14ac:dyDescent="0.25">
      <c r="A44" s="7">
        <v>172</v>
      </c>
      <c r="B44" s="1" t="s">
        <v>44</v>
      </c>
      <c r="C44" s="1">
        <v>7099</v>
      </c>
      <c r="D44" s="1" t="s">
        <v>4</v>
      </c>
      <c r="E44" s="2">
        <v>70658.98</v>
      </c>
      <c r="F44" s="2">
        <v>70156.92</v>
      </c>
      <c r="G44" s="2">
        <v>67723.679999999993</v>
      </c>
      <c r="H44" s="2">
        <v>67723.679999999993</v>
      </c>
      <c r="I44" s="2">
        <v>67773.72</v>
      </c>
      <c r="J44" s="2">
        <v>67773.72</v>
      </c>
      <c r="K44" s="2">
        <v>67773.72</v>
      </c>
      <c r="L44" s="2">
        <v>68451.459999999992</v>
      </c>
      <c r="M44" s="2">
        <v>69135.92</v>
      </c>
      <c r="N44" s="2">
        <v>70259.38</v>
      </c>
      <c r="O44" s="2">
        <v>71840.22</v>
      </c>
      <c r="P44" s="2">
        <v>79185.598800000007</v>
      </c>
      <c r="Q44" s="2">
        <v>74742.564888000008</v>
      </c>
      <c r="R44" s="2">
        <v>76809.600000000006</v>
      </c>
      <c r="S44" s="2">
        <f>+R44*1.02</f>
        <v>78345.792000000001</v>
      </c>
    </row>
    <row r="45" spans="1:23" s="8" customFormat="1" ht="22.5" x14ac:dyDescent="0.25">
      <c r="A45" s="1">
        <v>174</v>
      </c>
      <c r="B45" s="1" t="s">
        <v>45</v>
      </c>
      <c r="C45" s="1" t="s">
        <v>46</v>
      </c>
      <c r="D45" s="1" t="s">
        <v>47</v>
      </c>
      <c r="E45" s="2">
        <v>82068</v>
      </c>
      <c r="F45" s="2">
        <v>79606</v>
      </c>
      <c r="G45" s="2">
        <v>77554</v>
      </c>
      <c r="H45" s="2">
        <v>77554</v>
      </c>
      <c r="I45" s="2">
        <v>77554</v>
      </c>
      <c r="J45" s="2">
        <v>77554</v>
      </c>
      <c r="K45" s="2">
        <v>77554</v>
      </c>
      <c r="L45" s="2">
        <v>77554</v>
      </c>
      <c r="M45" s="2">
        <v>78339.58</v>
      </c>
      <c r="N45" s="2">
        <v>80399</v>
      </c>
      <c r="O45" s="2">
        <v>82309.39</v>
      </c>
      <c r="P45" s="2">
        <v>84160.806281369994</v>
      </c>
      <c r="Q45" s="2">
        <v>84919</v>
      </c>
      <c r="R45" s="2">
        <v>87893</v>
      </c>
      <c r="S45" s="2">
        <v>90090</v>
      </c>
    </row>
    <row r="46" spans="1:23" x14ac:dyDescent="0.25">
      <c r="A46" s="12">
        <v>201</v>
      </c>
      <c r="B46" s="3" t="s">
        <v>48</v>
      </c>
      <c r="C46" s="3">
        <v>7022</v>
      </c>
      <c r="D46" s="3" t="s">
        <v>49</v>
      </c>
      <c r="E46" s="4">
        <v>58879.94</v>
      </c>
      <c r="F46" s="4">
        <v>58879.74</v>
      </c>
      <c r="G46" s="4">
        <v>59350.9</v>
      </c>
      <c r="H46" s="4">
        <v>55387.02</v>
      </c>
      <c r="I46" s="4">
        <v>59647.56</v>
      </c>
      <c r="J46" s="4">
        <v>59647.56</v>
      </c>
      <c r="K46" s="4">
        <v>60688.84</v>
      </c>
      <c r="L46" s="4">
        <v>60243.96</v>
      </c>
      <c r="M46" s="4">
        <v>60846.38</v>
      </c>
      <c r="N46" s="4">
        <v>61835.13</v>
      </c>
      <c r="O46" s="4">
        <v>63304.22</v>
      </c>
      <c r="P46" s="4">
        <v>72624.02</v>
      </c>
      <c r="Q46" s="5">
        <v>73277.64</v>
      </c>
      <c r="R46" s="13">
        <v>75842.34</v>
      </c>
      <c r="S46" s="13">
        <v>77738.5</v>
      </c>
      <c r="T46" s="8"/>
      <c r="U46" s="8"/>
      <c r="V46" s="8"/>
      <c r="W46" s="8"/>
    </row>
    <row r="47" spans="1:23" s="8" customFormat="1" ht="22.5" x14ac:dyDescent="0.25">
      <c r="A47" s="7">
        <v>204</v>
      </c>
      <c r="B47" s="1" t="s">
        <v>50</v>
      </c>
      <c r="C47" s="1">
        <v>7105</v>
      </c>
      <c r="D47" s="1" t="s">
        <v>51</v>
      </c>
      <c r="E47" s="2">
        <v>83252.61</v>
      </c>
      <c r="F47" s="2">
        <v>81586.916235714307</v>
      </c>
      <c r="G47" s="2">
        <v>78673.83</v>
      </c>
      <c r="H47" s="2">
        <v>78673.83</v>
      </c>
      <c r="I47" s="2">
        <v>78673.83</v>
      </c>
      <c r="J47" s="2">
        <v>78673.83</v>
      </c>
      <c r="K47" s="2">
        <v>78673.83</v>
      </c>
      <c r="L47" s="2">
        <v>79460.639999999999</v>
      </c>
      <c r="M47" s="2">
        <v>80255.28</v>
      </c>
      <c r="N47" s="2">
        <v>81559.45</v>
      </c>
      <c r="O47" s="2">
        <v>83497.119999999995</v>
      </c>
      <c r="P47" s="2">
        <v>85375.5</v>
      </c>
      <c r="Q47" s="2">
        <v>86143.96</v>
      </c>
      <c r="R47" s="2">
        <v>89307.78</v>
      </c>
      <c r="S47" s="2">
        <v>91388.08</v>
      </c>
    </row>
    <row r="48" spans="1:23" s="8" customFormat="1" ht="22.5" x14ac:dyDescent="0.25">
      <c r="A48" s="7">
        <v>204</v>
      </c>
      <c r="B48" s="1" t="s">
        <v>50</v>
      </c>
      <c r="C48" s="1">
        <v>7106</v>
      </c>
      <c r="D48" s="1" t="s">
        <v>52</v>
      </c>
      <c r="E48" s="2">
        <v>70248.25</v>
      </c>
      <c r="F48" s="2">
        <v>69076.952114285697</v>
      </c>
      <c r="G48" s="2">
        <v>67087.03</v>
      </c>
      <c r="H48" s="2">
        <v>67087.03</v>
      </c>
      <c r="I48" s="2">
        <v>67087.03</v>
      </c>
      <c r="J48" s="2">
        <v>67087.03</v>
      </c>
      <c r="K48" s="2">
        <v>67087.03</v>
      </c>
      <c r="L48" s="2">
        <v>67757.899999999994</v>
      </c>
      <c r="M48" s="2">
        <v>68435.5</v>
      </c>
      <c r="N48" s="2">
        <v>69547.66</v>
      </c>
      <c r="O48" s="2">
        <v>71200.08</v>
      </c>
      <c r="P48" s="2">
        <v>72801.679999999993</v>
      </c>
      <c r="Q48" s="2">
        <v>73457.02</v>
      </c>
      <c r="R48" s="2">
        <v>76155.06</v>
      </c>
      <c r="S48" s="2">
        <v>77928.899999999994</v>
      </c>
    </row>
    <row r="49" spans="1:23" s="8" customFormat="1" ht="11.25" x14ac:dyDescent="0.25">
      <c r="A49" s="7">
        <v>205</v>
      </c>
      <c r="B49" s="1" t="s">
        <v>53</v>
      </c>
      <c r="C49" s="1">
        <v>7107</v>
      </c>
      <c r="D49" s="1" t="s">
        <v>51</v>
      </c>
      <c r="E49" s="2">
        <v>83252.679999999993</v>
      </c>
      <c r="F49" s="2">
        <v>80398.36</v>
      </c>
      <c r="G49" s="2">
        <v>78673.84</v>
      </c>
      <c r="H49" s="2">
        <v>73054.28</v>
      </c>
      <c r="I49" s="2">
        <v>78673.84</v>
      </c>
      <c r="J49" s="2">
        <v>78673.84</v>
      </c>
      <c r="K49" s="2">
        <v>78673.84</v>
      </c>
      <c r="L49" s="2">
        <v>79460.639999999999</v>
      </c>
      <c r="M49" s="2">
        <v>80255.25</v>
      </c>
      <c r="N49" s="2">
        <v>81559.45</v>
      </c>
      <c r="O49" s="2">
        <v>83497.119999999995</v>
      </c>
      <c r="P49" s="2">
        <v>85375.5</v>
      </c>
      <c r="Q49" s="2">
        <v>86143.96</v>
      </c>
      <c r="R49" s="2">
        <v>89159</v>
      </c>
      <c r="S49" s="2">
        <v>91388.08</v>
      </c>
    </row>
    <row r="50" spans="1:23" s="8" customFormat="1" x14ac:dyDescent="0.25">
      <c r="A50" s="7">
        <v>205</v>
      </c>
      <c r="B50" s="1" t="s">
        <v>53</v>
      </c>
      <c r="C50" s="1">
        <v>7108</v>
      </c>
      <c r="D50" s="1" t="s">
        <v>52</v>
      </c>
      <c r="E50" s="2">
        <v>70248.22</v>
      </c>
      <c r="F50" s="2">
        <v>68241.100000000006</v>
      </c>
      <c r="G50" s="2">
        <v>67087.02</v>
      </c>
      <c r="H50" s="2">
        <v>62295.09</v>
      </c>
      <c r="I50" s="2">
        <v>67087.02</v>
      </c>
      <c r="J50" s="2">
        <v>67087.02</v>
      </c>
      <c r="K50" s="2">
        <v>67087.02</v>
      </c>
      <c r="L50" s="2">
        <v>67757.899999999994</v>
      </c>
      <c r="M50" s="2">
        <v>68435.48</v>
      </c>
      <c r="N50" s="2">
        <v>69547.66</v>
      </c>
      <c r="O50" s="2">
        <v>71200.08</v>
      </c>
      <c r="P50" s="2">
        <v>72801.679999999993</v>
      </c>
      <c r="Q50" s="2">
        <v>73457.02</v>
      </c>
      <c r="R50" s="2">
        <v>76028.12</v>
      </c>
      <c r="S50" s="2">
        <v>77928.899999999994</v>
      </c>
      <c r="T50" s="14"/>
      <c r="U50" s="14"/>
      <c r="V50" s="14"/>
      <c r="W50" s="14"/>
    </row>
    <row r="51" spans="1:23" s="8" customFormat="1" ht="11.25" x14ac:dyDescent="0.25">
      <c r="A51" s="1">
        <v>206</v>
      </c>
      <c r="B51" s="1" t="s">
        <v>54</v>
      </c>
      <c r="C51" s="1">
        <v>7109</v>
      </c>
      <c r="D51" s="1" t="s">
        <v>9</v>
      </c>
      <c r="E51" s="2">
        <v>70248.25</v>
      </c>
      <c r="F51" s="2">
        <v>68241.13</v>
      </c>
      <c r="G51" s="2">
        <v>67087.02</v>
      </c>
      <c r="H51" s="2">
        <v>67087.02</v>
      </c>
      <c r="I51" s="2">
        <v>67087.02</v>
      </c>
      <c r="J51" s="2">
        <v>67087.02</v>
      </c>
      <c r="K51" s="2">
        <v>67087.02</v>
      </c>
      <c r="L51" s="2">
        <v>67757.900000000009</v>
      </c>
      <c r="M51" s="2">
        <v>68435.5</v>
      </c>
      <c r="N51" s="2">
        <v>69547.62</v>
      </c>
      <c r="O51" s="2">
        <v>71199.88</v>
      </c>
      <c r="P51" s="2">
        <v>72801.679999999993</v>
      </c>
      <c r="Q51" s="2">
        <v>73458</v>
      </c>
      <c r="R51" s="2">
        <v>76028.039999999994</v>
      </c>
      <c r="S51" s="2">
        <v>77928.899999999994</v>
      </c>
    </row>
    <row r="52" spans="1:23" s="8" customFormat="1" ht="22.5" x14ac:dyDescent="0.25">
      <c r="A52" s="1" t="s">
        <v>62</v>
      </c>
      <c r="B52" s="1" t="s">
        <v>63</v>
      </c>
      <c r="C52" s="1">
        <v>7044</v>
      </c>
      <c r="D52" s="1" t="s">
        <v>4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>
        <v>43378.080000000002</v>
      </c>
      <c r="P52" s="2" t="s">
        <v>64</v>
      </c>
      <c r="Q52" s="2">
        <v>82849.100000000006</v>
      </c>
      <c r="R52" s="2">
        <v>86285.06</v>
      </c>
      <c r="S52" s="2">
        <v>88666.35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0d237f-dbdb-4b06-af8e-32070bcf998c">
      <Terms xmlns="http://schemas.microsoft.com/office/infopath/2007/PartnerControls"/>
    </lcf76f155ced4ddcb4097134ff3c332f>
    <TaxCatchAll xmlns="a0eed0c6-a2f9-4b40-929b-2662350a63c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6C18C0AE4883442AFF2B0EBD23B016F" ma:contentTypeVersion="16" ma:contentTypeDescription="Crear nuevo documento." ma:contentTypeScope="" ma:versionID="97c12a9d915bdd74bbeb60723fffa7fe">
  <xsd:schema xmlns:xsd="http://www.w3.org/2001/XMLSchema" xmlns:xs="http://www.w3.org/2001/XMLSchema" xmlns:p="http://schemas.microsoft.com/office/2006/metadata/properties" xmlns:ns2="100d237f-dbdb-4b06-af8e-32070bcf998c" xmlns:ns3="a0eed0c6-a2f9-4b40-929b-2662350a63c6" targetNamespace="http://schemas.microsoft.com/office/2006/metadata/properties" ma:root="true" ma:fieldsID="b48d2d26340e4d08c8f555d850451bbd" ns2:_="" ns3:_="">
    <xsd:import namespace="100d237f-dbdb-4b06-af8e-32070bcf998c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0d237f-dbdb-4b06-af8e-32070bcf9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a662b53-f3bd-40d6-aaed-b5aebc41546d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52A755-74CE-4047-9A56-B75EBD153D6C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0eed0c6-a2f9-4b40-929b-2662350a63c6"/>
    <ds:schemaRef ds:uri="http://purl.org/dc/elements/1.1/"/>
    <ds:schemaRef ds:uri="100d237f-dbdb-4b06-af8e-32070bcf998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8115F6D-9BB3-4D2B-8285-5CF687CED0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5B0B2F-8E89-41A0-A2F0-49E47FDBD1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0d237f-dbdb-4b06-af8e-32070bcf998c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2023-09-28T08:51:20Z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0x010100D6C18C0AE4883442AFF2B0EBD23B016F</vt:lpwstr>
  </property>
  <property fmtid="{D5CDD505-2E9C-101B-9397-08002B2CF9AE}" pid="3" name="MediaServiceImageTags">
    <vt:lpwstr/>
  </property>
</Properties>
</file>