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ARANAEG\Desktop\etxerako\"/>
    </mc:Choice>
  </mc:AlternateContent>
  <bookViews>
    <workbookView xWindow="0" yWindow="0" windowWidth="19200" windowHeight="7620" firstSheet="1" activeTab="5"/>
  </bookViews>
  <sheets>
    <sheet name="Resumen proyecto" sheetId="8" r:id="rId1"/>
    <sheet name="Evaluación Técnica" sheetId="2" r:id="rId2"/>
    <sheet name="Pliego condiciones" sheetId="6" r:id="rId3"/>
    <sheet name="Para análisis cjto" sheetId="9" r:id="rId4"/>
    <sheet name="Indicadores" sheetId="7" r:id="rId5"/>
    <sheet name="Listas" sheetId="5" r:id="rId6"/>
  </sheets>
  <calcPr calcId="162913"/>
</workbook>
</file>

<file path=xl/calcChain.xml><?xml version="1.0" encoding="utf-8"?>
<calcChain xmlns="http://schemas.openxmlformats.org/spreadsheetml/2006/main">
  <c r="T2" i="9" l="1"/>
  <c r="R2" i="9"/>
  <c r="Q2" i="9"/>
  <c r="M2" i="9"/>
  <c r="L2" i="9"/>
  <c r="K2" i="9"/>
  <c r="I2" i="9"/>
  <c r="H2" i="9"/>
  <c r="F2" i="9"/>
  <c r="E2" i="9"/>
  <c r="D2" i="9"/>
  <c r="C2" i="9"/>
  <c r="B2" i="9"/>
  <c r="A2" i="9"/>
  <c r="A74" i="6"/>
  <c r="A73" i="6"/>
  <c r="A72" i="6"/>
  <c r="A71" i="6"/>
  <c r="A70" i="6"/>
  <c r="A69" i="6"/>
  <c r="A68" i="6"/>
  <c r="B58" i="6"/>
  <c r="B85" i="2"/>
  <c r="B86" i="2" s="1"/>
  <c r="B87" i="2" s="1"/>
  <c r="B56" i="2"/>
  <c r="B35" i="2"/>
  <c r="B23" i="8" s="1"/>
  <c r="B24" i="2"/>
  <c r="B22" i="8" s="1"/>
  <c r="B13" i="2"/>
  <c r="B25" i="8"/>
  <c r="B24" i="8"/>
  <c r="B12" i="8"/>
  <c r="G2" i="9" s="1"/>
  <c r="B3" i="2" l="1"/>
  <c r="N2" i="9"/>
  <c r="S2" i="9"/>
  <c r="B88" i="2"/>
  <c r="B90" i="2" s="1"/>
  <c r="O2" i="9" s="1"/>
  <c r="P2" i="9" s="1"/>
  <c r="B21" i="8"/>
  <c r="B26" i="8" s="1"/>
  <c r="J2" i="9" s="1"/>
</calcChain>
</file>

<file path=xl/sharedStrings.xml><?xml version="1.0" encoding="utf-8"?>
<sst xmlns="http://schemas.openxmlformats.org/spreadsheetml/2006/main" count="213" uniqueCount="194">
  <si>
    <t>Comentarios evaluación:</t>
  </si>
  <si>
    <t>La puntuación obtenida en la evaluación técnica supera la puntuación mínima de 50 puntos.</t>
  </si>
  <si>
    <t>Puntuación</t>
  </si>
  <si>
    <t>Suelos potencialmente contaminados</t>
  </si>
  <si>
    <t>Sí</t>
  </si>
  <si>
    <t>¿Terreno inventariado?</t>
  </si>
  <si>
    <t>No</t>
  </si>
  <si>
    <t>Código Geoiker</t>
  </si>
  <si>
    <t>PASA/NO PASA</t>
  </si>
  <si>
    <t xml:space="preserve">Título del Proyecto: </t>
  </si>
  <si>
    <t>Entidad Solicitante:</t>
  </si>
  <si>
    <t>Código:</t>
  </si>
  <si>
    <t>Rango de Población:</t>
  </si>
  <si>
    <t>INFORMACIÓN GENERAL</t>
  </si>
  <si>
    <t>¿El Proyecto conlleva la adquisición de terrenos?</t>
  </si>
  <si>
    <t>Titularidad del emplazamiento</t>
  </si>
  <si>
    <t>Pública</t>
  </si>
  <si>
    <t>Privada</t>
  </si>
  <si>
    <t>¿Se ha acreditado el acuerdo?</t>
  </si>
  <si>
    <t>En caso de que la titularidad sea PRIVADA,</t>
  </si>
  <si>
    <t>¿Existe acuerdo para la utilización del terreno por parte de la entidad municipal?</t>
  </si>
  <si>
    <t>Regulación asociada al proyecto</t>
  </si>
  <si>
    <t>EMPLAZAMIENTO SOBRE EL QUE SE EJECUTA EL PROYECTO</t>
  </si>
  <si>
    <t>Otros (detallar en las celdas inferiores):</t>
  </si>
  <si>
    <t>Especificar cuál/cuáles (si procede):</t>
  </si>
  <si>
    <t>¿Es de aplicación?</t>
  </si>
  <si>
    <t>Estado a fecha de solicitud</t>
  </si>
  <si>
    <t>Pendiente de solicitar</t>
  </si>
  <si>
    <t>En trámite</t>
  </si>
  <si>
    <t>Concedida</t>
  </si>
  <si>
    <t>¿Adjunta copia de los permisos concedidos?</t>
  </si>
  <si>
    <t>RESUMEN DEL PROYECTO</t>
  </si>
  <si>
    <t>Dominio Público Hidráulico</t>
  </si>
  <si>
    <t>Dominio Público Marítimo – Terrestre</t>
  </si>
  <si>
    <t>Espacios Naturales Protegidos</t>
  </si>
  <si>
    <t>Humedales</t>
  </si>
  <si>
    <t>Sublínea:</t>
  </si>
  <si>
    <t/>
  </si>
  <si>
    <t/>
  </si>
  <si>
    <t>Artículo 16</t>
  </si>
  <si>
    <t xml:space="preserve">Comentarios evaluación: </t>
  </si>
  <si>
    <t/>
  </si>
  <si>
    <t>c1) Carácter estratégico de la actuación </t>
  </si>
  <si>
    <t>c2) Lugar de realización de la actividad</t>
  </si>
  <si>
    <t>c5) Potencialidad del impacto social de las actividades de comunicación y difusión</t>
  </si>
  <si>
    <t xml:space="preserve">CRITERIOS EVALUACIÓN: Comprobar la existencia de documentación. </t>
  </si>
  <si>
    <t/>
  </si>
  <si>
    <t/>
  </si>
  <si>
    <t/>
  </si>
  <si>
    <t/>
  </si>
  <si>
    <t>URA - Agencia Vasca del Agua</t>
  </si>
  <si>
    <t>Población</t>
  </si>
  <si>
    <t>Titularidad</t>
  </si>
  <si>
    <t>-</t>
  </si>
  <si>
    <t xml:space="preserve">Proporción </t>
  </si>
  <si>
    <t>Diputación Foral</t>
  </si>
  <si>
    <t>PASA</t>
  </si>
  <si>
    <t>NO PASA</t>
  </si>
  <si>
    <t>PUNTUACIÓN</t>
  </si>
  <si>
    <t>Adquisición terrenos</t>
  </si>
  <si>
    <t xml:space="preserve">ADAPTACIÓN DE LA SOLICITUD A LOS REQUISITOS DE ELEGIBILIDAD </t>
  </si>
  <si>
    <t>CRITERIOS GENERALES EVALUACIÓN: en el apartado Comentarios evaluación se deberán argumentar los motivos por los cuales se ha asignado la puntuación. Además, se describirán brevemente los aspectos positivos y/o negativos de la propuesta que debieran ser tenidos en cuenta para la valoración del proyecto por parte del tribunal. Se utilizarán los datos presentados en el formularios de solicitud y argumentos objetivables para asignar la puntuación. En caso de existir discrepancias entre el formulario y la memoria técnica adicional (y voluntaria), prevalecerán los datos incluidos en el formulario.</t>
  </si>
  <si>
    <t>Actual</t>
  </si>
  <si>
    <t>Subcriterio 2: Viabilidad, dimensionamiento y grado de detalle del presupuesto.  Máximo 10 puntos</t>
  </si>
  <si>
    <t xml:space="preserve">CRITERIO EVALUACIÓN: se deberá analizar la coherencia, la proporcionalidad y el dimensionamiento del plan de difusión con respecto al objetivo del proyecto y a las actuaciones previstas. Se tendrá en cuenta la adecuación de las acciones al público objetivo. </t>
  </si>
  <si>
    <t>TOTAL c.2.</t>
  </si>
  <si>
    <t>TOTAL c.1.</t>
  </si>
  <si>
    <t>Otros</t>
  </si>
  <si>
    <t>Presencia de suelos contaminados o inventariados</t>
  </si>
  <si>
    <t>CRITERIO EVALUACIÓN: se identificarán aspectos técnicos que pudieran tener incidencia, especialmente negativa, sobre las acciones contempladas en la presente Orden de subvenciones (Artículo 2) y se incluirán observaciones para incorporar en los pliegos de condiciones (Artículo 19). Dicha revisión deberá haberse consensuado con el equipo responsable de la evaluación de la línea afectada.</t>
  </si>
  <si>
    <t>Final prevista</t>
  </si>
  <si>
    <t/>
  </si>
  <si>
    <t>CONDICIONANTES PARA EL PLIEGO</t>
  </si>
  <si>
    <t>Comentarios:</t>
  </si>
  <si>
    <t>Tipología actuación</t>
  </si>
  <si>
    <t>TOTAL</t>
  </si>
  <si>
    <t>¿Se solicitan gastos NO subvencionables?</t>
  </si>
  <si>
    <t>% Máximo de subvención (según Orden):</t>
  </si>
  <si>
    <t>Importe Solicitado (sin IVA)</t>
  </si>
  <si>
    <t>Importe máximo de la subv a conceder según el %</t>
  </si>
  <si>
    <t>Importe máximo de la subv a conceder (Mín entre los anteriores)</t>
  </si>
  <si>
    <t/>
  </si>
  <si>
    <t>Datos económicos (Euros)</t>
  </si>
  <si>
    <t>Importe máximo según Orden</t>
  </si>
  <si>
    <t>Subvención neta máxima</t>
  </si>
  <si>
    <t>Superficie acciones (ha o Km2)</t>
  </si>
  <si>
    <t>Ha solicitado otras subvenciones?</t>
  </si>
  <si>
    <t>Concedidas ya?</t>
  </si>
  <si>
    <t>Habría que imponer condiciones específicas en el Pliego?</t>
  </si>
  <si>
    <t xml:space="preserve"> AFECCIÓN A OTROS ÁMBITOS TEMÁTICOS OBJETO DE SUBVENCIÓN </t>
  </si>
  <si>
    <t>Órgano:</t>
  </si>
  <si>
    <t>Importe (euros):</t>
  </si>
  <si>
    <t/>
  </si>
  <si>
    <t>Criterios específicos:</t>
  </si>
  <si>
    <t>DPH</t>
  </si>
  <si>
    <t>DPMT</t>
  </si>
  <si>
    <t>Lista Pliego de condiciones</t>
  </si>
  <si>
    <t/>
  </si>
  <si>
    <t/>
  </si>
  <si>
    <t>Código</t>
  </si>
  <si>
    <t>Entidad solicitante</t>
  </si>
  <si>
    <t>Título del pyto</t>
  </si>
  <si>
    <t>Resumen</t>
  </si>
  <si>
    <t>Rango población</t>
  </si>
  <si>
    <t>Línea</t>
  </si>
  <si>
    <t>% máximo subvencionable</t>
  </si>
  <si>
    <t>Importe Máximo subvencionable (línea)</t>
  </si>
  <si>
    <t>Total ptos</t>
  </si>
  <si>
    <t>Ppto solicitado (sin IVA)</t>
  </si>
  <si>
    <t xml:space="preserve"> (Aparte del IVA) Gastos no subvencionables</t>
  </si>
  <si>
    <t>Detalle gastos descontados (no subvencionables)</t>
  </si>
  <si>
    <t xml:space="preserve"> Gastos subvencionables</t>
  </si>
  <si>
    <t>Ímporte calculado</t>
  </si>
  <si>
    <t>Ingresos (otras subv)</t>
  </si>
  <si>
    <t>PPCC (Si/No)</t>
  </si>
  <si>
    <t>PPCC (Detalle)</t>
  </si>
  <si>
    <t>RN2000</t>
  </si>
  <si>
    <t>Comentarios para  línea Suelos</t>
  </si>
  <si>
    <t>&gt; 7000</t>
  </si>
  <si>
    <t>&lt; 7000</t>
  </si>
  <si>
    <t>Entidad Local</t>
  </si>
  <si>
    <t>Título</t>
  </si>
  <si>
    <t>…</t>
  </si>
  <si>
    <t>El proyecto es subvencionable de acuerdo al artículo 2.2.c de la Orden</t>
  </si>
  <si>
    <t xml:space="preserve">COMENTARIOS EVALUACIÓN: se realizará un resumen de la evaluación técnica, destacando los apartados más importantes. Así, se incluirán las observaciones necesarias para conocer la calidad de la propuesta enviada (resumen del proyecto, elementos clave, aspectos positivos y/o negativos identificados en la evaluación y que sean destacables). </t>
  </si>
  <si>
    <t/>
  </si>
  <si>
    <t>INFORMACIÓN PARA COMPLETAR PLIEGO DE CONDICIONES</t>
  </si>
  <si>
    <t>• En los casos en los que las acciones del proyecto se den fuera del Dominio Público Hidráulico pero puedan afectarlo, se deberá consultar con la Autoridad Competente (URA).</t>
  </si>
  <si>
    <t>• En los casos en los que las acciones del proyecto se den fuera del Dominio Público Marítimo Terrestre pero puedan afectarlo, se deberá consultar con la Autoridad Competente (Demarcación de Costas).</t>
  </si>
  <si>
    <t>c4) Calidad técnica y viabilidad económica del proyecto</t>
  </si>
  <si>
    <t>Importe solicitado para adquisición de terrenos</t>
  </si>
  <si>
    <t>Importe máximo subvencionable para adqusición de terrenos (40% del presupuesto total)</t>
  </si>
  <si>
    <t>Reducción de la partida para adqusición de terrenos</t>
  </si>
  <si>
    <t>Importe TOTAL partidas no subvenconables (incluyendo reajuste adqusición de terrenos)</t>
  </si>
  <si>
    <t>Importe subvencionable (solicitado - Importe TOTAL partidas no subvenconables)</t>
  </si>
  <si>
    <t/>
  </si>
  <si>
    <t/>
  </si>
  <si>
    <t/>
  </si>
  <si>
    <t/>
  </si>
  <si>
    <t/>
  </si>
  <si>
    <t/>
  </si>
  <si>
    <t/>
  </si>
  <si>
    <t/>
  </si>
  <si>
    <t/>
  </si>
  <si>
    <t/>
  </si>
  <si>
    <t/>
  </si>
  <si>
    <t/>
  </si>
  <si>
    <t/>
  </si>
  <si>
    <t/>
  </si>
  <si>
    <t/>
  </si>
  <si>
    <t>Valor de interés bajo. 0 puntos.</t>
  </si>
  <si>
    <t/>
  </si>
  <si>
    <t>Vulnerabilidad intrínseca y/o riesgo de degradación bajo. 0 puntos</t>
  </si>
  <si>
    <t/>
  </si>
  <si>
    <t/>
  </si>
  <si>
    <t/>
  </si>
  <si>
    <t>El elemento o elementos tiene(n) relevancia de nivel internacional (GSSP, Proyecto Geosites…). Máximo 5 puntos.</t>
  </si>
  <si>
    <t>El elemento o elementos tiene(n) relevancia de nivel estatal (Inventario español de lugares de interés geológico). Máximo 4 puntos.</t>
  </si>
  <si>
    <t>El elemento o elementos tiene(n) relevancia de nivel autonómico (LIG perteneciente al Inventario de la CAPV, LIG perteneciente a otros inventarios autonómicos o locales). Máximo 3 puntos.</t>
  </si>
  <si>
    <t>Vulnerabilidad intrínseca y/o riesgo de degradación muy alto. Máximo 15 puntos</t>
  </si>
  <si>
    <t>Vulnerabilidad intrínseca y/o riesgo de degradación alto. Máximo 10 puntos.</t>
  </si>
  <si>
    <t>Vulnerabilidad intrínseca y/o riesgo de degradación medio. Máximo 5 puntos.</t>
  </si>
  <si>
    <t>Valor de interés muy alto. Máximo 15 puntos.</t>
  </si>
  <si>
    <t>Valor de interés alto. Máximo 10 puntos.</t>
  </si>
  <si>
    <t>Valor de interés medio. Máximo 5 puntos.</t>
  </si>
  <si>
    <t/>
  </si>
  <si>
    <t/>
  </si>
  <si>
    <t/>
  </si>
  <si>
    <t/>
  </si>
  <si>
    <t/>
  </si>
  <si>
    <t/>
  </si>
  <si>
    <t/>
  </si>
  <si>
    <t/>
  </si>
  <si>
    <t>LIG con riesgo de expolio</t>
  </si>
  <si>
    <t>• En los proyectos que contemplen la puesta en valor y conservación del LIG, se deberá elaborar un programa de mantenimiento de las actuaciones.</t>
  </si>
  <si>
    <t>• En los LIG con riesgo de expolio como son los yacimientos paleontológicos o mineralógicos, las actuaciones que se lleven a cabo tendrán cuidado de NO difundir la ubicación de los mismos, a no ser que se prevea una actuación de protección.</t>
  </si>
  <si>
    <t/>
  </si>
  <si>
    <t>1. Actuaciones de protección, conservación o puesta en valor de LIG del Inventario de la CAPV que estén englobados en espacios naturales protegidos.</t>
  </si>
  <si>
    <t>2. Actuaciones de protección, conservación o puesta en valor de LIG del Inventario de la CAPV que NO estén englobados en espacios naturales protegidos.</t>
  </si>
  <si>
    <t>3. Actuaciones de protección, conservación o puesta en valor de LIG de otros inventarios que estén englobados en espacios naturales protegidos.</t>
  </si>
  <si>
    <t>4. Actuaciones de protección, conservación o puesta en valor de LIG de otros inventarios que NO estén englobados en espacios naturales protegidos.</t>
  </si>
  <si>
    <t>Proyecto en ENP</t>
  </si>
  <si>
    <t>Programa de mantenimiento</t>
  </si>
  <si>
    <t>Proyecto fuera de ENP</t>
  </si>
  <si>
    <t/>
  </si>
  <si>
    <t>Seguridad (estabilización de taludes, instalación de barandillas o vallas, etc.)</t>
  </si>
  <si>
    <t>Conservación (limpieza del lugar, mejora de visibilización como desbroces, eliminación de elementos extraños que impidan su observación, mantenimiento…)</t>
  </si>
  <si>
    <t>Puesta en valor (paneles, rutas, puntos o áreas de observación, materiales divulgativos…)</t>
  </si>
  <si>
    <t>Infraestructuras de acceso y estancia para la observación del LIG (aparcamientos, senderos, vallados perimetrales, etc.)</t>
  </si>
  <si>
    <t>Equipación de los puntos de observación (bancos, papeleras, etc.)</t>
  </si>
  <si>
    <t>En los proyectos en que se contemple la elaboración de materiales divulgativos, paneles interpretativos, rutas o itinerarios se crearán versiones en formato digital de las mismas para que puedan ser incorporadas al Sistema de Información de la Naturaleza de Euskadi.</t>
  </si>
  <si>
    <t>Reserva de la Biosfera de Urdaibai</t>
  </si>
  <si>
    <t>Geoparque de la Costa Vasca</t>
  </si>
  <si>
    <t>Protección frente a amenazas: degradación (natural o antrópica), expolio, uso público incontrolado (vallados, cierres, cubriciones,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</si>
</sst>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28" x14ac:knownFonts="1">
    <font>
      <sz val="11"/>
      <color theme="1"/>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sz val="10"/>
      <name val="Calibri"/>
      <family val="2"/>
      <scheme val="minor"/>
    </font>
    <font>
      <b/>
      <sz val="10"/>
      <name val="Calibri"/>
      <family val="2"/>
      <scheme val="minor"/>
    </font>
    <font>
      <sz val="10"/>
      <color rgb="FFFF0000"/>
      <name val="Calibri"/>
      <family val="2"/>
      <scheme val="minor"/>
    </font>
    <font>
      <sz val="10"/>
      <color rgb="FF000000"/>
      <name val="Calibri"/>
      <family val="2"/>
      <scheme val="minor"/>
    </font>
    <font>
      <sz val="9"/>
      <name val="Calibri"/>
      <family val="2"/>
      <scheme val="minor"/>
    </font>
    <font>
      <b/>
      <sz val="12"/>
      <name val="Calibri"/>
      <family val="2"/>
      <scheme val="minor"/>
    </font>
    <font>
      <b/>
      <sz val="10"/>
      <color theme="0"/>
      <name val="Calibri"/>
      <family val="2"/>
      <scheme val="minor"/>
    </font>
    <font>
      <sz val="10"/>
      <color theme="0"/>
      <name val="Calibri"/>
      <family val="2"/>
      <scheme val="minor"/>
    </font>
    <font>
      <b/>
      <sz val="10"/>
      <color theme="1"/>
      <name val="Calibri"/>
      <family val="2"/>
      <scheme val="minor"/>
    </font>
    <font>
      <b/>
      <sz val="12"/>
      <color theme="0"/>
      <name val="Calibri"/>
      <family val="2"/>
      <scheme val="minor"/>
    </font>
    <font>
      <sz val="10"/>
      <color theme="0" tint="-0.499984740745262"/>
      <name val="Calibri"/>
      <family val="2"/>
      <scheme val="minor"/>
    </font>
    <font>
      <sz val="8"/>
      <color theme="0" tint="-0.499984740745262"/>
      <name val="Calibri"/>
      <family val="2"/>
      <scheme val="minor"/>
    </font>
    <font>
      <b/>
      <sz val="9"/>
      <name val="Calibri"/>
      <family val="2"/>
      <scheme val="minor"/>
    </font>
    <font>
      <sz val="11"/>
      <color theme="1"/>
      <name val="Calibri"/>
      <family val="2"/>
      <scheme val="minor"/>
    </font>
    <font>
      <sz val="9"/>
      <color theme="1"/>
      <name val="Calibri"/>
      <family val="2"/>
      <scheme val="minor"/>
    </font>
    <font>
      <sz val="12"/>
      <color theme="1"/>
      <name val="Calibri"/>
      <family val="2"/>
      <scheme val="minor"/>
    </font>
    <font>
      <sz val="8"/>
      <color theme="1"/>
      <name val="Calibri"/>
      <family val="2"/>
      <scheme val="minor"/>
    </font>
    <font>
      <sz val="10"/>
      <color theme="1"/>
      <name val="Trebuchet MS"/>
      <family val="2"/>
    </font>
    <font>
      <vertAlign val="superscript"/>
      <sz val="10"/>
      <color theme="1"/>
      <name val="Lucida Sans"/>
      <family val="2"/>
    </font>
    <font>
      <b/>
      <sz val="11"/>
      <color rgb="FFFF0000"/>
      <name val="Calibri"/>
      <family val="2"/>
      <scheme val="minor"/>
    </font>
    <font>
      <sz val="10"/>
      <color rgb="FF0070C0"/>
      <name val="Calibri"/>
      <family val="2"/>
      <scheme val="minor"/>
    </font>
    <font>
      <sz val="11"/>
      <color rgb="FFFF0000"/>
      <name val="Calibri"/>
      <family val="2"/>
      <scheme val="minor"/>
    </font>
    <font>
      <sz val="10"/>
      <color rgb="FF0070C0"/>
      <name val="Trebuchet MS"/>
      <family val="2"/>
    </font>
    <font>
      <sz val="11"/>
      <color rgb="FF0070C0"/>
      <name val="Calibri"/>
      <family val="2"/>
      <scheme val="minor"/>
    </font>
  </fonts>
  <fills count="13">
    <fill>
      <patternFill patternType="none"/>
    </fill>
    <fill>
      <patternFill patternType="gray125"/>
    </fill>
    <fill>
      <patternFill patternType="solid">
        <fgColor theme="4" tint="0.39997558519241921"/>
        <bgColor indexed="64"/>
      </patternFill>
    </fill>
    <fill>
      <patternFill patternType="solid">
        <fgColor rgb="FF92D05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92D050"/>
        <bgColor rgb="FF000000"/>
      </patternFill>
    </fill>
    <fill>
      <patternFill patternType="solid">
        <fgColor theme="0" tint="-0.149998474074526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7" tint="-0.249977111117893"/>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4" fontId="17" fillId="0" borderId="0" applyFont="0" applyFill="0" applyBorder="0" applyAlignment="0" applyProtection="0"/>
    <xf numFmtId="44" fontId="17" fillId="0" borderId="0" applyFont="0" applyFill="0" applyBorder="0" applyAlignment="0" applyProtection="0"/>
  </cellStyleXfs>
  <cellXfs count="195">
    <xf numFmtId="0" fontId="0" fillId="0" borderId="0" xfId="0"/>
    <xf numFmtId="0" fontId="3" fillId="0" borderId="0" xfId="0" applyFont="1"/>
    <xf numFmtId="0" fontId="3" fillId="0" borderId="0" xfId="0" applyFont="1" applyBorder="1"/>
    <xf numFmtId="0" fontId="3" fillId="0" borderId="1" xfId="0" applyFont="1" applyBorder="1" applyAlignment="1">
      <alignment horizontal="left" vertical="center" wrapText="1"/>
    </xf>
    <xf numFmtId="0" fontId="3" fillId="0" borderId="2" xfId="0" applyFont="1" applyFill="1" applyBorder="1" applyAlignment="1">
      <alignment horizontal="left"/>
    </xf>
    <xf numFmtId="0" fontId="3" fillId="0" borderId="0"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indent="5"/>
    </xf>
    <xf numFmtId="0" fontId="3" fillId="0" borderId="0" xfId="0" applyFont="1" applyFill="1"/>
    <xf numFmtId="0" fontId="3" fillId="0" borderId="0" xfId="0" applyFont="1" applyFill="1" applyBorder="1" applyAlignment="1">
      <alignment vertical="top" wrapText="1"/>
    </xf>
    <xf numFmtId="0" fontId="3" fillId="0" borderId="0" xfId="0" applyFont="1" applyFill="1" applyBorder="1" applyAlignment="1">
      <alignment horizontal="left"/>
    </xf>
    <xf numFmtId="0" fontId="4" fillId="0" borderId="0" xfId="0" applyFont="1" applyFill="1"/>
    <xf numFmtId="0" fontId="4" fillId="0" borderId="0" xfId="0" applyFont="1" applyFill="1" applyBorder="1" applyAlignment="1">
      <alignment horizontal="left" vertical="center" wrapText="1"/>
    </xf>
    <xf numFmtId="0" fontId="3" fillId="0" borderId="2" xfId="0" applyFont="1" applyBorder="1" applyAlignment="1">
      <alignment horizontal="left"/>
    </xf>
    <xf numFmtId="0" fontId="6" fillId="0" borderId="0" xfId="0" applyFont="1"/>
    <xf numFmtId="0" fontId="3" fillId="0" borderId="1" xfId="0" applyFont="1" applyBorder="1" applyAlignment="1">
      <alignment horizontal="left"/>
    </xf>
    <xf numFmtId="0" fontId="3" fillId="0" borderId="0" xfId="0" applyFont="1" applyFill="1" applyAlignment="1">
      <alignment horizontal="left"/>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7" fillId="0" borderId="1" xfId="0" applyFont="1" applyBorder="1" applyAlignment="1">
      <alignment horizontal="left" vertical="center" wrapText="1"/>
    </xf>
    <xf numFmtId="0" fontId="3" fillId="0" borderId="0" xfId="0" applyFont="1" applyAlignment="1">
      <alignment horizontal="left"/>
    </xf>
    <xf numFmtId="0" fontId="7" fillId="0" borderId="4" xfId="0" applyFont="1" applyBorder="1" applyAlignment="1">
      <alignment horizontal="left" vertical="center" wrapText="1"/>
    </xf>
    <xf numFmtId="0" fontId="7" fillId="0" borderId="1" xfId="0" applyFont="1" applyFill="1" applyBorder="1" applyAlignment="1">
      <alignment horizontal="left" vertical="center" wrapText="1"/>
    </xf>
    <xf numFmtId="0" fontId="3" fillId="0" borderId="0" xfId="0" applyFont="1" applyBorder="1" applyAlignment="1">
      <alignment horizontal="left"/>
    </xf>
    <xf numFmtId="0" fontId="2" fillId="0" borderId="0" xfId="0" applyFont="1"/>
    <xf numFmtId="0" fontId="0" fillId="0" borderId="0" xfId="0" quotePrefix="1"/>
    <xf numFmtId="0" fontId="2" fillId="0" borderId="0" xfId="0" applyFont="1" applyAlignment="1">
      <alignment wrapText="1"/>
    </xf>
    <xf numFmtId="0" fontId="0" fillId="0" borderId="0" xfId="0" applyAlignment="1">
      <alignment wrapText="1"/>
    </xf>
    <xf numFmtId="0" fontId="8" fillId="0" borderId="5" xfId="0" applyFont="1" applyFill="1" applyBorder="1" applyAlignment="1">
      <alignment horizontal="left" vertical="center" wrapText="1"/>
    </xf>
    <xf numFmtId="0" fontId="8" fillId="0" borderId="1" xfId="0" applyFont="1" applyFill="1" applyBorder="1" applyAlignment="1">
      <alignment horizontal="left" vertical="center" wrapText="1"/>
    </xf>
    <xf numFmtId="0" fontId="3" fillId="2" borderId="1" xfId="0" applyFont="1" applyFill="1" applyBorder="1" applyAlignment="1">
      <alignment wrapText="1"/>
    </xf>
    <xf numFmtId="0" fontId="9" fillId="0" borderId="5" xfId="0" applyFont="1" applyFill="1" applyBorder="1" applyAlignment="1">
      <alignment horizontal="center"/>
    </xf>
    <xf numFmtId="0" fontId="9" fillId="0" borderId="1" xfId="0" applyFont="1" applyFill="1" applyBorder="1" applyAlignment="1">
      <alignment horizontal="center"/>
    </xf>
    <xf numFmtId="0" fontId="3" fillId="2" borderId="1" xfId="0" applyFont="1" applyFill="1" applyBorder="1" applyAlignment="1">
      <alignment horizontal="left" vertical="top" wrapText="1"/>
    </xf>
    <xf numFmtId="0" fontId="10" fillId="3" borderId="1" xfId="0" applyFont="1" applyFill="1" applyBorder="1" applyAlignment="1">
      <alignment horizontal="left" vertical="center" wrapText="1"/>
    </xf>
    <xf numFmtId="0" fontId="10" fillId="3" borderId="4"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3" borderId="4" xfId="0" applyFont="1" applyFill="1" applyBorder="1" applyAlignment="1">
      <alignment horizontal="left" vertical="center" wrapText="1"/>
    </xf>
    <xf numFmtId="0" fontId="1" fillId="3" borderId="4" xfId="0" applyFont="1" applyFill="1" applyBorder="1" applyAlignment="1">
      <alignment horizontal="center" vertical="center" wrapText="1"/>
    </xf>
    <xf numFmtId="2" fontId="4" fillId="3" borderId="6" xfId="0" applyNumberFormat="1" applyFont="1" applyFill="1" applyBorder="1" applyAlignment="1">
      <alignment horizontal="left" vertical="center" wrapText="1"/>
    </xf>
    <xf numFmtId="0" fontId="11" fillId="3" borderId="2" xfId="0" applyFont="1" applyFill="1" applyBorder="1" applyAlignment="1">
      <alignment horizontal="left" vertical="center" wrapText="1"/>
    </xf>
    <xf numFmtId="2" fontId="11" fillId="3" borderId="6" xfId="0" applyNumberFormat="1" applyFont="1" applyFill="1" applyBorder="1" applyAlignment="1">
      <alignment horizontal="left" vertical="center" wrapText="1"/>
    </xf>
    <xf numFmtId="0" fontId="7" fillId="0" borderId="1" xfId="0" applyFont="1" applyBorder="1" applyAlignment="1">
      <alignment horizontal="right" vertical="center" wrapText="1"/>
    </xf>
    <xf numFmtId="1" fontId="1" fillId="2" borderId="4" xfId="0" applyNumberFormat="1" applyFont="1" applyFill="1" applyBorder="1" applyAlignment="1">
      <alignment horizontal="center" vertical="center" wrapText="1"/>
    </xf>
    <xf numFmtId="0" fontId="7" fillId="0" borderId="4" xfId="0" applyFont="1" applyBorder="1" applyAlignment="1">
      <alignment horizontal="right" vertical="center" wrapText="1"/>
    </xf>
    <xf numFmtId="1" fontId="3" fillId="4"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2" fontId="3" fillId="2" borderId="1" xfId="0" applyNumberFormat="1" applyFont="1" applyFill="1" applyBorder="1" applyAlignment="1">
      <alignment horizontal="right" vertical="top" wrapText="1"/>
    </xf>
    <xf numFmtId="0" fontId="12" fillId="0" borderId="1" xfId="0" applyFont="1" applyFill="1" applyBorder="1" applyAlignment="1">
      <alignment horizontal="left" vertical="top" wrapText="1" indent="2"/>
    </xf>
    <xf numFmtId="0" fontId="5" fillId="0" borderId="1" xfId="0" applyFont="1" applyFill="1" applyBorder="1" applyAlignment="1">
      <alignment horizontal="right" vertical="center" wrapText="1"/>
    </xf>
    <xf numFmtId="0" fontId="3" fillId="0" borderId="7" xfId="0" applyFont="1" applyFill="1" applyBorder="1" applyAlignment="1">
      <alignment horizontal="left" vertical="center"/>
    </xf>
    <xf numFmtId="0" fontId="3" fillId="0" borderId="6" xfId="0" applyFont="1" applyFill="1" applyBorder="1" applyAlignment="1">
      <alignment horizontal="left" vertical="center"/>
    </xf>
    <xf numFmtId="0" fontId="0" fillId="0" borderId="1" xfId="0" applyBorder="1"/>
    <xf numFmtId="0" fontId="0" fillId="0" borderId="1" xfId="0" quotePrefix="1" applyBorder="1" applyAlignment="1">
      <alignment horizontal="center" vertical="center"/>
    </xf>
    <xf numFmtId="0" fontId="0" fillId="0" borderId="0" xfId="0" applyBorder="1"/>
    <xf numFmtId="0" fontId="1" fillId="3" borderId="1" xfId="0" applyFont="1" applyFill="1" applyBorder="1" applyAlignment="1">
      <alignment horizontal="left" vertical="center"/>
    </xf>
    <xf numFmtId="0" fontId="3" fillId="0" borderId="1" xfId="0" applyFont="1" applyFill="1" applyBorder="1"/>
    <xf numFmtId="0" fontId="0" fillId="3" borderId="1" xfId="0" applyFill="1" applyBorder="1" applyAlignment="1">
      <alignment horizontal="center" vertical="center"/>
    </xf>
    <xf numFmtId="0" fontId="3" fillId="2" borderId="1" xfId="0" applyFont="1" applyFill="1" applyBorder="1" applyAlignment="1">
      <alignment horizontal="left" vertical="top" wrapText="1"/>
    </xf>
    <xf numFmtId="0" fontId="12" fillId="2" borderId="1" xfId="0" applyFont="1" applyFill="1" applyBorder="1" applyAlignment="1">
      <alignment wrapText="1"/>
    </xf>
    <xf numFmtId="0" fontId="16" fillId="0" borderId="1" xfId="0" applyFont="1" applyFill="1" applyBorder="1" applyAlignment="1">
      <alignment horizontal="right" vertical="center" wrapText="1"/>
    </xf>
    <xf numFmtId="0" fontId="8" fillId="0" borderId="1" xfId="0" applyFont="1" applyFill="1" applyBorder="1" applyAlignment="1">
      <alignment horizontal="right" vertical="center" wrapText="1"/>
    </xf>
    <xf numFmtId="0" fontId="2" fillId="2" borderId="1" xfId="0" applyFont="1" applyFill="1" applyBorder="1"/>
    <xf numFmtId="0" fontId="0" fillId="2" borderId="1" xfId="0" applyFill="1" applyBorder="1"/>
    <xf numFmtId="0" fontId="4" fillId="0" borderId="1" xfId="0" applyFont="1" applyBorder="1" applyAlignment="1" applyProtection="1">
      <alignment horizontal="left" wrapText="1"/>
    </xf>
    <xf numFmtId="0" fontId="4" fillId="0" borderId="1" xfId="0" applyFont="1" applyFill="1" applyBorder="1" applyAlignment="1" applyProtection="1">
      <alignment horizontal="left" wrapText="1"/>
    </xf>
    <xf numFmtId="0" fontId="3" fillId="0" borderId="0" xfId="0" applyFont="1" applyBorder="1" applyAlignment="1" applyProtection="1">
      <alignment horizontal="left"/>
    </xf>
    <xf numFmtId="0" fontId="4" fillId="0" borderId="0" xfId="0" applyFont="1" applyFill="1" applyBorder="1" applyAlignment="1" applyProtection="1">
      <alignment horizontal="left"/>
    </xf>
    <xf numFmtId="0" fontId="3" fillId="0" borderId="1" xfId="0" applyFont="1" applyFill="1" applyBorder="1" applyAlignment="1">
      <alignment horizontal="center" vertical="top" wrapText="1"/>
    </xf>
    <xf numFmtId="0" fontId="3" fillId="0" borderId="1" xfId="0" applyFont="1" applyBorder="1" applyAlignment="1" applyProtection="1">
      <alignment horizontal="center"/>
    </xf>
    <xf numFmtId="0" fontId="4" fillId="0" borderId="1" xfId="0" applyFont="1" applyFill="1" applyBorder="1" applyAlignment="1" applyProtection="1">
      <alignment horizontal="center"/>
    </xf>
    <xf numFmtId="0" fontId="12" fillId="0" borderId="1" xfId="0" applyFont="1" applyFill="1" applyBorder="1" applyAlignment="1">
      <alignment horizontal="center" vertical="top" wrapText="1"/>
    </xf>
    <xf numFmtId="0" fontId="0" fillId="0" borderId="1" xfId="0" applyBorder="1" applyAlignment="1">
      <alignment horizontal="center"/>
    </xf>
    <xf numFmtId="0" fontId="1" fillId="3" borderId="1" xfId="0" applyFont="1" applyFill="1" applyBorder="1" applyAlignment="1">
      <alignment horizontal="center" wrapText="1"/>
    </xf>
    <xf numFmtId="0" fontId="2" fillId="0" borderId="1" xfId="0" applyFont="1" applyBorder="1"/>
    <xf numFmtId="0" fontId="10"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3" fillId="0" borderId="1" xfId="0" applyFont="1" applyBorder="1" applyProtection="1"/>
    <xf numFmtId="0" fontId="3" fillId="0" borderId="0" xfId="0" applyFont="1" applyFill="1" applyBorder="1" applyAlignment="1" applyProtection="1">
      <alignment vertical="center"/>
    </xf>
    <xf numFmtId="0" fontId="3" fillId="2" borderId="1" xfId="0" applyFont="1" applyFill="1" applyBorder="1" applyAlignment="1" applyProtection="1">
      <alignment vertical="center"/>
    </xf>
    <xf numFmtId="0" fontId="10" fillId="0" borderId="0" xfId="0" applyFont="1" applyFill="1" applyBorder="1" applyAlignment="1">
      <alignment horizontal="center" vertical="center" wrapText="1"/>
    </xf>
    <xf numFmtId="0" fontId="3" fillId="0" borderId="1" xfId="0" applyFont="1" applyFill="1" applyBorder="1" applyAlignment="1" applyProtection="1">
      <alignment horizontal="left" vertical="center" wrapText="1"/>
    </xf>
    <xf numFmtId="0" fontId="3" fillId="0" borderId="1" xfId="0" applyFont="1" applyFill="1" applyBorder="1" applyAlignment="1" applyProtection="1">
      <alignment horizontal="left"/>
    </xf>
    <xf numFmtId="0" fontId="3" fillId="2" borderId="1" xfId="0" applyFont="1" applyFill="1" applyBorder="1" applyAlignment="1"/>
    <xf numFmtId="0" fontId="3" fillId="0" borderId="0" xfId="0" applyFont="1" applyFill="1" applyBorder="1" applyAlignment="1" applyProtection="1">
      <alignment horizontal="center" vertical="center"/>
    </xf>
    <xf numFmtId="0" fontId="3" fillId="0" borderId="1" xfId="0" applyFont="1" applyBorder="1" applyAlignment="1" applyProtection="1"/>
    <xf numFmtId="0" fontId="3" fillId="0" borderId="1" xfId="0" applyFont="1" applyBorder="1" applyAlignment="1" applyProtection="1">
      <alignment horizontal="right"/>
    </xf>
    <xf numFmtId="0" fontId="0" fillId="0" borderId="1" xfId="0" applyBorder="1" applyAlignment="1"/>
    <xf numFmtId="0" fontId="3" fillId="2" borderId="1" xfId="0" applyFont="1" applyFill="1" applyBorder="1" applyAlignment="1" applyProtection="1">
      <alignment horizontal="left" vertical="center" wrapText="1"/>
    </xf>
    <xf numFmtId="0" fontId="21" fillId="0" borderId="0" xfId="0" applyFont="1"/>
    <xf numFmtId="0" fontId="22" fillId="0" borderId="0" xfId="0" applyFont="1" applyAlignment="1">
      <alignment horizontal="left" vertical="center"/>
    </xf>
    <xf numFmtId="0" fontId="22" fillId="0" borderId="0" xfId="0" applyFont="1" applyAlignment="1"/>
    <xf numFmtId="0" fontId="0" fillId="7" borderId="1" xfId="0" applyFill="1" applyBorder="1" applyAlignment="1">
      <alignment wrapText="1"/>
    </xf>
    <xf numFmtId="0" fontId="0" fillId="8" borderId="1" xfId="0" applyFill="1" applyBorder="1" applyAlignment="1">
      <alignment wrapText="1"/>
    </xf>
    <xf numFmtId="0" fontId="0" fillId="8" borderId="1" xfId="0" applyFill="1" applyBorder="1" applyAlignment="1">
      <alignment horizontal="center" wrapText="1"/>
    </xf>
    <xf numFmtId="0" fontId="0" fillId="9" borderId="1" xfId="0" applyFill="1" applyBorder="1" applyAlignment="1">
      <alignment wrapText="1"/>
    </xf>
    <xf numFmtId="0" fontId="18" fillId="0" borderId="1" xfId="0" applyFont="1" applyFill="1" applyBorder="1" applyAlignment="1">
      <alignment wrapText="1"/>
    </xf>
    <xf numFmtId="0" fontId="0" fillId="0" borderId="1" xfId="0" applyFill="1" applyBorder="1" applyAlignment="1">
      <alignment wrapText="1"/>
    </xf>
    <xf numFmtId="0" fontId="0" fillId="10" borderId="1" xfId="0" applyFill="1" applyBorder="1" applyAlignment="1">
      <alignment wrapText="1"/>
    </xf>
    <xf numFmtId="0" fontId="18" fillId="0" borderId="1" xfId="1" applyNumberFormat="1" applyFont="1" applyBorder="1" applyAlignment="1">
      <alignment horizontal="left" vertical="center"/>
    </xf>
    <xf numFmtId="0" fontId="0" fillId="11" borderId="1" xfId="0" applyFill="1" applyBorder="1" applyAlignment="1">
      <alignment wrapText="1"/>
    </xf>
    <xf numFmtId="0" fontId="0" fillId="8" borderId="1" xfId="0" applyFont="1" applyFill="1" applyBorder="1" applyAlignment="1">
      <alignment wrapText="1"/>
    </xf>
    <xf numFmtId="1" fontId="0" fillId="2" borderId="1" xfId="0" applyNumberFormat="1" applyFont="1" applyFill="1" applyBorder="1" applyAlignment="1">
      <alignment horizontal="center" vertical="center"/>
    </xf>
    <xf numFmtId="1" fontId="3" fillId="2" borderId="1" xfId="0" applyNumberFormat="1" applyFont="1" applyFill="1" applyBorder="1" applyAlignment="1">
      <alignment horizontal="center" vertical="center"/>
    </xf>
    <xf numFmtId="0" fontId="3" fillId="2" borderId="4" xfId="0" applyNumberFormat="1" applyFont="1" applyFill="1" applyBorder="1" applyAlignment="1">
      <alignment horizontal="center" vertical="center"/>
    </xf>
    <xf numFmtId="1" fontId="3" fillId="2" borderId="4" xfId="0" applyNumberFormat="1" applyFont="1" applyFill="1" applyBorder="1" applyAlignment="1">
      <alignment horizontal="center" vertical="center"/>
    </xf>
    <xf numFmtId="0" fontId="3" fillId="0" borderId="0" xfId="0" applyFont="1" applyFill="1" applyBorder="1" applyAlignment="1" applyProtection="1">
      <alignment horizontal="left" vertical="center" wrapText="1"/>
    </xf>
    <xf numFmtId="0" fontId="3" fillId="0" borderId="0" xfId="0" applyFont="1" applyFill="1" applyBorder="1" applyAlignment="1">
      <alignment horizontal="center"/>
    </xf>
    <xf numFmtId="0" fontId="0" fillId="0" borderId="0" xfId="0" applyFill="1" applyBorder="1" applyAlignment="1"/>
    <xf numFmtId="1" fontId="3" fillId="0" borderId="1" xfId="0" applyNumberFormat="1" applyFont="1" applyBorder="1" applyAlignment="1">
      <alignment horizontal="center" vertical="center"/>
    </xf>
    <xf numFmtId="1" fontId="3" fillId="0"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9" fontId="0" fillId="2" borderId="1" xfId="0" applyNumberFormat="1" applyFill="1" applyBorder="1" applyAlignment="1" applyProtection="1">
      <alignment horizontal="center" vertical="center"/>
    </xf>
    <xf numFmtId="0" fontId="0" fillId="12" borderId="1" xfId="0" applyFill="1" applyBorder="1"/>
    <xf numFmtId="0" fontId="6" fillId="0" borderId="0" xfId="0" applyFont="1" applyAlignment="1">
      <alignment horizontal="left"/>
    </xf>
    <xf numFmtId="0" fontId="6" fillId="0" borderId="1" xfId="0" applyFont="1" applyBorder="1" applyAlignment="1">
      <alignment horizontal="left"/>
    </xf>
    <xf numFmtId="0" fontId="6" fillId="0" borderId="0" xfId="0" applyFont="1" applyBorder="1" applyAlignment="1">
      <alignment horizontal="left"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24" fillId="0" borderId="1" xfId="0" applyFont="1" applyBorder="1" applyAlignment="1" applyProtection="1">
      <alignment horizontal="right"/>
    </xf>
    <xf numFmtId="0" fontId="25" fillId="0" borderId="0" xfId="0" applyFont="1"/>
    <xf numFmtId="0" fontId="26" fillId="0" borderId="0" xfId="0" applyFont="1"/>
    <xf numFmtId="0" fontId="27" fillId="0" borderId="0" xfId="0" applyFont="1"/>
    <xf numFmtId="0" fontId="25" fillId="0" borderId="0" xfId="0" applyFont="1" applyAlignment="1">
      <alignment wrapText="1"/>
    </xf>
    <xf numFmtId="0" fontId="6" fillId="0" borderId="1" xfId="0" applyFont="1" applyBorder="1" applyAlignment="1" applyProtection="1">
      <alignment horizontal="right"/>
    </xf>
    <xf numFmtId="0" fontId="0" fillId="0" borderId="5" xfId="0" applyBorder="1"/>
    <xf numFmtId="0" fontId="23" fillId="0" borderId="1" xfId="0" applyFont="1" applyBorder="1"/>
    <xf numFmtId="0" fontId="13" fillId="3" borderId="1" xfId="0" applyFont="1" applyFill="1" applyBorder="1" applyAlignment="1">
      <alignment horizontal="center"/>
    </xf>
    <xf numFmtId="0" fontId="3" fillId="2" borderId="2" xfId="0" applyFont="1" applyFill="1" applyBorder="1" applyAlignment="1">
      <alignment vertical="top" wrapText="1"/>
    </xf>
    <xf numFmtId="0" fontId="3" fillId="2" borderId="6" xfId="0" applyFont="1" applyFill="1" applyBorder="1" applyAlignment="1">
      <alignment vertical="top" wrapText="1"/>
    </xf>
    <xf numFmtId="0" fontId="3" fillId="2" borderId="2" xfId="0" applyFont="1" applyFill="1" applyBorder="1" applyAlignment="1">
      <alignment horizontal="center"/>
    </xf>
    <xf numFmtId="0" fontId="3" fillId="2" borderId="6" xfId="0" applyFont="1" applyFill="1" applyBorder="1" applyAlignment="1">
      <alignment horizontal="center"/>
    </xf>
    <xf numFmtId="0" fontId="3" fillId="2" borderId="2" xfId="0" applyFont="1" applyFill="1" applyBorder="1" applyAlignment="1">
      <alignment horizontal="left"/>
    </xf>
    <xf numFmtId="0" fontId="3" fillId="2" borderId="6" xfId="0" applyFont="1" applyFill="1" applyBorder="1" applyAlignment="1">
      <alignment horizontal="left"/>
    </xf>
    <xf numFmtId="0" fontId="3" fillId="0" borderId="3" xfId="0" applyFont="1" applyBorder="1" applyAlignment="1">
      <alignment horizontal="left"/>
    </xf>
    <xf numFmtId="0" fontId="3" fillId="0" borderId="8" xfId="0" applyFont="1" applyBorder="1" applyAlignment="1">
      <alignment horizontal="left"/>
    </xf>
    <xf numFmtId="49" fontId="3" fillId="2" borderId="2" xfId="0" applyNumberFormat="1" applyFont="1" applyFill="1" applyBorder="1" applyAlignment="1">
      <alignment horizontal="left"/>
    </xf>
    <xf numFmtId="49" fontId="3" fillId="2" borderId="6" xfId="0" applyNumberFormat="1" applyFont="1" applyFill="1" applyBorder="1" applyAlignment="1">
      <alignment horizontal="left"/>
    </xf>
    <xf numFmtId="0" fontId="3" fillId="0" borderId="2" xfId="0" applyFont="1" applyBorder="1" applyAlignment="1">
      <alignment horizontal="left"/>
    </xf>
    <xf numFmtId="0" fontId="3" fillId="0" borderId="6" xfId="0" applyFont="1" applyBorder="1" applyAlignment="1">
      <alignment horizontal="left"/>
    </xf>
    <xf numFmtId="0" fontId="14" fillId="0" borderId="0" xfId="0" applyFont="1" applyBorder="1" applyAlignment="1">
      <alignment horizontal="left" vertical="center" wrapText="1"/>
    </xf>
    <xf numFmtId="0" fontId="14" fillId="0" borderId="0" xfId="0" applyFont="1" applyFill="1" applyBorder="1" applyAlignment="1">
      <alignment vertical="center" wrapText="1"/>
    </xf>
    <xf numFmtId="0" fontId="3" fillId="2" borderId="1" xfId="0" applyFont="1" applyFill="1" applyBorder="1" applyAlignment="1">
      <alignment vertical="top" wrapText="1"/>
    </xf>
    <xf numFmtId="0" fontId="12" fillId="0" borderId="0" xfId="0" applyFont="1" applyBorder="1" applyAlignment="1">
      <alignment horizontal="left" vertical="center" wrapText="1"/>
    </xf>
    <xf numFmtId="0" fontId="1" fillId="3" borderId="2" xfId="0" applyFont="1" applyFill="1" applyBorder="1" applyAlignment="1">
      <alignment horizontal="left" vertical="center" wrapText="1"/>
    </xf>
    <xf numFmtId="0" fontId="0" fillId="0" borderId="6" xfId="0" applyBorder="1" applyAlignment="1">
      <alignment wrapText="1"/>
    </xf>
    <xf numFmtId="0" fontId="3" fillId="2" borderId="3" xfId="0" applyFont="1" applyFill="1" applyBorder="1" applyAlignment="1">
      <alignment vertical="top" wrapText="1"/>
    </xf>
    <xf numFmtId="0" fontId="3" fillId="2" borderId="8" xfId="0" applyFont="1" applyFill="1" applyBorder="1" applyAlignment="1">
      <alignment vertical="top" wrapText="1"/>
    </xf>
    <xf numFmtId="0" fontId="3" fillId="2" borderId="11" xfId="0" applyFont="1" applyFill="1" applyBorder="1" applyAlignment="1">
      <alignment vertical="top" wrapText="1"/>
    </xf>
    <xf numFmtId="0" fontId="3" fillId="2" borderId="12" xfId="0" applyFont="1" applyFill="1" applyBorder="1" applyAlignment="1">
      <alignment vertical="top" wrapText="1"/>
    </xf>
    <xf numFmtId="0" fontId="3" fillId="2" borderId="13" xfId="0" applyFont="1" applyFill="1" applyBorder="1" applyAlignment="1">
      <alignment vertical="top" wrapText="1"/>
    </xf>
    <xf numFmtId="0" fontId="3" fillId="2" borderId="14" xfId="0" applyFont="1" applyFill="1" applyBorder="1" applyAlignment="1">
      <alignment vertical="top" wrapText="1"/>
    </xf>
    <xf numFmtId="0" fontId="12" fillId="0" borderId="0" xfId="0" applyFont="1" applyBorder="1" applyAlignment="1">
      <alignment vertical="center" wrapText="1"/>
    </xf>
    <xf numFmtId="0" fontId="3" fillId="5" borderId="1" xfId="0" applyFont="1" applyFill="1" applyBorder="1" applyAlignment="1">
      <alignment vertical="top" wrapText="1"/>
    </xf>
    <xf numFmtId="0" fontId="12" fillId="0" borderId="10" xfId="0" applyFont="1" applyBorder="1" applyAlignment="1">
      <alignment horizontal="left" vertical="center" wrapText="1"/>
    </xf>
    <xf numFmtId="0" fontId="14" fillId="0" borderId="7" xfId="0" applyFont="1" applyBorder="1" applyAlignment="1">
      <alignment horizontal="left" vertical="center" wrapText="1"/>
    </xf>
    <xf numFmtId="0" fontId="14" fillId="0" borderId="0" xfId="0" applyFont="1" applyBorder="1" applyAlignment="1">
      <alignment vertical="center" wrapText="1"/>
    </xf>
    <xf numFmtId="0" fontId="3" fillId="2" borderId="2" xfId="0" applyFont="1" applyFill="1" applyBorder="1" applyAlignment="1" applyProtection="1">
      <alignment vertical="center" wrapText="1"/>
    </xf>
    <xf numFmtId="0" fontId="3" fillId="2" borderId="6" xfId="0" applyFont="1" applyFill="1" applyBorder="1" applyAlignment="1" applyProtection="1">
      <alignment vertical="center" wrapText="1"/>
    </xf>
    <xf numFmtId="0" fontId="3" fillId="0" borderId="1" xfId="0" applyFont="1" applyBorder="1" applyAlignment="1" applyProtection="1">
      <alignment horizontal="left" vertical="center" wrapText="1"/>
    </xf>
    <xf numFmtId="0" fontId="0" fillId="0" borderId="4" xfId="0" applyBorder="1" applyAlignment="1">
      <alignment vertical="center"/>
    </xf>
    <xf numFmtId="0" fontId="3" fillId="0" borderId="2" xfId="0" applyFont="1" applyBorder="1" applyAlignment="1" applyProtection="1"/>
    <xf numFmtId="0" fontId="0" fillId="0" borderId="6" xfId="0" applyBorder="1" applyAlignment="1"/>
    <xf numFmtId="0" fontId="18" fillId="0" borderId="0" xfId="0" applyFont="1" applyBorder="1" applyAlignment="1" applyProtection="1">
      <alignment horizontal="left"/>
    </xf>
    <xf numFmtId="0" fontId="3" fillId="2" borderId="1" xfId="0" applyFont="1" applyFill="1" applyBorder="1" applyAlignment="1"/>
    <xf numFmtId="0" fontId="0" fillId="0" borderId="1" xfId="0" applyBorder="1" applyAlignment="1"/>
    <xf numFmtId="0" fontId="3" fillId="2" borderId="2" xfId="0" applyFont="1" applyFill="1" applyBorder="1" applyAlignment="1"/>
    <xf numFmtId="0" fontId="3" fillId="2" borderId="6" xfId="0" applyFont="1" applyFill="1" applyBorder="1" applyAlignment="1"/>
    <xf numFmtId="0" fontId="13" fillId="6" borderId="11" xfId="0" applyFont="1" applyFill="1" applyBorder="1" applyAlignment="1">
      <alignment horizontal="center" vertical="center" wrapText="1"/>
    </xf>
    <xf numFmtId="0" fontId="19" fillId="0" borderId="0" xfId="0" applyFont="1" applyAlignment="1">
      <alignment horizontal="center" vertical="center" wrapText="1"/>
    </xf>
    <xf numFmtId="0" fontId="3" fillId="0" borderId="2" xfId="0" applyFont="1" applyBorder="1" applyAlignment="1" applyProtection="1">
      <alignment vertical="center" wrapText="1"/>
    </xf>
    <xf numFmtId="0" fontId="3" fillId="0" borderId="6" xfId="0" applyFont="1" applyBorder="1" applyAlignment="1">
      <alignment vertical="center"/>
    </xf>
    <xf numFmtId="0" fontId="13" fillId="3" borderId="2" xfId="0" applyFont="1" applyFill="1" applyBorder="1" applyAlignment="1">
      <alignment horizontal="center"/>
    </xf>
    <xf numFmtId="0" fontId="13" fillId="3" borderId="6" xfId="0" applyFont="1" applyFill="1" applyBorder="1" applyAlignment="1">
      <alignment horizontal="center"/>
    </xf>
    <xf numFmtId="0" fontId="15" fillId="0" borderId="9" xfId="0" applyFont="1" applyBorder="1" applyAlignment="1">
      <alignment horizontal="left" vertical="center" wrapText="1"/>
    </xf>
    <xf numFmtId="0" fontId="5" fillId="3" borderId="2"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3" fillId="0" borderId="9" xfId="0" applyFont="1" applyBorder="1" applyAlignment="1">
      <alignment horizontal="left" indent="2"/>
    </xf>
    <xf numFmtId="0" fontId="3" fillId="0" borderId="10" xfId="0" applyFont="1" applyBorder="1" applyAlignment="1">
      <alignment horizontal="left" indent="2"/>
    </xf>
    <xf numFmtId="0" fontId="1" fillId="3" borderId="0" xfId="0" applyFont="1" applyFill="1" applyAlignment="1">
      <alignment horizontal="center"/>
    </xf>
    <xf numFmtId="0" fontId="0" fillId="0" borderId="1" xfId="0" applyBorder="1" applyAlignment="1">
      <alignment vertical="center"/>
    </xf>
    <xf numFmtId="49" fontId="0" fillId="0" borderId="1" xfId="0" applyNumberFormat="1" applyBorder="1" applyAlignment="1">
      <alignment vertical="center"/>
    </xf>
    <xf numFmtId="0" fontId="0" fillId="0" borderId="1" xfId="0" applyNumberFormat="1" applyBorder="1" applyAlignment="1">
      <alignment vertical="center"/>
    </xf>
    <xf numFmtId="0" fontId="0" fillId="0" borderId="1" xfId="0" applyFill="1" applyBorder="1" applyAlignment="1">
      <alignment vertical="center"/>
    </xf>
    <xf numFmtId="0" fontId="20" fillId="0" borderId="1" xfId="0" applyFont="1" applyFill="1" applyBorder="1" applyAlignment="1">
      <alignment vertical="center"/>
    </xf>
    <xf numFmtId="9" fontId="0" fillId="0" borderId="1" xfId="0" applyNumberFormat="1" applyFill="1" applyBorder="1" applyAlignment="1">
      <alignment horizontal="center" vertical="center"/>
    </xf>
    <xf numFmtId="44" fontId="17" fillId="0" borderId="1" xfId="1" applyFont="1" applyBorder="1" applyAlignment="1">
      <alignment vertical="center"/>
    </xf>
    <xf numFmtId="1" fontId="0" fillId="0" borderId="1" xfId="0" applyNumberFormat="1" applyBorder="1" applyAlignment="1">
      <alignment vertical="center"/>
    </xf>
    <xf numFmtId="44" fontId="0" fillId="0" borderId="1" xfId="1" applyFont="1" applyBorder="1" applyAlignment="1">
      <alignment vertical="center"/>
    </xf>
    <xf numFmtId="0" fontId="0" fillId="0" borderId="1" xfId="1" applyNumberFormat="1" applyFont="1" applyBorder="1" applyAlignment="1">
      <alignment vertical="center"/>
    </xf>
    <xf numFmtId="0" fontId="0" fillId="0" borderId="1" xfId="0" applyNumberFormat="1" applyFill="1" applyBorder="1" applyAlignment="1">
      <alignment vertical="center" wrapText="1"/>
    </xf>
    <xf numFmtId="0" fontId="0" fillId="0" borderId="1" xfId="0" applyBorder="1" applyAlignment="1">
      <alignment horizontal="left" vertical="center"/>
    </xf>
    <xf numFmtId="0" fontId="27" fillId="0" borderId="0" xfId="0" quotePrefix="1" applyFont="1"/>
    <xf numFmtId="0" fontId="24" fillId="0" borderId="1" xfId="0" applyFont="1" applyFill="1" applyBorder="1" applyAlignment="1">
      <alignment horizontal="left" vertical="top" wrapText="1"/>
    </xf>
  </cellXfs>
  <cellStyles count="3">
    <cellStyle name="Moneda 2" xfId="2"/>
    <cellStyle name="Moneta" xfId="1" builtinId="4"/>
    <cellStyle name="Normal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gai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topLeftCell="A4" workbookViewId="0">
      <selection activeCell="A23" sqref="A23"/>
    </sheetView>
  </sheetViews>
  <sheetFormatPr defaultRowHeight="15" x14ac:dyDescent="0.25"/>
  <cols>
    <col min="1" max="1" width="54" customWidth="1"/>
    <col min="2" max="2" width="37" customWidth="1"/>
  </cols>
  <sheetData>
    <row r="1" spans="1:2" ht="15.75" x14ac:dyDescent="0.25">
      <c r="A1" s="128" t="s">
        <v>13</v>
      </c>
      <c r="B1" s="128"/>
    </row>
    <row r="2" spans="1:2" x14ac:dyDescent="0.25">
      <c r="A2" s="20"/>
    </row>
    <row r="3" spans="1:2" x14ac:dyDescent="0.25">
      <c r="A3" s="15" t="s">
        <v>11</v>
      </c>
      <c r="B3" s="60" t="s">
        <v>184</v>
      </c>
    </row>
    <row r="4" spans="1:2" x14ac:dyDescent="0.25">
      <c r="A4" s="139" t="s">
        <v>10</v>
      </c>
      <c r="B4" s="140"/>
    </row>
    <row r="5" spans="1:2" x14ac:dyDescent="0.25">
      <c r="A5" s="137" t="s">
        <v>120</v>
      </c>
      <c r="B5" s="138"/>
    </row>
    <row r="6" spans="1:2" x14ac:dyDescent="0.25">
      <c r="A6" s="15" t="s">
        <v>12</v>
      </c>
      <c r="B6" s="30"/>
    </row>
    <row r="7" spans="1:2" x14ac:dyDescent="0.25">
      <c r="A7" s="135" t="s">
        <v>9</v>
      </c>
      <c r="B7" s="136"/>
    </row>
    <row r="8" spans="1:2" x14ac:dyDescent="0.25">
      <c r="A8" s="133" t="s">
        <v>121</v>
      </c>
      <c r="B8" s="134"/>
    </row>
    <row r="9" spans="1:2" x14ac:dyDescent="0.25">
      <c r="A9" s="10" t="s">
        <v>36</v>
      </c>
      <c r="B9" s="10"/>
    </row>
    <row r="10" spans="1:2" x14ac:dyDescent="0.25">
      <c r="A10" s="131"/>
      <c r="B10" s="132"/>
    </row>
    <row r="12" spans="1:2" x14ac:dyDescent="0.25">
      <c r="A12" s="53" t="s">
        <v>77</v>
      </c>
      <c r="B12" s="113">
        <f>IF(B6=0,0,(IF(B6="&lt; 7000",95%,75%)))</f>
        <v>0</v>
      </c>
    </row>
    <row r="13" spans="1:2" x14ac:dyDescent="0.25">
      <c r="A13" s="114"/>
      <c r="B13" s="64"/>
    </row>
    <row r="15" spans="1:2" ht="15.75" x14ac:dyDescent="0.25">
      <c r="A15" s="128" t="s">
        <v>31</v>
      </c>
      <c r="B15" s="128"/>
    </row>
    <row r="16" spans="1:2" x14ac:dyDescent="0.25">
      <c r="A16" s="129"/>
      <c r="B16" s="130"/>
    </row>
    <row r="19" spans="1:2" ht="15.75" x14ac:dyDescent="0.25">
      <c r="A19" s="128" t="s">
        <v>136</v>
      </c>
      <c r="B19" s="128"/>
    </row>
    <row r="20" spans="1:2" ht="15.75" x14ac:dyDescent="0.25">
      <c r="A20" s="31"/>
      <c r="B20" s="32" t="s">
        <v>2</v>
      </c>
    </row>
    <row r="21" spans="1:2" x14ac:dyDescent="0.25">
      <c r="A21" s="28" t="s">
        <v>42</v>
      </c>
      <c r="B21" s="110">
        <f>'Evaluación Técnica'!B13</f>
        <v>0</v>
      </c>
    </row>
    <row r="22" spans="1:2" x14ac:dyDescent="0.25">
      <c r="A22" s="29" t="s">
        <v>43</v>
      </c>
      <c r="B22" s="110">
        <f>'Evaluación Técnica'!B24</f>
        <v>0</v>
      </c>
    </row>
    <row r="23" spans="1:2" x14ac:dyDescent="0.25">
      <c r="A23" s="29" t="s">
        <v>135</v>
      </c>
      <c r="B23" s="110">
        <f>'Evaluación Técnica'!B35</f>
        <v>0</v>
      </c>
    </row>
    <row r="24" spans="1:2" x14ac:dyDescent="0.25">
      <c r="A24" s="29" t="s">
        <v>129</v>
      </c>
      <c r="B24" s="110" t="e">
        <f>'Evaluación Técnica'!B56</f>
        <v>#REF!</v>
      </c>
    </row>
    <row r="25" spans="1:2" ht="24" x14ac:dyDescent="0.25">
      <c r="A25" s="29" t="s">
        <v>44</v>
      </c>
      <c r="B25" s="111">
        <f>SUM('Evaluación Técnica'!B69:B72)</f>
        <v>0</v>
      </c>
    </row>
    <row r="26" spans="1:2" x14ac:dyDescent="0.25">
      <c r="A26" s="61" t="s">
        <v>75</v>
      </c>
      <c r="B26" s="112" t="e">
        <f>SUM(B21:B25)</f>
        <v>#REF!</v>
      </c>
    </row>
    <row r="27" spans="1:2" ht="24" x14ac:dyDescent="0.25">
      <c r="A27" s="62" t="s">
        <v>123</v>
      </c>
      <c r="B27" s="63"/>
    </row>
    <row r="29" spans="1:2" x14ac:dyDescent="0.25">
      <c r="A29" s="56" t="s">
        <v>76</v>
      </c>
      <c r="B29" s="63"/>
    </row>
    <row r="30" spans="1:2" x14ac:dyDescent="0.25">
      <c r="A30" s="56" t="s">
        <v>72</v>
      </c>
      <c r="B30" s="63"/>
    </row>
  </sheetData>
  <pageMargins left="0.7" right="0.7" top="0.75" bottom="0.75"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50"/>
  <sheetViews>
    <sheetView topLeftCell="A22" workbookViewId="0">
      <selection activeCell="A23" sqref="A23"/>
    </sheetView>
  </sheetViews>
  <sheetFormatPr defaultRowHeight="15" x14ac:dyDescent="0.25"/>
  <cols>
    <col min="1" max="1" width="116.85546875" customWidth="1"/>
    <col min="2" max="2" width="36.42578125" customWidth="1"/>
    <col min="3" max="3" width="18.28515625" customWidth="1"/>
  </cols>
  <sheetData>
    <row r="1" spans="1:256" ht="15.75" x14ac:dyDescent="0.25">
      <c r="A1" s="128" t="s">
        <v>60</v>
      </c>
      <c r="B1" s="128"/>
    </row>
    <row r="2" spans="1:256" x14ac:dyDescent="0.25">
      <c r="A2" s="34" t="s">
        <v>39</v>
      </c>
      <c r="B2" s="35" t="s">
        <v>58</v>
      </c>
      <c r="C2" s="35" t="s">
        <v>8</v>
      </c>
    </row>
    <row r="3" spans="1:256" x14ac:dyDescent="0.25">
      <c r="A3" s="3" t="s">
        <v>1</v>
      </c>
      <c r="B3" s="46" t="e">
        <f>SUM(B13,B24,B35,B56,B69:B72)</f>
        <v>#REF!</v>
      </c>
      <c r="C3" s="47"/>
    </row>
    <row r="4" spans="1:256" x14ac:dyDescent="0.25">
      <c r="A4" s="153" t="s">
        <v>0</v>
      </c>
      <c r="B4" s="153"/>
    </row>
    <row r="5" spans="1:256" x14ac:dyDescent="0.25">
      <c r="A5" s="143"/>
      <c r="B5" s="143"/>
    </row>
    <row r="6" spans="1:256" x14ac:dyDescent="0.25">
      <c r="A6" s="143"/>
      <c r="B6" s="143"/>
    </row>
    <row r="7" spans="1:256" x14ac:dyDescent="0.25">
      <c r="A7" s="143"/>
      <c r="B7" s="143"/>
    </row>
    <row r="8" spans="1:256" ht="38.25" x14ac:dyDescent="0.25">
      <c r="A8" s="157" t="s">
        <v>124</v>
      </c>
      <c r="B8" s="157"/>
    </row>
    <row r="9" spans="1:256" x14ac:dyDescent="0.25">
      <c r="A9" s="51"/>
      <c r="B9" s="52"/>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row>
    <row r="10" spans="1:256" ht="15.75" x14ac:dyDescent="0.25">
      <c r="A10" s="128" t="s">
        <v>137</v>
      </c>
      <c r="B10" s="128"/>
    </row>
    <row r="11" spans="1:256" ht="63.75" x14ac:dyDescent="0.25">
      <c r="A11" s="156" t="s">
        <v>61</v>
      </c>
      <c r="B11" s="156"/>
    </row>
    <row r="12" spans="1:256" x14ac:dyDescent="0.25">
      <c r="A12" s="36" t="s">
        <v>142</v>
      </c>
      <c r="B12" s="37" t="s">
        <v>2</v>
      </c>
    </row>
    <row r="13" spans="1:256" x14ac:dyDescent="0.25">
      <c r="A13" s="45" t="s">
        <v>66</v>
      </c>
      <c r="B13" s="44">
        <f>SUM(B14:B17)</f>
        <v>0</v>
      </c>
    </row>
    <row r="14" spans="1:256" x14ac:dyDescent="0.25">
      <c r="A14" s="17" t="s">
        <v>138</v>
      </c>
      <c r="B14" s="103"/>
      <c r="C14" s="8"/>
      <c r="D14" s="8"/>
      <c r="E14" s="8"/>
      <c r="F14" s="8"/>
      <c r="G14" s="8"/>
      <c r="H14" s="8"/>
      <c r="I14" s="8"/>
      <c r="J14" s="8"/>
      <c r="K14" s="8"/>
    </row>
    <row r="15" spans="1:256" x14ac:dyDescent="0.25">
      <c r="A15" s="18" t="s">
        <v>139</v>
      </c>
      <c r="B15" s="103"/>
    </row>
    <row r="16" spans="1:256" x14ac:dyDescent="0.25">
      <c r="A16" s="17" t="s">
        <v>140</v>
      </c>
      <c r="B16" s="103"/>
    </row>
    <row r="17" spans="1:9" x14ac:dyDescent="0.25">
      <c r="A17" s="17" t="s">
        <v>141</v>
      </c>
      <c r="B17" s="103"/>
    </row>
    <row r="18" spans="1:9" x14ac:dyDescent="0.25">
      <c r="A18" s="155" t="s">
        <v>40</v>
      </c>
      <c r="B18" s="155"/>
    </row>
    <row r="19" spans="1:9" x14ac:dyDescent="0.25">
      <c r="A19" s="154"/>
      <c r="B19" s="154"/>
    </row>
    <row r="20" spans="1:9" x14ac:dyDescent="0.25">
      <c r="A20" s="154"/>
      <c r="B20" s="154"/>
    </row>
    <row r="21" spans="1:9" x14ac:dyDescent="0.25">
      <c r="A21" s="154"/>
      <c r="B21" s="154"/>
    </row>
    <row r="22" spans="1:9" x14ac:dyDescent="0.25">
      <c r="A22" s="142" t="s">
        <v>45</v>
      </c>
      <c r="B22" s="142"/>
      <c r="C22" s="8"/>
      <c r="D22" s="8"/>
      <c r="E22" s="8"/>
      <c r="F22" s="8"/>
      <c r="G22" s="8"/>
      <c r="H22" s="8"/>
      <c r="I22" s="8"/>
    </row>
    <row r="23" spans="1:9" x14ac:dyDescent="0.25">
      <c r="A23" s="38" t="s">
        <v>143</v>
      </c>
      <c r="B23" s="39" t="s">
        <v>2</v>
      </c>
    </row>
    <row r="24" spans="1:9" x14ac:dyDescent="0.25">
      <c r="A24" s="43" t="s">
        <v>65</v>
      </c>
      <c r="B24" s="44">
        <f>SUM(B25:B28)</f>
        <v>0</v>
      </c>
    </row>
    <row r="25" spans="1:9" x14ac:dyDescent="0.25">
      <c r="A25" s="19" t="s">
        <v>144</v>
      </c>
      <c r="B25" s="104"/>
    </row>
    <row r="26" spans="1:9" x14ac:dyDescent="0.25">
      <c r="A26" s="17" t="s">
        <v>145</v>
      </c>
      <c r="B26" s="104"/>
    </row>
    <row r="27" spans="1:9" x14ac:dyDescent="0.25">
      <c r="A27" s="19" t="s">
        <v>146</v>
      </c>
      <c r="B27" s="104"/>
    </row>
    <row r="28" spans="1:9" x14ac:dyDescent="0.25">
      <c r="A28" s="17" t="s">
        <v>147</v>
      </c>
      <c r="B28" s="104"/>
    </row>
    <row r="29" spans="1:9" x14ac:dyDescent="0.25">
      <c r="A29" s="144" t="s">
        <v>0</v>
      </c>
      <c r="B29" s="144"/>
    </row>
    <row r="30" spans="1:9" x14ac:dyDescent="0.25">
      <c r="A30" s="143"/>
      <c r="B30" s="143"/>
    </row>
    <row r="31" spans="1:9" x14ac:dyDescent="0.25">
      <c r="A31" s="143"/>
      <c r="B31" s="143"/>
    </row>
    <row r="32" spans="1:9" x14ac:dyDescent="0.25">
      <c r="A32" s="143"/>
      <c r="B32" s="143"/>
    </row>
    <row r="33" spans="1:255" x14ac:dyDescent="0.25">
      <c r="A33" s="141" t="s">
        <v>149</v>
      </c>
      <c r="B33" s="141"/>
      <c r="C33" s="8"/>
      <c r="D33" s="8"/>
      <c r="E33" s="8"/>
      <c r="F33" s="8"/>
    </row>
    <row r="34" spans="1:255" x14ac:dyDescent="0.25">
      <c r="A34" s="36" t="s">
        <v>148</v>
      </c>
      <c r="B34" s="39" t="s">
        <v>2</v>
      </c>
    </row>
    <row r="35" spans="1:255" x14ac:dyDescent="0.25">
      <c r="A35" s="43" t="s">
        <v>151</v>
      </c>
      <c r="B35" s="44">
        <f>SUM(B37:B39,B41:B44,B46:B49)</f>
        <v>0</v>
      </c>
    </row>
    <row r="36" spans="1:255" x14ac:dyDescent="0.25">
      <c r="A36" s="41" t="s">
        <v>154</v>
      </c>
      <c r="B36" s="40"/>
    </row>
    <row r="37" spans="1:255" x14ac:dyDescent="0.25">
      <c r="A37" s="115" t="s">
        <v>156</v>
      </c>
      <c r="B37" s="105"/>
    </row>
    <row r="38" spans="1:255" x14ac:dyDescent="0.25">
      <c r="A38" s="116" t="s">
        <v>157</v>
      </c>
      <c r="B38" s="105"/>
    </row>
    <row r="39" spans="1:255" ht="26.25" x14ac:dyDescent="0.25">
      <c r="A39" s="117" t="s">
        <v>158</v>
      </c>
      <c r="B39" s="105"/>
    </row>
    <row r="40" spans="1:255" x14ac:dyDescent="0.25">
      <c r="A40" s="41" t="s">
        <v>153</v>
      </c>
      <c r="B40" s="40"/>
    </row>
    <row r="41" spans="1:255" x14ac:dyDescent="0.25">
      <c r="A41" s="115" t="s">
        <v>159</v>
      </c>
      <c r="B41" s="106"/>
    </row>
    <row r="42" spans="1:255" x14ac:dyDescent="0.25">
      <c r="A42" s="115" t="s">
        <v>160</v>
      </c>
      <c r="B42" s="106"/>
    </row>
    <row r="43" spans="1:255" x14ac:dyDescent="0.25">
      <c r="A43" s="115" t="s">
        <v>161</v>
      </c>
      <c r="B43" s="106"/>
    </row>
    <row r="44" spans="1:255" x14ac:dyDescent="0.25">
      <c r="A44" s="115" t="s">
        <v>152</v>
      </c>
      <c r="B44" s="104"/>
    </row>
    <row r="45" spans="1:255" x14ac:dyDescent="0.25">
      <c r="A45" s="41" t="s">
        <v>155</v>
      </c>
      <c r="B45" s="40"/>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c r="HU45" s="12"/>
      <c r="HV45" s="12"/>
      <c r="HW45" s="12"/>
      <c r="HX45" s="12"/>
      <c r="HY45" s="12"/>
      <c r="HZ45" s="12"/>
      <c r="IA45" s="12"/>
      <c r="IB45" s="12"/>
      <c r="IC45" s="12"/>
      <c r="ID45" s="12"/>
      <c r="IE45" s="12"/>
      <c r="IF45" s="12"/>
      <c r="IG45" s="12"/>
      <c r="IH45" s="12"/>
      <c r="II45" s="12"/>
      <c r="IJ45" s="12"/>
      <c r="IK45" s="12"/>
      <c r="IL45" s="12"/>
      <c r="IM45" s="12"/>
      <c r="IN45" s="12"/>
      <c r="IO45" s="12"/>
      <c r="IP45" s="12"/>
      <c r="IQ45" s="12"/>
      <c r="IR45" s="12"/>
      <c r="IS45" s="12"/>
      <c r="IT45" s="12"/>
      <c r="IU45" s="12"/>
    </row>
    <row r="46" spans="1:255" ht="15.75" customHeight="1" x14ac:dyDescent="0.25">
      <c r="A46" s="118" t="s">
        <v>162</v>
      </c>
      <c r="B46" s="106"/>
    </row>
    <row r="47" spans="1:255" ht="17.25" customHeight="1" x14ac:dyDescent="0.25">
      <c r="A47" s="118" t="s">
        <v>163</v>
      </c>
      <c r="B47" s="106"/>
    </row>
    <row r="48" spans="1:255" ht="15.75" customHeight="1" x14ac:dyDescent="0.25">
      <c r="A48" s="118" t="s">
        <v>164</v>
      </c>
      <c r="B48" s="106"/>
    </row>
    <row r="49" spans="1:2" ht="16.5" customHeight="1" x14ac:dyDescent="0.25">
      <c r="A49" s="119" t="s">
        <v>150</v>
      </c>
      <c r="B49" s="106"/>
    </row>
    <row r="50" spans="1:2" x14ac:dyDescent="0.25">
      <c r="A50" s="144" t="s">
        <v>0</v>
      </c>
      <c r="B50" s="144"/>
    </row>
    <row r="51" spans="1:2" x14ac:dyDescent="0.25">
      <c r="A51" s="143"/>
      <c r="B51" s="143"/>
    </row>
    <row r="52" spans="1:2" x14ac:dyDescent="0.25">
      <c r="A52" s="143"/>
      <c r="B52" s="143"/>
    </row>
    <row r="53" spans="1:2" x14ac:dyDescent="0.25">
      <c r="A53" s="143"/>
      <c r="B53" s="143"/>
    </row>
    <row r="54" spans="1:2" x14ac:dyDescent="0.25">
      <c r="A54" s="141" t="s">
        <v>166</v>
      </c>
      <c r="B54" s="141"/>
    </row>
    <row r="55" spans="1:2" x14ac:dyDescent="0.25">
      <c r="A55" s="36" t="s">
        <v>165</v>
      </c>
      <c r="B55" s="37" t="s">
        <v>2</v>
      </c>
    </row>
    <row r="56" spans="1:2" x14ac:dyDescent="0.25">
      <c r="A56" s="43" t="s">
        <v>170</v>
      </c>
      <c r="B56" s="44" t="e">
        <f>SUM(B58:B59,B61:B62,#REF!)</f>
        <v>#REF!</v>
      </c>
    </row>
    <row r="57" spans="1:2" x14ac:dyDescent="0.25">
      <c r="A57" s="41" t="s">
        <v>167</v>
      </c>
      <c r="B57" s="42"/>
    </row>
    <row r="58" spans="1:2" x14ac:dyDescent="0.25">
      <c r="A58" s="20" t="s">
        <v>168</v>
      </c>
      <c r="B58" s="106"/>
    </row>
    <row r="59" spans="1:2" x14ac:dyDescent="0.25">
      <c r="A59" s="15" t="s">
        <v>169</v>
      </c>
      <c r="B59" s="106"/>
    </row>
    <row r="60" spans="1:2" x14ac:dyDescent="0.25">
      <c r="A60" s="41" t="s">
        <v>63</v>
      </c>
      <c r="B60" s="42"/>
    </row>
    <row r="61" spans="1:2" x14ac:dyDescent="0.25">
      <c r="A61" s="13" t="s">
        <v>38</v>
      </c>
      <c r="B61" s="106"/>
    </row>
    <row r="62" spans="1:2" x14ac:dyDescent="0.25">
      <c r="A62" s="4" t="s">
        <v>37</v>
      </c>
      <c r="B62" s="106"/>
    </row>
    <row r="63" spans="1:2" x14ac:dyDescent="0.25">
      <c r="A63" s="144" t="s">
        <v>0</v>
      </c>
      <c r="B63" s="144"/>
    </row>
    <row r="64" spans="1:2" x14ac:dyDescent="0.25">
      <c r="A64" s="143"/>
      <c r="B64" s="143"/>
    </row>
    <row r="65" spans="1:7" x14ac:dyDescent="0.25">
      <c r="A65" s="143"/>
      <c r="B65" s="143"/>
    </row>
    <row r="66" spans="1:7" x14ac:dyDescent="0.25">
      <c r="A66" s="143"/>
      <c r="B66" s="143"/>
    </row>
    <row r="67" spans="1:7" x14ac:dyDescent="0.25">
      <c r="A67" s="141" t="s">
        <v>171</v>
      </c>
      <c r="B67" s="141"/>
    </row>
    <row r="68" spans="1:7" x14ac:dyDescent="0.25">
      <c r="A68" s="36" t="s">
        <v>172</v>
      </c>
      <c r="B68" s="37" t="s">
        <v>2</v>
      </c>
      <c r="C68" s="8"/>
      <c r="D68" s="8"/>
      <c r="E68" s="8"/>
      <c r="F68" s="8"/>
      <c r="G68" s="8"/>
    </row>
    <row r="69" spans="1:7" x14ac:dyDescent="0.25">
      <c r="A69" s="21" t="s">
        <v>46</v>
      </c>
      <c r="B69" s="106"/>
      <c r="C69" s="14"/>
      <c r="D69" s="8"/>
      <c r="E69" s="8"/>
      <c r="F69" s="8"/>
      <c r="G69" s="8"/>
    </row>
    <row r="70" spans="1:7" x14ac:dyDescent="0.25">
      <c r="A70" s="21" t="s">
        <v>47</v>
      </c>
      <c r="B70" s="106"/>
      <c r="C70" s="14"/>
    </row>
    <row r="71" spans="1:7" x14ac:dyDescent="0.25">
      <c r="A71" s="21" t="s">
        <v>41</v>
      </c>
      <c r="B71" s="106"/>
      <c r="C71" s="14"/>
    </row>
    <row r="72" spans="1:7" x14ac:dyDescent="0.25">
      <c r="A72" s="22" t="s">
        <v>48</v>
      </c>
      <c r="B72" s="104"/>
    </row>
    <row r="73" spans="1:7" ht="25.5" x14ac:dyDescent="0.25">
      <c r="A73" s="141" t="s">
        <v>64</v>
      </c>
      <c r="B73" s="141"/>
    </row>
    <row r="74" spans="1:7" x14ac:dyDescent="0.25">
      <c r="A74" s="144" t="s">
        <v>0</v>
      </c>
      <c r="B74" s="144"/>
    </row>
    <row r="75" spans="1:7" x14ac:dyDescent="0.25">
      <c r="A75" s="147"/>
      <c r="B75" s="148"/>
    </row>
    <row r="76" spans="1:7" x14ac:dyDescent="0.25">
      <c r="A76" s="149"/>
      <c r="B76" s="150"/>
    </row>
    <row r="77" spans="1:7" x14ac:dyDescent="0.25">
      <c r="A77" s="151"/>
      <c r="B77" s="152"/>
    </row>
    <row r="78" spans="1:7" x14ac:dyDescent="0.25">
      <c r="A78" s="5"/>
      <c r="B78" s="9"/>
    </row>
    <row r="79" spans="1:7" x14ac:dyDescent="0.25">
      <c r="A79" s="5"/>
      <c r="B79" s="9"/>
    </row>
    <row r="80" spans="1:7" x14ac:dyDescent="0.25">
      <c r="A80" s="145" t="s">
        <v>82</v>
      </c>
      <c r="B80" s="146"/>
    </row>
    <row r="81" spans="1:3" x14ac:dyDescent="0.25">
      <c r="A81" s="6" t="s">
        <v>78</v>
      </c>
      <c r="B81" s="69"/>
      <c r="C81" s="2"/>
    </row>
    <row r="82" spans="1:3" x14ac:dyDescent="0.25">
      <c r="A82" s="65" t="s">
        <v>81</v>
      </c>
      <c r="B82" s="70"/>
      <c r="C82" s="67"/>
    </row>
    <row r="83" spans="1:3" x14ac:dyDescent="0.25">
      <c r="A83" s="65" t="s">
        <v>130</v>
      </c>
      <c r="B83" s="70"/>
      <c r="C83" s="67"/>
    </row>
    <row r="84" spans="1:3" x14ac:dyDescent="0.25">
      <c r="A84" s="65" t="s">
        <v>131</v>
      </c>
      <c r="B84" s="70"/>
      <c r="C84" s="67"/>
    </row>
    <row r="85" spans="1:3" x14ac:dyDescent="0.25">
      <c r="A85" s="65" t="s">
        <v>132</v>
      </c>
      <c r="B85" s="70">
        <f>B83-B84</f>
        <v>0</v>
      </c>
      <c r="C85" s="67"/>
    </row>
    <row r="86" spans="1:3" x14ac:dyDescent="0.25">
      <c r="A86" s="65" t="s">
        <v>133</v>
      </c>
      <c r="B86" s="70">
        <f>B82+B85</f>
        <v>0</v>
      </c>
      <c r="C86" s="67"/>
    </row>
    <row r="87" spans="1:3" x14ac:dyDescent="0.25">
      <c r="A87" s="6" t="s">
        <v>134</v>
      </c>
      <c r="B87" s="69">
        <f>B81-B86</f>
        <v>0</v>
      </c>
      <c r="C87" s="2"/>
    </row>
    <row r="88" spans="1:3" x14ac:dyDescent="0.25">
      <c r="A88" s="66" t="s">
        <v>79</v>
      </c>
      <c r="B88" s="71">
        <f>B87*'Resumen proyecto'!B12</f>
        <v>0</v>
      </c>
      <c r="C88" s="68"/>
    </row>
    <row r="89" spans="1:3" x14ac:dyDescent="0.25">
      <c r="A89" s="6" t="s">
        <v>83</v>
      </c>
      <c r="B89" s="69">
        <v>75000</v>
      </c>
      <c r="C89" s="2"/>
    </row>
    <row r="90" spans="1:3" x14ac:dyDescent="0.25">
      <c r="A90" s="6" t="s">
        <v>84</v>
      </c>
      <c r="B90" s="72">
        <f>MIN(B88,B89)</f>
        <v>0</v>
      </c>
    </row>
    <row r="91" spans="1:3" x14ac:dyDescent="0.25">
      <c r="A91" s="5"/>
      <c r="B91" s="9"/>
    </row>
    <row r="97" spans="1:2" x14ac:dyDescent="0.25">
      <c r="A97" s="23"/>
      <c r="B97" s="2"/>
    </row>
    <row r="126" spans="1:2" x14ac:dyDescent="0.25">
      <c r="A126" s="23"/>
      <c r="B126" s="2"/>
    </row>
    <row r="127" spans="1:2" x14ac:dyDescent="0.25">
      <c r="A127" s="23"/>
      <c r="B127" s="2"/>
    </row>
    <row r="128" spans="1:2" x14ac:dyDescent="0.25">
      <c r="A128" s="23"/>
      <c r="B128" s="2"/>
    </row>
    <row r="129" spans="1:2" x14ac:dyDescent="0.25">
      <c r="A129" s="23"/>
      <c r="B129" s="2"/>
    </row>
    <row r="130" spans="1:2" x14ac:dyDescent="0.25">
      <c r="A130" s="23"/>
      <c r="B130" s="2"/>
    </row>
    <row r="131" spans="1:2" x14ac:dyDescent="0.25">
      <c r="A131" s="23"/>
      <c r="B131" s="2"/>
    </row>
    <row r="132" spans="1:2" x14ac:dyDescent="0.25">
      <c r="A132" s="23"/>
      <c r="B132" s="2"/>
    </row>
    <row r="133" spans="1:2" x14ac:dyDescent="0.25">
      <c r="A133" s="23"/>
      <c r="B133" s="2"/>
    </row>
    <row r="134" spans="1:2" x14ac:dyDescent="0.25">
      <c r="A134" s="23"/>
      <c r="B134" s="2"/>
    </row>
    <row r="135" spans="1:2" x14ac:dyDescent="0.25">
      <c r="A135" s="23"/>
      <c r="B135" s="2"/>
    </row>
    <row r="136" spans="1:2" x14ac:dyDescent="0.25">
      <c r="A136" s="23"/>
      <c r="B136" s="2"/>
    </row>
    <row r="137" spans="1:2" x14ac:dyDescent="0.25">
      <c r="A137" s="23"/>
      <c r="B137" s="2"/>
    </row>
    <row r="138" spans="1:2" x14ac:dyDescent="0.25">
      <c r="A138" s="23"/>
      <c r="B138" s="2"/>
    </row>
    <row r="139" spans="1:2" x14ac:dyDescent="0.25">
      <c r="A139" s="23"/>
      <c r="B139" s="2"/>
    </row>
    <row r="140" spans="1:2" x14ac:dyDescent="0.25">
      <c r="A140" s="23"/>
      <c r="B140" s="2"/>
    </row>
    <row r="141" spans="1:2" x14ac:dyDescent="0.25">
      <c r="A141" s="23"/>
      <c r="B141" s="2"/>
    </row>
    <row r="142" spans="1:2" x14ac:dyDescent="0.25">
      <c r="A142" s="23"/>
      <c r="B142" s="2"/>
    </row>
    <row r="143" spans="1:2" x14ac:dyDescent="0.25">
      <c r="A143" s="23"/>
      <c r="B143" s="2"/>
    </row>
    <row r="144" spans="1:2" x14ac:dyDescent="0.25">
      <c r="A144" s="23"/>
      <c r="B144" s="2"/>
    </row>
    <row r="145" spans="1:2" x14ac:dyDescent="0.25">
      <c r="A145" s="23"/>
      <c r="B145" s="2"/>
    </row>
    <row r="146" spans="1:2" x14ac:dyDescent="0.25">
      <c r="A146" s="23"/>
      <c r="B146" s="2"/>
    </row>
    <row r="147" spans="1:2" x14ac:dyDescent="0.25">
      <c r="A147" s="23"/>
      <c r="B147" s="2"/>
    </row>
    <row r="148" spans="1:2" x14ac:dyDescent="0.25">
      <c r="A148" s="23"/>
      <c r="B148" s="2"/>
    </row>
    <row r="149" spans="1:2" x14ac:dyDescent="0.25">
      <c r="A149" s="23"/>
      <c r="B149" s="2"/>
    </row>
    <row r="150" spans="1:2" x14ac:dyDescent="0.25">
      <c r="A150" s="23"/>
      <c r="B150" s="2"/>
    </row>
  </sheetData>
  <pageMargins left="0.7" right="0.7" top="0.75" bottom="0.75"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topLeftCell="A13" workbookViewId="0">
      <selection activeCell="A13" sqref="A13"/>
    </sheetView>
  </sheetViews>
  <sheetFormatPr defaultRowHeight="15" x14ac:dyDescent="0.25"/>
  <cols>
    <col min="1" max="1" width="110" customWidth="1"/>
    <col min="2" max="2" width="36.140625" customWidth="1"/>
  </cols>
  <sheetData>
    <row r="1" spans="1:2" ht="15.75" x14ac:dyDescent="0.25">
      <c r="A1" s="128" t="s">
        <v>22</v>
      </c>
      <c r="B1" s="128"/>
    </row>
    <row r="2" spans="1:2" x14ac:dyDescent="0.25">
      <c r="A2" s="15" t="s">
        <v>15</v>
      </c>
      <c r="B2" s="33"/>
    </row>
    <row r="3" spans="1:2" x14ac:dyDescent="0.25">
      <c r="A3" s="15" t="s">
        <v>19</v>
      </c>
      <c r="B3" s="1"/>
    </row>
    <row r="4" spans="1:2" x14ac:dyDescent="0.25">
      <c r="A4" s="7" t="s">
        <v>20</v>
      </c>
      <c r="B4" s="33"/>
    </row>
    <row r="5" spans="1:2" x14ac:dyDescent="0.25">
      <c r="A5" s="7" t="s">
        <v>18</v>
      </c>
      <c r="B5" s="59"/>
    </row>
    <row r="6" spans="1:2" x14ac:dyDescent="0.25">
      <c r="A6" s="6" t="s">
        <v>14</v>
      </c>
      <c r="B6" s="33"/>
    </row>
    <row r="7" spans="1:2" ht="25.5" x14ac:dyDescent="0.25">
      <c r="A7" s="144" t="s">
        <v>73</v>
      </c>
      <c r="B7" s="144"/>
    </row>
    <row r="8" spans="1:2" x14ac:dyDescent="0.25">
      <c r="A8" s="143"/>
      <c r="B8" s="143"/>
    </row>
    <row r="9" spans="1:2" x14ac:dyDescent="0.25">
      <c r="A9" s="143"/>
      <c r="B9" s="143"/>
    </row>
    <row r="10" spans="1:2" x14ac:dyDescent="0.25">
      <c r="A10" s="143"/>
      <c r="B10" s="143"/>
    </row>
    <row r="11" spans="1:2" x14ac:dyDescent="0.25">
      <c r="A11" s="9"/>
      <c r="B11" s="9"/>
    </row>
    <row r="12" spans="1:2" ht="15.75" x14ac:dyDescent="0.25">
      <c r="A12" s="77" t="s">
        <v>21</v>
      </c>
      <c r="B12" s="76" t="s">
        <v>54</v>
      </c>
    </row>
    <row r="13" spans="1:2" x14ac:dyDescent="0.25">
      <c r="A13" s="6" t="s">
        <v>32</v>
      </c>
      <c r="B13" s="48"/>
    </row>
    <row r="14" spans="1:2" x14ac:dyDescent="0.25">
      <c r="A14" s="6" t="s">
        <v>33</v>
      </c>
      <c r="B14" s="48"/>
    </row>
    <row r="15" spans="1:2" ht="51" x14ac:dyDescent="0.25">
      <c r="A15" s="6" t="s">
        <v>34</v>
      </c>
      <c r="B15" s="48"/>
    </row>
    <row r="16" spans="1:2" x14ac:dyDescent="0.25">
      <c r="A16" s="194" t="s">
        <v>191</v>
      </c>
      <c r="B16" s="48"/>
    </row>
    <row r="17" spans="1:4" x14ac:dyDescent="0.25">
      <c r="A17" s="194" t="s">
        <v>192</v>
      </c>
      <c r="B17" s="48"/>
    </row>
    <row r="18" spans="1:4" ht="25.5" x14ac:dyDescent="0.25">
      <c r="A18" s="6" t="s">
        <v>35</v>
      </c>
      <c r="B18" s="48"/>
    </row>
    <row r="19" spans="1:4" ht="63.75" x14ac:dyDescent="0.25">
      <c r="A19" s="6" t="s">
        <v>3</v>
      </c>
      <c r="B19" s="48"/>
    </row>
    <row r="20" spans="1:4" ht="76.5" x14ac:dyDescent="0.25">
      <c r="A20" s="6" t="s">
        <v>23</v>
      </c>
    </row>
    <row r="21" spans="1:4" x14ac:dyDescent="0.25">
      <c r="A21" s="6"/>
      <c r="B21" s="48"/>
    </row>
    <row r="22" spans="1:4" x14ac:dyDescent="0.25">
      <c r="A22" s="6"/>
      <c r="B22" s="48"/>
    </row>
    <row r="23" spans="1:4" x14ac:dyDescent="0.25">
      <c r="A23" s="6"/>
      <c r="B23" s="48"/>
    </row>
    <row r="24" spans="1:4" x14ac:dyDescent="0.25">
      <c r="A24" s="6" t="s">
        <v>49</v>
      </c>
      <c r="B24" s="59"/>
      <c r="C24" s="8"/>
      <c r="D24" s="8"/>
    </row>
    <row r="25" spans="1:4" x14ac:dyDescent="0.25">
      <c r="A25" s="178" t="s">
        <v>24</v>
      </c>
    </row>
    <row r="26" spans="1:4" x14ac:dyDescent="0.25">
      <c r="A26" s="179"/>
    </row>
    <row r="27" spans="1:4" x14ac:dyDescent="0.25">
      <c r="A27" s="49" t="s">
        <v>50</v>
      </c>
      <c r="C27" s="8"/>
    </row>
    <row r="28" spans="1:4" x14ac:dyDescent="0.25">
      <c r="A28" s="50" t="s">
        <v>25</v>
      </c>
      <c r="B28" s="59"/>
      <c r="C28" s="11"/>
    </row>
    <row r="29" spans="1:4" x14ac:dyDescent="0.25">
      <c r="A29" s="50" t="s">
        <v>26</v>
      </c>
      <c r="B29" s="33"/>
    </row>
    <row r="30" spans="1:4" x14ac:dyDescent="0.25">
      <c r="A30" s="49" t="s">
        <v>55</v>
      </c>
      <c r="B30" s="5"/>
    </row>
    <row r="31" spans="1:4" x14ac:dyDescent="0.25">
      <c r="A31" s="50" t="s">
        <v>25</v>
      </c>
      <c r="B31" s="59"/>
    </row>
    <row r="32" spans="1:4" x14ac:dyDescent="0.25">
      <c r="A32" s="50" t="s">
        <v>26</v>
      </c>
      <c r="B32" s="59"/>
    </row>
    <row r="33" spans="1:8" x14ac:dyDescent="0.25">
      <c r="A33" s="49" t="s">
        <v>67</v>
      </c>
      <c r="B33" s="5"/>
    </row>
    <row r="34" spans="1:8" x14ac:dyDescent="0.25">
      <c r="A34" s="50" t="s">
        <v>25</v>
      </c>
      <c r="B34" s="59"/>
    </row>
    <row r="35" spans="1:8" x14ac:dyDescent="0.25">
      <c r="A35" s="50" t="s">
        <v>26</v>
      </c>
      <c r="B35" s="59"/>
    </row>
    <row r="36" spans="1:8" x14ac:dyDescent="0.25">
      <c r="A36" s="5"/>
      <c r="B36" s="5"/>
    </row>
    <row r="37" spans="1:8" x14ac:dyDescent="0.25">
      <c r="A37" s="6" t="s">
        <v>30</v>
      </c>
      <c r="B37" s="59"/>
    </row>
    <row r="38" spans="1:8" x14ac:dyDescent="0.25">
      <c r="A38" s="144" t="s">
        <v>73</v>
      </c>
      <c r="B38" s="144"/>
    </row>
    <row r="39" spans="1:8" x14ac:dyDescent="0.25">
      <c r="A39" s="143"/>
      <c r="B39" s="143"/>
    </row>
    <row r="40" spans="1:8" x14ac:dyDescent="0.25">
      <c r="A40" s="143"/>
      <c r="B40" s="143"/>
    </row>
    <row r="41" spans="1:8" x14ac:dyDescent="0.25">
      <c r="A41" s="143"/>
      <c r="B41" s="143"/>
    </row>
    <row r="43" spans="1:8" ht="15.75" x14ac:dyDescent="0.25">
      <c r="A43" s="173" t="s">
        <v>89</v>
      </c>
      <c r="B43" s="174"/>
    </row>
    <row r="44" spans="1:8" x14ac:dyDescent="0.25">
      <c r="A44" s="176" t="s">
        <v>68</v>
      </c>
      <c r="B44" s="177"/>
    </row>
    <row r="45" spans="1:8" x14ac:dyDescent="0.25">
      <c r="A45" s="15" t="s">
        <v>5</v>
      </c>
      <c r="B45" s="59"/>
    </row>
    <row r="46" spans="1:8" x14ac:dyDescent="0.25">
      <c r="A46" s="15" t="s">
        <v>7</v>
      </c>
      <c r="B46" s="57"/>
    </row>
    <row r="47" spans="1:8" x14ac:dyDescent="0.25">
      <c r="A47" s="144" t="s">
        <v>0</v>
      </c>
      <c r="B47" s="144"/>
      <c r="G47" s="164"/>
      <c r="H47" s="164"/>
    </row>
    <row r="48" spans="1:8" x14ac:dyDescent="0.25">
      <c r="A48" s="143"/>
      <c r="B48" s="143"/>
    </row>
    <row r="49" spans="1:5" x14ac:dyDescent="0.25">
      <c r="A49" s="143"/>
      <c r="B49" s="143"/>
    </row>
    <row r="50" spans="1:5" x14ac:dyDescent="0.25">
      <c r="A50" s="143"/>
      <c r="B50" s="143"/>
    </row>
    <row r="51" spans="1:5" ht="33.75" x14ac:dyDescent="0.25">
      <c r="A51" s="175" t="s">
        <v>69</v>
      </c>
      <c r="B51" s="175"/>
    </row>
    <row r="53" spans="1:5" ht="15.75" x14ac:dyDescent="0.25">
      <c r="A53" s="169" t="s">
        <v>126</v>
      </c>
      <c r="B53" s="170"/>
      <c r="C53" s="81"/>
      <c r="D53" s="1"/>
      <c r="E53" s="1"/>
    </row>
    <row r="54" spans="1:5" x14ac:dyDescent="0.25">
      <c r="A54" s="171" t="s">
        <v>92</v>
      </c>
      <c r="B54" s="172"/>
      <c r="C54" s="79"/>
      <c r="D54" s="1"/>
      <c r="E54" s="1"/>
    </row>
    <row r="55" spans="1:5" x14ac:dyDescent="0.25">
      <c r="A55" s="158"/>
      <c r="B55" s="159"/>
      <c r="C55" s="79"/>
      <c r="D55" s="1"/>
      <c r="E55" s="1"/>
    </row>
    <row r="56" spans="1:5" x14ac:dyDescent="0.25">
      <c r="A56" s="78" t="s">
        <v>86</v>
      </c>
      <c r="B56" s="80"/>
      <c r="C56" s="82" t="s">
        <v>90</v>
      </c>
      <c r="D56" s="165"/>
      <c r="E56" s="166"/>
    </row>
    <row r="57" spans="1:5" x14ac:dyDescent="0.25">
      <c r="A57" s="78" t="s">
        <v>87</v>
      </c>
      <c r="B57" s="80"/>
      <c r="C57" s="83" t="s">
        <v>91</v>
      </c>
      <c r="D57" s="167"/>
      <c r="E57" s="168"/>
    </row>
    <row r="58" spans="1:5" x14ac:dyDescent="0.25">
      <c r="A58" s="86" t="s">
        <v>88</v>
      </c>
      <c r="B58" s="86">
        <f>'Resumen proyecto'!B30</f>
        <v>0</v>
      </c>
      <c r="C58" s="1"/>
      <c r="D58" s="1"/>
    </row>
    <row r="59" spans="1:5" x14ac:dyDescent="0.25">
      <c r="A59" s="162" t="s">
        <v>93</v>
      </c>
      <c r="B59" s="163"/>
      <c r="C59" s="1"/>
      <c r="D59" s="1"/>
    </row>
    <row r="60" spans="1:5" x14ac:dyDescent="0.25">
      <c r="A60" s="87" t="s">
        <v>94</v>
      </c>
      <c r="B60" s="88"/>
      <c r="C60" s="1"/>
      <c r="D60" s="1"/>
    </row>
    <row r="61" spans="1:5" x14ac:dyDescent="0.25">
      <c r="A61" s="87" t="s">
        <v>95</v>
      </c>
      <c r="B61" s="88"/>
      <c r="C61" s="1"/>
      <c r="D61" s="1"/>
    </row>
    <row r="62" spans="1:5" x14ac:dyDescent="0.25">
      <c r="A62" s="125" t="s">
        <v>173</v>
      </c>
      <c r="B62" s="88"/>
      <c r="C62" s="1"/>
      <c r="D62" s="1"/>
    </row>
    <row r="63" spans="1:5" x14ac:dyDescent="0.25">
      <c r="A63" s="125" t="s">
        <v>182</v>
      </c>
      <c r="B63" s="88"/>
      <c r="C63" s="1"/>
      <c r="D63" s="1"/>
    </row>
    <row r="64" spans="1:5" x14ac:dyDescent="0.25">
      <c r="A64" s="120"/>
      <c r="B64" s="88"/>
      <c r="C64" s="1"/>
      <c r="D64" s="1"/>
    </row>
    <row r="65" spans="1:5" x14ac:dyDescent="0.25">
      <c r="A65" s="120"/>
      <c r="B65" s="88"/>
      <c r="C65" s="1"/>
      <c r="D65" s="1"/>
    </row>
    <row r="66" spans="1:5" x14ac:dyDescent="0.25">
      <c r="A66" s="120"/>
      <c r="B66" s="88"/>
      <c r="C66" s="1"/>
      <c r="D66" s="1"/>
    </row>
    <row r="67" spans="1:5" x14ac:dyDescent="0.25">
      <c r="A67" s="160" t="s">
        <v>125</v>
      </c>
      <c r="B67" s="161"/>
      <c r="C67" s="85"/>
      <c r="D67" s="1"/>
      <c r="E67" s="1"/>
    </row>
    <row r="68" spans="1:5" x14ac:dyDescent="0.25">
      <c r="A68" s="89" t="str">
        <f>IF(B60=Listas!A10,Listas!A43," ")</f>
        <v xml:space="preserve"> </v>
      </c>
      <c r="B68" s="107"/>
      <c r="C68" s="85"/>
      <c r="D68" s="1"/>
      <c r="E68" s="1"/>
    </row>
    <row r="69" spans="1:5" x14ac:dyDescent="0.25">
      <c r="A69" s="89" t="str">
        <f>IF(B61=Listas!A10,Listas!A44," ")</f>
        <v xml:space="preserve"> </v>
      </c>
      <c r="B69" s="108"/>
      <c r="C69" s="1"/>
      <c r="D69" s="1"/>
      <c r="E69" s="1"/>
    </row>
    <row r="70" spans="1:5" x14ac:dyDescent="0.25">
      <c r="A70" s="89" t="str">
        <f>IF(B62=Listas!A10,Listas!A47," ")</f>
        <v xml:space="preserve"> </v>
      </c>
      <c r="B70" s="109"/>
      <c r="C70" s="1"/>
      <c r="D70" s="1"/>
      <c r="E70" s="1"/>
    </row>
    <row r="71" spans="1:5" x14ac:dyDescent="0.25">
      <c r="A71" s="89" t="str">
        <f>IF(B63=Listas!A10,Listas!A48," ")</f>
        <v xml:space="preserve"> </v>
      </c>
      <c r="B71" s="109"/>
      <c r="C71" s="1"/>
      <c r="D71" s="1"/>
      <c r="E71" s="1"/>
    </row>
    <row r="72" spans="1:5" x14ac:dyDescent="0.25">
      <c r="A72" s="89" t="str">
        <f>IF(B64=Listas!A10,Listas!A49," ")</f>
        <v xml:space="preserve"> </v>
      </c>
      <c r="B72" s="109"/>
      <c r="C72" s="1"/>
      <c r="D72" s="1"/>
      <c r="E72" s="1"/>
    </row>
    <row r="73" spans="1:5" x14ac:dyDescent="0.25">
      <c r="A73" s="89" t="str">
        <f>IF(B65=Listas!A10,Listas!A50," ")</f>
        <v xml:space="preserve"> </v>
      </c>
      <c r="B73" s="109"/>
      <c r="C73" s="1"/>
    </row>
    <row r="74" spans="1:5" x14ac:dyDescent="0.25">
      <c r="A74" s="89" t="str">
        <f>IF(B66=Listas!A10,Listas!A51," ")</f>
        <v xml:space="preserve"> </v>
      </c>
      <c r="B74" s="109"/>
      <c r="C74" s="1"/>
    </row>
    <row r="75" spans="1:5" x14ac:dyDescent="0.25">
      <c r="A75" s="84" t="s">
        <v>122</v>
      </c>
      <c r="B75" s="1"/>
      <c r="C75" s="1"/>
    </row>
    <row r="76" spans="1:5" x14ac:dyDescent="0.25">
      <c r="A76" s="84" t="s">
        <v>122</v>
      </c>
      <c r="B76" s="1"/>
      <c r="C76" s="1"/>
    </row>
    <row r="77" spans="1:5" x14ac:dyDescent="0.25">
      <c r="A77" s="1"/>
      <c r="B77" s="1"/>
      <c r="C77" s="1"/>
    </row>
    <row r="78" spans="1:5" x14ac:dyDescent="0.25">
      <c r="A78" s="1"/>
      <c r="B78" s="1"/>
      <c r="C78" s="1"/>
    </row>
    <row r="79" spans="1:5" x14ac:dyDescent="0.25">
      <c r="A79" s="1"/>
      <c r="B79" s="1"/>
      <c r="C79" s="1"/>
    </row>
    <row r="80" spans="1:5" x14ac:dyDescent="0.25">
      <c r="A80" s="1"/>
      <c r="B80" s="1"/>
      <c r="C80" s="1"/>
    </row>
    <row r="81" spans="1:3" x14ac:dyDescent="0.25">
      <c r="A81" s="1"/>
      <c r="B81" s="1"/>
      <c r="C81" s="1"/>
    </row>
    <row r="82" spans="1:3" x14ac:dyDescent="0.25">
      <c r="A82" s="1"/>
      <c r="B82" s="1"/>
      <c r="C82" s="1"/>
    </row>
    <row r="83" spans="1:3" x14ac:dyDescent="0.25">
      <c r="A83" s="1"/>
      <c r="B83" s="1"/>
      <c r="C83" s="1"/>
    </row>
    <row r="84" spans="1:3" x14ac:dyDescent="0.25">
      <c r="A84" s="1"/>
      <c r="B84" s="1"/>
      <c r="C84" s="1"/>
    </row>
  </sheetData>
  <pageMargins left="0.7" right="0.7" top="0.75" bottom="0.75"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
  <sheetViews>
    <sheetView workbookViewId="0"/>
  </sheetViews>
  <sheetFormatPr defaultRowHeight="15" x14ac:dyDescent="0.25"/>
  <sheetData>
    <row r="1" spans="1:20" ht="135" x14ac:dyDescent="0.25">
      <c r="A1" s="93" t="s">
        <v>99</v>
      </c>
      <c r="B1" s="93" t="s">
        <v>100</v>
      </c>
      <c r="C1" s="93" t="s">
        <v>101</v>
      </c>
      <c r="D1" s="93" t="s">
        <v>102</v>
      </c>
      <c r="E1" s="93" t="s">
        <v>103</v>
      </c>
      <c r="F1" s="94" t="s">
        <v>104</v>
      </c>
      <c r="G1" s="95" t="s">
        <v>105</v>
      </c>
      <c r="H1" s="102" t="s">
        <v>106</v>
      </c>
      <c r="I1" s="94" t="s">
        <v>117</v>
      </c>
      <c r="J1" s="93" t="s">
        <v>107</v>
      </c>
      <c r="K1" s="96" t="s">
        <v>108</v>
      </c>
      <c r="L1" s="96" t="s">
        <v>109</v>
      </c>
      <c r="M1" s="97" t="s">
        <v>110</v>
      </c>
      <c r="N1" s="96" t="s">
        <v>111</v>
      </c>
      <c r="O1" s="98" t="s">
        <v>112</v>
      </c>
      <c r="P1" s="99" t="s">
        <v>80</v>
      </c>
      <c r="Q1" s="94" t="s">
        <v>113</v>
      </c>
      <c r="R1" s="96" t="s">
        <v>114</v>
      </c>
      <c r="S1" s="96" t="s">
        <v>115</v>
      </c>
      <c r="T1" s="101" t="s">
        <v>116</v>
      </c>
    </row>
    <row r="2" spans="1:20" ht="30" x14ac:dyDescent="0.25">
      <c r="A2" s="181" t="str">
        <f>'Resumen proyecto'!B3</f>
        <v/>
      </c>
      <c r="B2" s="182" t="str">
        <f>'Resumen proyecto'!A5</f>
        <v>Entidad Local</v>
      </c>
      <c r="C2" s="183" t="str">
        <f>'Resumen proyecto'!A8</f>
        <v>Título</v>
      </c>
      <c r="D2" s="192">
        <f>'Resumen proyecto'!A16</f>
        <v>0</v>
      </c>
      <c r="E2" s="184">
        <f>'Resumen proyecto'!B6</f>
        <v>0</v>
      </c>
      <c r="F2" s="185">
        <f>'Resumen proyecto'!A10</f>
        <v>0</v>
      </c>
      <c r="G2" s="186">
        <f>'Resumen proyecto'!B12</f>
        <v>0</v>
      </c>
      <c r="H2" s="187">
        <f>'Evaluación Técnica'!B89</f>
        <v>75000</v>
      </c>
      <c r="I2" s="184">
        <f>'Pliego condiciones'!B45</f>
        <v>0</v>
      </c>
      <c r="J2" s="188" t="e">
        <f>'Resumen proyecto'!B26</f>
        <v>#REF!</v>
      </c>
      <c r="K2" s="189">
        <f>'Evaluación Técnica'!B81</f>
        <v>0</v>
      </c>
      <c r="L2" s="189">
        <f>'Evaluación Técnica'!B82</f>
        <v>0</v>
      </c>
      <c r="M2" s="100">
        <f>'Pliego condiciones'!A55</f>
        <v>0</v>
      </c>
      <c r="N2" s="189">
        <f>K2-L2</f>
        <v>0</v>
      </c>
      <c r="O2" s="189">
        <f>'Evaluación Técnica'!B90</f>
        <v>0</v>
      </c>
      <c r="P2" s="190">
        <f>IF(O2&gt;H2,H2,IF(O2=H2,H2,IF(O2&lt;H2,MIN(N2,O2))))</f>
        <v>0</v>
      </c>
      <c r="Q2" s="181">
        <f>'Pliego condiciones'!D57</f>
        <v>0</v>
      </c>
      <c r="R2" s="181">
        <f>'Resumen proyecto'!B30</f>
        <v>0</v>
      </c>
      <c r="S2" s="191" t="str">
        <f>'Pliego condiciones'!A68&amp;" "&amp;'Pliego condiciones'!A69&amp;" "&amp;'Pliego condiciones'!A70&amp;" "&amp;'Pliego condiciones'!A71&amp;" "&amp;'Pliego condiciones'!A72&amp;" "&amp;'Pliego condiciones'!A73&amp;" "&amp;'Pliego condiciones'!A74&amp;" "&amp;'Pliego condiciones'!A75&amp;" "&amp;'Pliego condiciones'!A76&amp;" "</f>
        <v xml:space="preserve">              … … </v>
      </c>
      <c r="T2" s="181">
        <f>'Resumen proyecto'!B13</f>
        <v>0</v>
      </c>
    </row>
  </sheetData>
  <pageMargins left="0.7" right="0.7" top="0.75" bottom="0.75"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heetViews>
  <sheetFormatPr defaultRowHeight="15" x14ac:dyDescent="0.25"/>
  <cols>
    <col min="1" max="1" width="17.85546875" customWidth="1"/>
    <col min="2" max="2" width="18.42578125" customWidth="1"/>
    <col min="3" max="3" width="18.5703125" customWidth="1"/>
    <col min="4" max="4" width="18.42578125" customWidth="1"/>
  </cols>
  <sheetData>
    <row r="1" spans="1:4" x14ac:dyDescent="0.25">
      <c r="B1" s="180" t="s">
        <v>71</v>
      </c>
      <c r="C1" s="180"/>
    </row>
    <row r="2" spans="1:4" x14ac:dyDescent="0.25">
      <c r="B2" s="58" t="s">
        <v>62</v>
      </c>
      <c r="C2" s="58" t="s">
        <v>70</v>
      </c>
      <c r="D2" s="58" t="s">
        <v>74</v>
      </c>
    </row>
    <row r="3" spans="1:4" x14ac:dyDescent="0.25">
      <c r="A3" s="75" t="s">
        <v>59</v>
      </c>
      <c r="B3" s="54" t="s">
        <v>53</v>
      </c>
      <c r="C3" s="53"/>
      <c r="D3" s="73" t="s">
        <v>53</v>
      </c>
    </row>
    <row r="4" spans="1:4" x14ac:dyDescent="0.25">
      <c r="A4" s="75"/>
      <c r="B4" s="53"/>
      <c r="C4" s="53"/>
      <c r="D4" s="53"/>
    </row>
    <row r="5" spans="1:4" x14ac:dyDescent="0.25">
      <c r="A5" s="53"/>
      <c r="B5" s="53"/>
      <c r="C5" s="53"/>
      <c r="D5" s="53"/>
    </row>
    <row r="6" spans="1:4" x14ac:dyDescent="0.25">
      <c r="A6" s="53"/>
      <c r="B6" s="53"/>
      <c r="C6" s="53"/>
      <c r="D6" s="53"/>
    </row>
    <row r="7" spans="1:4" x14ac:dyDescent="0.25">
      <c r="A7" s="53"/>
      <c r="B7" s="53"/>
      <c r="C7" s="53"/>
      <c r="D7" s="53"/>
    </row>
    <row r="8" spans="1:4" x14ac:dyDescent="0.25">
      <c r="A8" s="53"/>
      <c r="B8" s="53"/>
      <c r="C8" s="53"/>
      <c r="D8" s="53"/>
    </row>
    <row r="9" spans="1:4" x14ac:dyDescent="0.25">
      <c r="A9" s="55"/>
      <c r="B9" s="55"/>
      <c r="C9" s="55"/>
    </row>
    <row r="11" spans="1:4" ht="75" x14ac:dyDescent="0.25">
      <c r="B11" s="74" t="s">
        <v>85</v>
      </c>
    </row>
    <row r="12" spans="1:4" x14ac:dyDescent="0.25">
      <c r="A12" s="127" t="s">
        <v>181</v>
      </c>
      <c r="B12" s="53"/>
    </row>
    <row r="13" spans="1:4" x14ac:dyDescent="0.25">
      <c r="A13" s="127" t="s">
        <v>183</v>
      </c>
      <c r="B13" s="126"/>
    </row>
  </sheetData>
  <pageMargins left="0.7" right="0.7" top="0.75" bottom="0.75"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tabSelected="1" topLeftCell="A31" workbookViewId="0">
      <selection activeCell="A35" sqref="A35"/>
    </sheetView>
  </sheetViews>
  <sheetFormatPr defaultRowHeight="15" x14ac:dyDescent="0.25"/>
  <cols>
    <col min="1" max="1" width="91.85546875" customWidth="1"/>
  </cols>
  <sheetData>
    <row r="1" spans="1:1" x14ac:dyDescent="0.25">
      <c r="A1" s="24" t="s">
        <v>51</v>
      </c>
    </row>
    <row r="2" spans="1:1" x14ac:dyDescent="0.25">
      <c r="A2" t="s">
        <v>118</v>
      </c>
    </row>
    <row r="3" spans="1:1" x14ac:dyDescent="0.25">
      <c r="A3" t="s">
        <v>119</v>
      </c>
    </row>
    <row r="5" spans="1:1" x14ac:dyDescent="0.25">
      <c r="A5" s="24" t="s">
        <v>52</v>
      </c>
    </row>
    <row r="6" spans="1:1" x14ac:dyDescent="0.25">
      <c r="A6" t="s">
        <v>16</v>
      </c>
    </row>
    <row r="7" spans="1:1" x14ac:dyDescent="0.25">
      <c r="A7" t="s">
        <v>17</v>
      </c>
    </row>
    <row r="10" spans="1:1" x14ac:dyDescent="0.25">
      <c r="A10" t="s">
        <v>4</v>
      </c>
    </row>
    <row r="11" spans="1:1" x14ac:dyDescent="0.25">
      <c r="A11" t="s">
        <v>6</v>
      </c>
    </row>
    <row r="12" spans="1:1" x14ac:dyDescent="0.25">
      <c r="A12" s="25" t="s">
        <v>53</v>
      </c>
    </row>
    <row r="15" spans="1:1" x14ac:dyDescent="0.25">
      <c r="A15" s="26" t="s">
        <v>176</v>
      </c>
    </row>
    <row r="16" spans="1:1" ht="30" x14ac:dyDescent="0.25">
      <c r="A16" s="124" t="s">
        <v>177</v>
      </c>
    </row>
    <row r="17" spans="1:1" ht="30" x14ac:dyDescent="0.25">
      <c r="A17" s="124" t="s">
        <v>178</v>
      </c>
    </row>
    <row r="18" spans="1:1" ht="30" x14ac:dyDescent="0.25">
      <c r="A18" s="124" t="s">
        <v>179</v>
      </c>
    </row>
    <row r="19" spans="1:1" ht="43.5" customHeight="1" x14ac:dyDescent="0.25">
      <c r="A19" s="124" t="s">
        <v>180</v>
      </c>
    </row>
    <row r="20" spans="1:1" x14ac:dyDescent="0.25">
      <c r="A20" s="124"/>
    </row>
    <row r="21" spans="1:1" x14ac:dyDescent="0.25">
      <c r="A21" s="27"/>
    </row>
    <row r="25" spans="1:1" x14ac:dyDescent="0.25">
      <c r="A25" t="s">
        <v>56</v>
      </c>
    </row>
    <row r="26" spans="1:1" x14ac:dyDescent="0.25">
      <c r="A26" t="s">
        <v>57</v>
      </c>
    </row>
    <row r="29" spans="1:1" x14ac:dyDescent="0.25">
      <c r="A29" t="s">
        <v>27</v>
      </c>
    </row>
    <row r="30" spans="1:1" x14ac:dyDescent="0.25">
      <c r="A30" t="s">
        <v>28</v>
      </c>
    </row>
    <row r="31" spans="1:1" x14ac:dyDescent="0.25">
      <c r="A31" t="s">
        <v>29</v>
      </c>
    </row>
    <row r="34" spans="1:6" x14ac:dyDescent="0.25">
      <c r="A34" s="24" t="s">
        <v>74</v>
      </c>
    </row>
    <row r="35" spans="1:6" x14ac:dyDescent="0.25">
      <c r="A35" s="123" t="s">
        <v>193</v>
      </c>
    </row>
    <row r="36" spans="1:6" x14ac:dyDescent="0.25">
      <c r="A36" s="121" t="s">
        <v>187</v>
      </c>
    </row>
    <row r="37" spans="1:6" x14ac:dyDescent="0.25">
      <c r="A37" s="121" t="s">
        <v>186</v>
      </c>
    </row>
    <row r="38" spans="1:6" x14ac:dyDescent="0.25">
      <c r="A38" s="123" t="s">
        <v>185</v>
      </c>
    </row>
    <row r="39" spans="1:6" x14ac:dyDescent="0.25">
      <c r="A39" s="123" t="s">
        <v>188</v>
      </c>
    </row>
    <row r="40" spans="1:6" x14ac:dyDescent="0.25">
      <c r="A40" s="193" t="s">
        <v>189</v>
      </c>
    </row>
    <row r="42" spans="1:6" x14ac:dyDescent="0.25">
      <c r="A42" s="24" t="s">
        <v>96</v>
      </c>
    </row>
    <row r="43" spans="1:6" x14ac:dyDescent="0.25">
      <c r="A43" t="s">
        <v>127</v>
      </c>
    </row>
    <row r="44" spans="1:6" x14ac:dyDescent="0.25">
      <c r="A44" t="s">
        <v>128</v>
      </c>
    </row>
    <row r="45" spans="1:6" x14ac:dyDescent="0.25">
      <c r="A45" s="121" t="s">
        <v>175</v>
      </c>
    </row>
    <row r="46" spans="1:6" x14ac:dyDescent="0.25">
      <c r="A46" s="121" t="s">
        <v>174</v>
      </c>
    </row>
    <row r="47" spans="1:6" x14ac:dyDescent="0.25">
      <c r="A47" s="123" t="s">
        <v>190</v>
      </c>
      <c r="B47" s="123"/>
      <c r="C47" s="123"/>
      <c r="D47" s="123"/>
      <c r="E47" s="123"/>
      <c r="F47" s="123"/>
    </row>
    <row r="48" spans="1:6" x14ac:dyDescent="0.25">
      <c r="A48" s="123"/>
      <c r="B48" s="123"/>
      <c r="C48" s="123"/>
      <c r="D48" s="123"/>
      <c r="E48" s="123"/>
      <c r="F48" s="123"/>
    </row>
    <row r="49" spans="1:6" ht="15.75" x14ac:dyDescent="0.3">
      <c r="A49" s="122"/>
      <c r="B49" s="123"/>
      <c r="C49" s="123"/>
      <c r="D49" s="123"/>
      <c r="E49" s="123"/>
      <c r="F49" s="123"/>
    </row>
    <row r="50" spans="1:6" ht="15.75" x14ac:dyDescent="0.3">
      <c r="A50" s="122"/>
      <c r="B50" s="123"/>
      <c r="C50" s="123"/>
      <c r="D50" s="123"/>
      <c r="E50" s="123"/>
      <c r="F50" s="123"/>
    </row>
    <row r="51" spans="1:6" ht="15.75" x14ac:dyDescent="0.3">
      <c r="A51" s="122"/>
      <c r="B51" s="123"/>
      <c r="C51" s="123"/>
      <c r="D51" s="123"/>
      <c r="E51" s="123"/>
      <c r="F51" s="123"/>
    </row>
    <row r="52" spans="1:6" ht="15.75" x14ac:dyDescent="0.3">
      <c r="A52" s="90"/>
    </row>
    <row r="55" spans="1:6" ht="15.75" x14ac:dyDescent="0.25">
      <c r="A55" s="91" t="s">
        <v>97</v>
      </c>
    </row>
    <row r="56" spans="1:6" ht="16.5" x14ac:dyDescent="0.25">
      <c r="A56" s="92" t="s">
        <v>98</v>
      </c>
    </row>
  </sheetData>
  <pageMargins left="0.7" right="0.7" top="0.75" bottom="0.75"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Lan-orriak</vt:lpstr>
      </vt:variant>
      <vt:variant>
        <vt:i4>6</vt:i4>
      </vt:variant>
    </vt:vector>
  </HeadingPairs>
  <TitlesOfParts>
    <vt:vector size="6" baseType="lpstr">
      <vt:lpstr>Resumen proyecto</vt:lpstr>
      <vt:lpstr>Evaluación Técnica</vt:lpstr>
      <vt:lpstr>Pliego condiciones</vt:lpstr>
      <vt:lpstr>Para análisis cjto</vt:lpstr>
      <vt:lpstr>Indicadores</vt:lpstr>
      <vt:lpstr>Listas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Estitxu Nanclares</dc:creator>
  <cp:lastModifiedBy>Arana Egia, Gorka</cp:lastModifiedBy>
  <cp:lastPrinted>2018-10-22T11:12:57Z</cp:lastPrinted>
  <dcterms:created xsi:type="dcterms:W3CDTF">2015-07-24T10:42:12Z</dcterms:created>
  <dcterms:modified xsi:type="dcterms:W3CDTF">2020-05-12T12:40:44Z</dcterms:modified>
</cp:coreProperties>
</file>