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0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  <sheet name="Hoja1" sheetId="6" state="hidden" r:id="rId6"/>
  </sheets>
  <definedNames>
    <definedName name="_xlnm.Print_Area" localSheetId="2">'Datuak-Datos'!$A$1:$J$89</definedName>
    <definedName name="_xlnm.Print_Area" localSheetId="1">'Instrucciones'!$A$1:$F$37</definedName>
    <definedName name="_xlnm.Print_Area" localSheetId="0">'Jarraibideak'!$A$1:$F$37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<sst xmlns="http://schemas.openxmlformats.org/spreadsheetml/2006/main" count="138" uniqueCount="122">
  <si>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</si>
  <si>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</si>
  <si>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</si>
  <si>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</si>
  <si>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</si>
  <si>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</si>
  <si>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</si>
  <si>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</si>
  <si>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</si>
  <si>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</si>
  <si>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</si>
  <si>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</si>
  <si>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</si>
  <si>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</si>
  <si>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</si>
  <si>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</si>
  <si>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</si>
  <si>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</si>
  <si>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</si>
  <si>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</si>
  <si>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</si>
  <si>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</si>
  <si>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</si>
  <si>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</si>
  <si>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</si>
  <si>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</si>
  <si>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</si>
  <si>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</si>
  <si>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</si>
  <si>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</si>
  <si>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</si>
  <si>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</si>
  <si>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</si>
  <si>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</si>
  <si>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</si>
  <si>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</si>
  <si>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</si>
  <si>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</si>
  <si>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</si>
  <si>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</si>
  <si>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</si>
  <si>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</si>
  <si>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</si>
  <si>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</si>
  <si>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</si>
  <si>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</si>
  <si>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t>Entidad Beneficiaria / Erakunde onuraduna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</si>
  <si>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</si>
  <si>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</si>
  <si>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</si>
  <si>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</si>
  <si>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</si>
  <si>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</si>
  <si>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</si>
  <si>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</si>
  <si>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</si>
  <si>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</si>
  <si>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</si>
  <si>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</si>
  <si>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</si>
  <si>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t>Elegir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</si>
  <si>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</si>
  <si>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</si>
  <si>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</si>
  <si>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</si>
  <si>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</si>
  <si>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</si>
  <si>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</si>
  <si>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</si>
  <si>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</si>
  <si>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</si>
  <si>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</si>
  <si>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</si>
  <si>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</si>
  <si>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</si>
  <si>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>-    Importe cobrado como anticipo 2 (25%)</t>
    </r>
    <r>
      <rPr>
        <sz val="10"/>
        <color indexed="8"/>
        <rFont val="Lucida Sans"/>
        <family val="2"/>
      </rPr>
      <t>: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</si>
  <si>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</si>
  <si>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</si>
  <si>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</si>
  <si>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</si>
  <si>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</si>
  <si>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</si>
  <si>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</si>
  <si>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</si>
  <si>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</si>
  <si>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</si>
  <si>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</si>
  <si>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</si>
  <si>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</si>
  <si>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</si>
  <si>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</si>
  <si>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r>
      <t>-    2. Aurrerapen bezala kobratutako zenbatekoa (%25)</t>
    </r>
    <r>
      <rPr>
        <sz val="10"/>
        <color indexed="8"/>
        <rFont val="Lucida Sans"/>
        <family val="2"/>
      </rPr>
      <t>:</t>
    </r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</si>
  <si>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</si>
  <si>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</si>
  <si>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</si>
  <si>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</si>
  <si>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r>
      <t xml:space="preserve">Porcentaje subvención:
</t>
    </r>
    <r>
      <rPr>
        <b/>
        <i/>
        <sz val="10"/>
        <color indexed="21"/>
        <rFont val="Arial"/>
        <family val="2"/>
      </rPr>
      <t>Diru-laguntzaren ehunekoa:</t>
    </r>
  </si>
  <si>
    <r>
      <t xml:space="preserve">Importe ya cobrado (primer pago)
</t>
    </r>
    <r>
      <rPr>
        <b/>
        <i/>
        <sz val="10"/>
        <color indexed="21"/>
        <rFont val="Arial"/>
        <family val="2"/>
      </rPr>
      <t>Jadanik kobratutako zenbatekoa (Lehen ordainketa)</t>
    </r>
  </si>
  <si>
    <r>
      <t>Importe segundo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Bigarren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</si>
  <si>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Importe máximo si primase el porcentaje
</t>
    </r>
    <r>
      <rPr>
        <b/>
        <i/>
        <sz val="10"/>
        <color indexed="21"/>
        <rFont val="Arial"/>
        <family val="2"/>
      </rPr>
      <t>Gehieneko zenbatekoa (ehunekoak garrantzia balu)</t>
    </r>
  </si>
  <si>
    <r>
      <t xml:space="preserve">Importe ya cobrado (primer pago)
</t>
    </r>
    <r>
      <rPr>
        <b/>
        <i/>
        <sz val="10"/>
        <color indexed="21"/>
        <rFont val="Arial"/>
        <family val="2"/>
      </rPr>
      <t>Jadanik kobratutako zenbatekoa (Lehen ordainketa)</t>
    </r>
  </si>
  <si>
    <t>20XX</t>
  </si>
  <si>
    <t>La cifra final de la subvención se determinará por parte de la Viceconsejería de Sostenibilidad Ambiental del Gobierno Vasco, tras la verificación y validación de los conceptos subvencionables.</t>
  </si>
  <si>
    <t>Diru-laguntzaren zenbatekoa Eusko Jaurlaritzako Ingurumen Jasangarritasuneko Sailburuordetzak zehaztuko du, diruz lagun daitezkeen kontzeptuak egiaztatu eta baliozkotu ondoren.</t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</si>
  <si>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</si>
  <si>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r>
      <t xml:space="preserve">Importe
</t>
    </r>
    <r>
      <rPr>
        <b/>
        <sz val="10"/>
        <color indexed="21"/>
        <rFont val="Arial"/>
        <family val="2"/>
      </rPr>
      <t>Zenbatekoa</t>
    </r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</si>
  <si>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</si>
  <si>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</si>
  <si>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</si>
  <si>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t>EDU</t>
  </si>
  <si>
    <t>ECOINN</t>
  </si>
  <si>
    <t>ASTEKLI</t>
  </si>
  <si>
    <t>_</t>
  </si>
  <si>
    <t>50+ 50 =100%</t>
  </si>
  <si>
    <t>0XX-XXX-202X</t>
  </si>
  <si>
    <t>Elegir/Aukeratu</t>
  </si>
  <si>
    <t>Vacía 1</t>
  </si>
  <si>
    <t>Total general</t>
  </si>
  <si>
    <t>Gastos admitidos
Onartutako gastuak</t>
  </si>
  <si>
    <t>Cuenta de Emisor
Jaulkitzailea</t>
  </si>
  <si>
    <t>Total</t>
  </si>
  <si>
    <t xml:space="preserve">Título Proyecto  / Proiektuaren izenburua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</si>
</sst>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  <numFmt numFmtId="171" formatCode="#,##0.00\ &quot;€&quot;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sz val="10"/>
      <color indexed="9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sz val="10"/>
      <color theme="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6" fillId="28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20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5" fillId="0" borderId="8" applyNumberFormat="0" applyFill="0" applyAlignment="0" applyProtection="0"/>
    <xf numFmtId="0" fontId="97" fillId="0" borderId="9" applyNumberFormat="0" applyFill="0" applyAlignment="0" applyProtection="0"/>
  </cellStyleXfs>
  <cellXfs count="2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7" fillId="32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1" fontId="16" fillId="32" borderId="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4" fontId="0" fillId="32" borderId="0" xfId="0" applyNumberFormat="1" applyFill="1" applyBorder="1" applyAlignment="1">
      <alignment vertical="center"/>
    </xf>
    <xf numFmtId="1" fontId="0" fillId="32" borderId="0" xfId="0" applyNumberForma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/>
    </xf>
    <xf numFmtId="14" fontId="0" fillId="32" borderId="0" xfId="0" applyNumberFormat="1" applyFill="1" applyBorder="1" applyAlignment="1">
      <alignment vertical="center" wrapText="1"/>
    </xf>
    <xf numFmtId="9" fontId="11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7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18" fillId="3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vertical="center"/>
    </xf>
    <xf numFmtId="0" fontId="87" fillId="0" borderId="0" xfId="46" applyAlignment="1">
      <alignment/>
    </xf>
    <xf numFmtId="0" fontId="2" fillId="4" borderId="21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7" fillId="0" borderId="0" xfId="46" applyFill="1" applyBorder="1" applyAlignment="1">
      <alignment/>
    </xf>
    <xf numFmtId="4" fontId="98" fillId="33" borderId="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16" fillId="34" borderId="21" xfId="57" applyFont="1" applyFill="1" applyBorder="1">
      <alignment/>
      <protection/>
    </xf>
    <xf numFmtId="0" fontId="16" fillId="4" borderId="21" xfId="57" applyFont="1" applyFill="1" applyBorder="1" applyAlignment="1">
      <alignment horizontal="center"/>
      <protection/>
    </xf>
    <xf numFmtId="0" fontId="16" fillId="34" borderId="21" xfId="57" applyFont="1" applyFill="1" applyBorder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2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4" borderId="21" xfId="57" applyFont="1" applyFill="1" applyBorder="1" applyAlignment="1">
      <alignment horizontal="left"/>
      <protection/>
    </xf>
    <xf numFmtId="0" fontId="16" fillId="4" borderId="21" xfId="57" applyFont="1" applyFill="1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14" fontId="0" fillId="0" borderId="21" xfId="57" applyNumberFormat="1" applyFont="1" applyBorder="1" applyAlignment="1">
      <alignment horizontal="left"/>
      <protection/>
    </xf>
    <xf numFmtId="14" fontId="0" fillId="0" borderId="21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9" fillId="0" borderId="0" xfId="57" applyFont="1">
      <alignment/>
      <protection/>
    </xf>
    <xf numFmtId="0" fontId="16" fillId="35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0" fillId="0" borderId="23" xfId="57" applyBorder="1">
      <alignment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/>
      <protection/>
    </xf>
    <xf numFmtId="0" fontId="0" fillId="0" borderId="25" xfId="57" applyBorder="1">
      <alignment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0" fontId="0" fillId="0" borderId="0" xfId="57" applyAlignment="1">
      <alignment horizontal="center" vertical="center"/>
      <protection/>
    </xf>
    <xf numFmtId="0" fontId="19" fillId="0" borderId="0" xfId="0" applyFont="1" applyAlignment="1">
      <alignment wrapText="1"/>
    </xf>
    <xf numFmtId="169" fontId="100" fillId="0" borderId="0" xfId="0" applyNumberFormat="1" applyFont="1" applyAlignment="1">
      <alignment vertical="center"/>
    </xf>
    <xf numFmtId="0" fontId="2" fillId="37" borderId="24" xfId="57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8" fillId="0" borderId="0" xfId="58">
      <alignment/>
      <protection/>
    </xf>
    <xf numFmtId="0" fontId="78" fillId="38" borderId="0" xfId="58" applyFill="1">
      <alignment/>
      <protection/>
    </xf>
    <xf numFmtId="0" fontId="78" fillId="38" borderId="0" xfId="58" applyFill="1" applyAlignment="1">
      <alignment wrapText="1"/>
      <protection/>
    </xf>
    <xf numFmtId="0" fontId="78" fillId="0" borderId="0" xfId="58" applyAlignment="1">
      <alignment wrapText="1"/>
      <protection/>
    </xf>
    <xf numFmtId="0" fontId="101" fillId="38" borderId="0" xfId="58" applyFont="1" applyFill="1" applyAlignment="1">
      <alignment horizontal="justify" vertical="center"/>
      <protection/>
    </xf>
    <xf numFmtId="0" fontId="78" fillId="0" borderId="0" xfId="58" applyAlignment="1">
      <alignment horizontal="right"/>
      <protection/>
    </xf>
    <xf numFmtId="44" fontId="78" fillId="0" borderId="0" xfId="54" applyFont="1" applyAlignment="1">
      <alignment/>
    </xf>
    <xf numFmtId="10" fontId="78" fillId="0" borderId="0" xfId="61" applyNumberFormat="1" applyFont="1" applyAlignment="1">
      <alignment/>
    </xf>
    <xf numFmtId="10" fontId="78" fillId="0" borderId="0" xfId="61" applyNumberFormat="1" applyFont="1" applyAlignment="1">
      <alignment horizontal="center"/>
    </xf>
    <xf numFmtId="0" fontId="101" fillId="0" borderId="0" xfId="58" applyFont="1" applyAlignment="1">
      <alignment horizontal="justify" vertical="center"/>
      <protection/>
    </xf>
    <xf numFmtId="0" fontId="102" fillId="0" borderId="0" xfId="58" applyFont="1" applyAlignment="1">
      <alignment horizontal="justify" vertical="center"/>
      <protection/>
    </xf>
    <xf numFmtId="0" fontId="103" fillId="0" borderId="0" xfId="58" applyFont="1" applyAlignment="1">
      <alignment horizontal="right" vertical="center"/>
      <protection/>
    </xf>
    <xf numFmtId="4" fontId="78" fillId="0" borderId="0" xfId="58" applyNumberFormat="1">
      <alignment/>
      <protection/>
    </xf>
    <xf numFmtId="0" fontId="102" fillId="0" borderId="0" xfId="58" applyFont="1" applyAlignment="1" quotePrefix="1">
      <alignment horizontal="justify" vertical="center"/>
      <protection/>
    </xf>
    <xf numFmtId="169" fontId="100" fillId="0" borderId="0" xfId="0" applyNumberFormat="1" applyFont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35" fillId="0" borderId="0" xfId="58" applyFont="1" applyAlignment="1" quotePrefix="1">
      <alignment horizontal="left" vertical="center"/>
      <protection/>
    </xf>
    <xf numFmtId="10" fontId="17" fillId="0" borderId="0" xfId="60" applyNumberFormat="1" applyFont="1" applyBorder="1" applyAlignment="1">
      <alignment vertical="center"/>
    </xf>
    <xf numFmtId="1" fontId="43" fillId="0" borderId="0" xfId="0" applyNumberFormat="1" applyFont="1" applyFill="1" applyAlignment="1">
      <alignment horizontal="center"/>
    </xf>
    <xf numFmtId="4" fontId="44" fillId="32" borderId="0" xfId="0" applyNumberFormat="1" applyFont="1" applyFill="1" applyBorder="1" applyAlignment="1">
      <alignment horizontal="center" vertical="center"/>
    </xf>
    <xf numFmtId="0" fontId="104" fillId="0" borderId="0" xfId="58" applyFont="1" applyAlignment="1">
      <alignment horizontal="left"/>
      <protection/>
    </xf>
    <xf numFmtId="0" fontId="102" fillId="0" borderId="0" xfId="58" applyFont="1" applyAlignment="1" quotePrefix="1">
      <alignment horizontal="right" vertical="center"/>
      <protection/>
    </xf>
    <xf numFmtId="44" fontId="78" fillId="0" borderId="0" xfId="54" applyFont="1" applyAlignment="1" applyProtection="1">
      <alignment horizontal="center"/>
      <protection locked="0"/>
    </xf>
    <xf numFmtId="4" fontId="70" fillId="0" borderId="0" xfId="58" applyNumberFormat="1" applyFont="1" applyFill="1" applyBorder="1" applyAlignment="1" applyProtection="1">
      <alignment horizontal="right" vertical="top" wrapText="1"/>
      <protection locked="0"/>
    </xf>
    <xf numFmtId="9" fontId="70" fillId="0" borderId="0" xfId="58" applyNumberFormat="1" applyFont="1" applyFill="1" applyBorder="1" applyAlignment="1" applyProtection="1">
      <alignment horizontal="right" vertical="top" wrapText="1"/>
      <protection locked="0"/>
    </xf>
    <xf numFmtId="0" fontId="78" fillId="0" borderId="0" xfId="58" applyProtection="1">
      <alignment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103" fillId="38" borderId="0" xfId="0" applyFont="1" applyFill="1" applyAlignment="1">
      <alignment vertical="center"/>
    </xf>
    <xf numFmtId="0" fontId="102" fillId="38" borderId="0" xfId="0" applyFont="1" applyFill="1" applyAlignment="1">
      <alignment vertical="center"/>
    </xf>
    <xf numFmtId="0" fontId="101" fillId="0" borderId="0" xfId="0" applyFont="1" applyFill="1" applyAlignment="1">
      <alignment horizontal="justify" vertical="center"/>
    </xf>
    <xf numFmtId="0" fontId="87" fillId="0" borderId="0" xfId="46" applyAlignment="1">
      <alignment horizontal="center"/>
    </xf>
    <xf numFmtId="0" fontId="87" fillId="4" borderId="0" xfId="46" applyFill="1" applyAlignment="1">
      <alignment horizontal="center"/>
    </xf>
    <xf numFmtId="0" fontId="87" fillId="39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0" fontId="2" fillId="39" borderId="16" xfId="0" applyFont="1" applyFill="1" applyBorder="1" applyAlignment="1">
      <alignment horizontal="center" vertical="center" wrapText="1"/>
    </xf>
    <xf numFmtId="0" fontId="78" fillId="39" borderId="0" xfId="58" applyFill="1">
      <alignment/>
      <protection/>
    </xf>
    <xf numFmtId="0" fontId="78" fillId="39" borderId="0" xfId="58" applyFill="1" applyAlignment="1">
      <alignment wrapText="1"/>
      <protection/>
    </xf>
    <xf numFmtId="0" fontId="102" fillId="39" borderId="0" xfId="58" applyFont="1" applyFill="1" applyAlignment="1">
      <alignment horizontal="justify" vertical="center"/>
      <protection/>
    </xf>
    <xf numFmtId="0" fontId="78" fillId="0" borderId="0" xfId="58" applyFill="1">
      <alignment/>
      <protection/>
    </xf>
    <xf numFmtId="0" fontId="105" fillId="39" borderId="0" xfId="58" applyFont="1" applyFill="1" applyAlignment="1" applyProtection="1">
      <alignment horizontal="center"/>
      <protection locked="0"/>
    </xf>
    <xf numFmtId="0" fontId="106" fillId="39" borderId="0" xfId="46" applyFont="1" applyFill="1" applyAlignment="1" applyProtection="1" quotePrefix="1">
      <alignment horizontal="center" vertical="center"/>
      <protection locked="0"/>
    </xf>
    <xf numFmtId="0" fontId="87" fillId="39" borderId="0" xfId="46" applyFill="1" applyAlignment="1" applyProtection="1" quotePrefix="1">
      <alignment horizontal="center"/>
      <protection locked="0"/>
    </xf>
    <xf numFmtId="9" fontId="14" fillId="0" borderId="0" xfId="0" applyNumberFormat="1" applyFont="1" applyFill="1" applyAlignment="1">
      <alignment horizontal="center" vertical="center"/>
    </xf>
    <xf numFmtId="14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58" applyFont="1" applyAlignment="1" quotePrefix="1">
      <alignment horizontal="left" vertical="center"/>
      <protection/>
    </xf>
    <xf numFmtId="0" fontId="7" fillId="0" borderId="31" xfId="57" applyFont="1" applyBorder="1" applyAlignment="1">
      <alignment horizontal="center" vertical="center"/>
      <protection/>
    </xf>
    <xf numFmtId="4" fontId="70" fillId="0" borderId="0" xfId="58" applyNumberFormat="1" applyFont="1" applyFill="1" applyBorder="1" applyAlignment="1" applyProtection="1">
      <alignment horizontal="right" vertical="top" wrapText="1"/>
      <protection/>
    </xf>
    <xf numFmtId="0" fontId="7" fillId="0" borderId="0" xfId="57" applyFont="1" applyAlignment="1">
      <alignment horizontal="center" vertical="center"/>
      <protection/>
    </xf>
    <xf numFmtId="9" fontId="0" fillId="0" borderId="0" xfId="57" applyNumberFormat="1" applyAlignment="1">
      <alignment horizontal="center"/>
      <protection/>
    </xf>
    <xf numFmtId="0" fontId="0" fillId="0" borderId="31" xfId="57" applyBorder="1" applyAlignment="1">
      <alignment horizontal="center" vertical="center"/>
      <protection/>
    </xf>
    <xf numFmtId="9" fontId="0" fillId="37" borderId="0" xfId="57" applyNumberFormat="1" applyFill="1" applyAlignment="1">
      <alignment horizontal="center"/>
      <protection/>
    </xf>
    <xf numFmtId="0" fontId="0" fillId="37" borderId="0" xfId="57" applyFill="1" applyAlignment="1">
      <alignment horizontal="center" vertical="center"/>
      <protection/>
    </xf>
    <xf numFmtId="0" fontId="0" fillId="37" borderId="31" xfId="57" applyFill="1" applyBorder="1" applyAlignment="1">
      <alignment horizontal="center" vertical="center"/>
      <protection/>
    </xf>
    <xf numFmtId="9" fontId="0" fillId="0" borderId="0" xfId="57" applyNumberFormat="1">
      <alignment/>
      <protection/>
    </xf>
    <xf numFmtId="9" fontId="0" fillId="37" borderId="0" xfId="57" applyNumberFormat="1" applyFill="1">
      <alignment/>
      <protection/>
    </xf>
    <xf numFmtId="0" fontId="0" fillId="37" borderId="0" xfId="57" applyFill="1">
      <alignment/>
      <protection/>
    </xf>
    <xf numFmtId="9" fontId="0" fillId="0" borderId="0" xfId="57" applyNumberFormat="1" applyAlignment="1">
      <alignment horizontal="center" vertical="center"/>
      <protection/>
    </xf>
    <xf numFmtId="9" fontId="0" fillId="0" borderId="31" xfId="57" applyNumberFormat="1" applyBorder="1" applyAlignment="1">
      <alignment horizontal="center" vertical="center"/>
      <protection/>
    </xf>
    <xf numFmtId="0" fontId="0" fillId="37" borderId="0" xfId="57" applyFill="1" applyAlignment="1">
      <alignment horizontal="center"/>
      <protection/>
    </xf>
    <xf numFmtId="0" fontId="107" fillId="0" borderId="0" xfId="0" applyFont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102" fillId="38" borderId="0" xfId="0" applyFont="1" applyFill="1" applyAlignment="1">
      <alignment horizontal="left" vertical="center" wrapText="1"/>
    </xf>
    <xf numFmtId="0" fontId="102" fillId="38" borderId="0" xfId="0" applyFont="1" applyFill="1" applyAlignment="1">
      <alignment horizontal="center" vertical="center"/>
    </xf>
    <xf numFmtId="0" fontId="102" fillId="38" borderId="0" xfId="0" applyFont="1" applyFill="1" applyAlignment="1">
      <alignment horizontal="left" vertical="center"/>
    </xf>
    <xf numFmtId="0" fontId="102" fillId="38" borderId="0" xfId="58" applyFont="1" applyFill="1" applyAlignment="1">
      <alignment horizontal="left" vertical="center" wrapText="1"/>
      <protection/>
    </xf>
    <xf numFmtId="0" fontId="102" fillId="38" borderId="0" xfId="58" applyFont="1" applyFill="1" applyAlignment="1">
      <alignment horizontal="center" vertical="center"/>
      <protection/>
    </xf>
    <xf numFmtId="0" fontId="102" fillId="38" borderId="0" xfId="58" applyFont="1" applyFill="1" applyAlignment="1">
      <alignment horizontal="left" vertical="center"/>
      <protection/>
    </xf>
    <xf numFmtId="0" fontId="103" fillId="38" borderId="0" xfId="58" applyFont="1" applyFill="1" applyAlignment="1">
      <alignment horizontal="left" vertical="center"/>
      <protection/>
    </xf>
    <xf numFmtId="0" fontId="9" fillId="39" borderId="16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8" fillId="32" borderId="0" xfId="0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167" fontId="29" fillId="0" borderId="13" xfId="0" applyNumberFormat="1" applyFont="1" applyBorder="1" applyAlignment="1">
      <alignment horizontal="left" vertical="center" wrapText="1"/>
    </xf>
    <xf numFmtId="0" fontId="42" fillId="0" borderId="0" xfId="0" applyFont="1" applyAlignment="1" applyProtection="1">
      <alignment horizontal="left" vertical="center"/>
      <protection locked="0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4" fontId="10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left"/>
    </xf>
    <xf numFmtId="14" fontId="13" fillId="0" borderId="41" xfId="0" applyNumberFormat="1" applyFont="1" applyBorder="1" applyAlignment="1" applyProtection="1">
      <alignment horizontal="center" vertical="center" wrapText="1"/>
      <protection locked="0"/>
    </xf>
    <xf numFmtId="1" fontId="44" fillId="32" borderId="0" xfId="0" applyNumberFormat="1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40" borderId="0" xfId="0" applyFont="1" applyFill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right" vertical="center" wrapText="1"/>
    </xf>
    <xf numFmtId="4" fontId="10" fillId="32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08" fillId="0" borderId="0" xfId="0" applyFont="1" applyAlignment="1" applyProtection="1">
      <alignment horizontal="center" vertical="center"/>
      <protection locked="0"/>
    </xf>
    <xf numFmtId="0" fontId="2" fillId="39" borderId="16" xfId="0" applyFont="1" applyFill="1" applyBorder="1" applyAlignment="1">
      <alignment horizontal="center" vertical="center" wrapText="1"/>
    </xf>
    <xf numFmtId="0" fontId="109" fillId="35" borderId="42" xfId="57" applyFont="1" applyFill="1" applyBorder="1" applyAlignment="1">
      <alignment horizontal="center" vertical="center" wrapText="1"/>
      <protection/>
    </xf>
    <xf numFmtId="0" fontId="109" fillId="35" borderId="43" xfId="57" applyFont="1" applyFill="1" applyBorder="1" applyAlignment="1">
      <alignment horizontal="center" vertical="center" wrapText="1"/>
      <protection/>
    </xf>
    <xf numFmtId="0" fontId="16" fillId="39" borderId="42" xfId="57" applyFont="1" applyFill="1" applyBorder="1" applyAlignment="1">
      <alignment horizontal="center" vertical="center" wrapText="1"/>
      <protection/>
    </xf>
    <xf numFmtId="0" fontId="16" fillId="39" borderId="42" xfId="57" applyFont="1" applyFill="1" applyBorder="1" applyAlignment="1">
      <alignment horizontal="center" vertical="center"/>
      <protection/>
    </xf>
    <xf numFmtId="0" fontId="16" fillId="39" borderId="43" xfId="57" applyFont="1" applyFill="1" applyBorder="1" applyAlignment="1">
      <alignment horizontal="center" vertical="center"/>
      <protection/>
    </xf>
    <xf numFmtId="0" fontId="87" fillId="0" borderId="0" xfId="46" applyAlignment="1">
      <alignment horizontal="center"/>
    </xf>
    <xf numFmtId="0" fontId="87" fillId="4" borderId="0" xfId="46" applyFill="1" applyAlignment="1">
      <alignment horizontal="center"/>
    </xf>
    <xf numFmtId="17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4581525</xdr:colOff>
      <xdr:row>0</xdr:row>
      <xdr:rowOff>57150</xdr:rowOff>
    </xdr:from>
    <xdr:to>
      <xdr:col>4</xdr:col>
      <xdr:colOff>161925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593" b="9375"/>
        <a:stretch>
          <a:fillRect/>
        </a:stretch>
      </xdr:blipFill>
      <xdr:spPr>
        <a:xfrm>
          <a:off x="5210175" y="57150"/>
          <a:ext cx="4067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5057775</xdr:colOff>
      <xdr:row>0</xdr:row>
      <xdr:rowOff>57150</xdr:rowOff>
    </xdr:from>
    <xdr:to>
      <xdr:col>4</xdr:col>
      <xdr:colOff>171450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7211"/>
        <a:stretch>
          <a:fillRect/>
        </a:stretch>
      </xdr:blipFill>
      <xdr:spPr>
        <a:xfrm>
          <a:off x="5686425" y="57150"/>
          <a:ext cx="3600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4</xdr:col>
      <xdr:colOff>276225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4676775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Gastuak</a:t>
          </a:r>
        </a:p>
      </xdr:txBody>
    </xdr:sp>
    <xdr:clientData/>
  </xdr:twoCellAnchor>
  <xdr:twoCellAnchor>
    <xdr:from>
      <xdr:col>0</xdr:col>
      <xdr:colOff>57150</xdr:colOff>
      <xdr:row>48</xdr:row>
      <xdr:rowOff>85725</xdr:rowOff>
    </xdr:from>
    <xdr:to>
      <xdr:col>3</xdr:col>
      <xdr:colOff>1438275</xdr:colOff>
      <xdr:row>49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57150" y="1036320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876300</xdr:colOff>
      <xdr:row>1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9:I42" sheet="Datuak-Datos"/>
  </cacheSource>
  <cacheFields count="9">
    <cacheField name="Fecha Factura&#10;Fakturaren data">
      <sharedItems containsMixedTypes="0"/>
    </cacheField>
    <cacheField name="Ref Factura&#10;Fakturaren erref">
      <sharedItems containsMixedTypes="0"/>
    </cacheField>
    <cacheField name="Emisor&#10;Jaulkitzailea">
      <sharedItems containsString="0" containsBlank="1" count="1">
        <m/>
      </sharedItems>
    </cacheField>
    <cacheField name="Concepto Factura&#10;Fakturaren kontzeptua eta erref">
      <sharedItems containsMixedTypes="0"/>
    </cacheField>
    <cacheField name="Importe total&#10;Zenbatekoa guztira">
      <sharedItems containsMixedTypes="0"/>
    </cacheField>
    <cacheField name="Importe sin IVA&#10;Zenbatekoa BEZ gabe">
      <sharedItems containsMixedTypes="0"/>
    </cacheField>
    <cacheField name="Vac?a 1">
      <sharedItems containsMixedTypes="0"/>
    </cacheField>
    <cacheField name="Gastos admitidos&#10;Onartutako gastuak">
      <sharedItems containsSemiMixedTypes="0" containsString="0" containsMixedTypes="0" containsNumber="1" containsInteger="1" count="1">
        <n v="0"/>
      </sharedItems>
    </cacheField>
    <cacheField name="Gastos no subvencionables&#10;Diruz lagun ez daitezkeen gastuak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C5" firstHeaderRow="1" firstDataRow="2" firstDataCol="1"/>
  <pivotFields count="9"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numFmtId="4">
      <items count="2">
        <item x="0"/>
        <item t="default"/>
      </items>
    </pivotField>
    <pivotField compact="0" outline="0" showAll="0" numFmtId="4"/>
  </pivotFields>
  <rowItems count="1">
    <i/>
  </rowItems>
  <colFields count="1">
    <field x="7"/>
  </colFields>
  <colItems count="2">
    <i>
      <x/>
    </i>
    <i t="grand">
      <x/>
    </i>
  </colItems>
  <dataFields count="1">
    <dataField name="Cuenta de Emisor&#10;Jaulkitzaile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138" zoomScaleNormal="138" zoomScalePageLayoutView="0" workbookViewId="0" topLeftCell="A1">
      <selection activeCell="D29" sqref="D29"/>
    </sheetView>
  </sheetViews>
  <sheetFormatPr defaultColWidth="11.421875" defaultRowHeight="12.75"/>
  <cols>
    <col min="1" max="1" width="9.421875" style="97" customWidth="1"/>
    <col min="2" max="2" width="111.00390625" style="97" customWidth="1"/>
    <col min="3" max="3" width="2.7109375" style="97" customWidth="1"/>
    <col min="4" max="4" width="13.57421875" style="97" customWidth="1"/>
    <col min="5" max="5" width="2.7109375" style="97" customWidth="1"/>
    <col min="6" max="6" width="11.28125" style="97" customWidth="1"/>
    <col min="7" max="16384" width="11.421875" style="97" customWidth="1"/>
  </cols>
  <sheetData>
    <row r="1" spans="1:15" ht="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5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9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7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8">
      <c r="A6" s="142"/>
      <c r="B6" s="134" t="s">
        <v>81</v>
      </c>
      <c r="C6" s="134"/>
      <c r="D6" s="134"/>
      <c r="E6" s="98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6" customHeight="1">
      <c r="A7" s="142"/>
      <c r="B7" s="135"/>
      <c r="C7" s="135"/>
      <c r="D7" s="135"/>
      <c r="E7" s="98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25.5" customHeight="1">
      <c r="A8" s="142"/>
      <c r="B8" s="176" t="s">
        <v>82</v>
      </c>
      <c r="C8" s="176"/>
      <c r="D8" s="176"/>
      <c r="E8" s="98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6" customHeight="1">
      <c r="A9" s="142"/>
      <c r="B9" s="135"/>
      <c r="C9" s="135"/>
      <c r="D9" s="135"/>
      <c r="E9" s="98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5">
      <c r="A10" s="142"/>
      <c r="B10" s="178" t="s">
        <v>83</v>
      </c>
      <c r="C10" s="178"/>
      <c r="D10" s="178"/>
      <c r="E10" s="98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6.75" customHeight="1">
      <c r="A11" s="142"/>
      <c r="B11" s="178"/>
      <c r="C11" s="178"/>
      <c r="D11" s="178"/>
      <c r="E11" s="98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s="100" customFormat="1" ht="25.5" customHeight="1">
      <c r="A12" s="143"/>
      <c r="B12" s="176" t="s">
        <v>103</v>
      </c>
      <c r="C12" s="176"/>
      <c r="D12" s="176"/>
      <c r="E12" s="99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5.25" customHeight="1">
      <c r="A13" s="142"/>
      <c r="B13" s="177"/>
      <c r="C13" s="177"/>
      <c r="D13" s="177"/>
      <c r="E13" s="98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15">
      <c r="A14" s="142"/>
      <c r="B14" s="178" t="s">
        <v>84</v>
      </c>
      <c r="C14" s="178"/>
      <c r="D14" s="178"/>
      <c r="E14" s="98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ht="7.5" customHeight="1">
      <c r="A15" s="142"/>
      <c r="B15" s="177"/>
      <c r="C15" s="177"/>
      <c r="D15" s="177"/>
      <c r="E15" s="98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ht="25.5" customHeight="1">
      <c r="A16" s="142"/>
      <c r="B16" s="178" t="s">
        <v>85</v>
      </c>
      <c r="C16" s="178"/>
      <c r="D16" s="178"/>
      <c r="E16" s="98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5" ht="6.75" customHeight="1">
      <c r="A17" s="142"/>
      <c r="B17" s="144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1:15" ht="15">
      <c r="A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ht="15">
      <c r="A19" s="142"/>
      <c r="B19" s="136" t="s">
        <v>86</v>
      </c>
      <c r="D19" s="146" t="s">
        <v>89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ht="15">
      <c r="A20" s="142"/>
      <c r="B20" s="102" t="str">
        <f>IF($D$19="Bai","              Adieraz ezazu emandako beste diru-laguntzaren zenbatekoa:  ","-")</f>
        <v>-</v>
      </c>
      <c r="C20" s="103"/>
      <c r="D20" s="123" t="str">
        <f>IF($B$20="              Adieraz ezazu emandako beste diru-laguntzaren zenbatekoa:  ","€?","-")</f>
        <v>-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5" ht="15">
      <c r="A21" s="142"/>
      <c r="B21" s="121" t="s">
        <v>90</v>
      </c>
      <c r="C21" s="103"/>
      <c r="D21" s="123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ht="15" hidden="1">
      <c r="A22" s="142"/>
      <c r="B22" s="102" t="str">
        <f>IF($D$19="SÍ","              Introduzca el porcentaje de subvención máxima de la otra convocatoria:  ","-")</f>
        <v>-</v>
      </c>
      <c r="C22" s="104"/>
      <c r="D22" s="105" t="str">
        <f>IF($B$22="              Introduzca el porcentaje de subvención máxima de la otra convocatoria:  ","%?","-")</f>
        <v>-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</row>
    <row r="23" spans="1:15" ht="8.25" customHeight="1">
      <c r="A23" s="142"/>
      <c r="B23" s="144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5" ht="15">
      <c r="A24" s="142"/>
      <c r="B24" s="101" t="s">
        <v>95</v>
      </c>
      <c r="C24" s="145"/>
      <c r="D24" s="145"/>
      <c r="E24" s="145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ht="7.5" customHeight="1">
      <c r="A25" s="142"/>
      <c r="B25" s="106"/>
      <c r="C25" s="145"/>
      <c r="D25" s="145"/>
      <c r="E25" s="145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15">
      <c r="A26" s="142"/>
      <c r="B26" s="110" t="s">
        <v>93</v>
      </c>
      <c r="D26" s="124"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ht="15">
      <c r="A27" s="142"/>
      <c r="B27" s="110" t="s">
        <v>87</v>
      </c>
      <c r="D27" s="125">
        <v>0.5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15" hidden="1">
      <c r="A28" s="142"/>
      <c r="B28" s="117" t="s">
        <v>94</v>
      </c>
      <c r="D28" s="124"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ht="15">
      <c r="A29" s="142"/>
      <c r="B29" s="152" t="s">
        <v>108</v>
      </c>
      <c r="D29" s="154">
        <f>ROUND((D26/2),2)</f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15" hidden="1">
      <c r="A30" s="142"/>
      <c r="B30" s="122" t="s">
        <v>91</v>
      </c>
      <c r="D30" s="124"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ht="7.5" customHeight="1">
      <c r="A31" s="142"/>
      <c r="B31" s="107"/>
      <c r="D31" s="126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18">
      <c r="A32" s="142"/>
      <c r="B32" s="108" t="s">
        <v>88</v>
      </c>
      <c r="D32" s="147" t="s">
        <v>92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ht="15">
      <c r="A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1:15" ht="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42" ht="15">
      <c r="H42" s="109"/>
    </row>
  </sheetData>
  <sheetProtection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">
      <selection activeCell="D29" sqref="D29"/>
    </sheetView>
  </sheetViews>
  <sheetFormatPr defaultColWidth="11.421875" defaultRowHeight="12.75"/>
  <cols>
    <col min="1" max="1" width="9.421875" style="97" customWidth="1"/>
    <col min="2" max="2" width="111.00390625" style="97" customWidth="1"/>
    <col min="3" max="3" width="2.7109375" style="97" customWidth="1"/>
    <col min="4" max="4" width="13.57421875" style="97" customWidth="1"/>
    <col min="5" max="5" width="2.7109375" style="97" customWidth="1"/>
    <col min="6" max="6" width="11.28125" style="97" customWidth="1"/>
    <col min="7" max="16384" width="11.421875" style="97" customWidth="1"/>
  </cols>
  <sheetData>
    <row r="1" spans="1:15" ht="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5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9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7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8">
      <c r="A6" s="142"/>
      <c r="B6" s="182" t="s">
        <v>56</v>
      </c>
      <c r="C6" s="182"/>
      <c r="D6" s="182"/>
      <c r="E6" s="98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6" customHeight="1">
      <c r="A7" s="142"/>
      <c r="B7" s="180"/>
      <c r="C7" s="180"/>
      <c r="D7" s="180"/>
      <c r="E7" s="98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25.5" customHeight="1">
      <c r="A8" s="142"/>
      <c r="B8" s="179" t="s">
        <v>57</v>
      </c>
      <c r="C8" s="179"/>
      <c r="D8" s="179"/>
      <c r="E8" s="98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6" customHeight="1">
      <c r="A9" s="142"/>
      <c r="B9" s="180"/>
      <c r="C9" s="180"/>
      <c r="D9" s="180"/>
      <c r="E9" s="98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5">
      <c r="A10" s="142"/>
      <c r="B10" s="181" t="s">
        <v>58</v>
      </c>
      <c r="C10" s="181"/>
      <c r="D10" s="181"/>
      <c r="E10" s="98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6.75" customHeight="1">
      <c r="A11" s="142"/>
      <c r="B11" s="180"/>
      <c r="C11" s="180"/>
      <c r="D11" s="180"/>
      <c r="E11" s="98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s="100" customFormat="1" ht="25.5" customHeight="1">
      <c r="A12" s="143"/>
      <c r="B12" s="179" t="s">
        <v>102</v>
      </c>
      <c r="C12" s="179"/>
      <c r="D12" s="179"/>
      <c r="E12" s="99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ht="5.25" customHeight="1">
      <c r="A13" s="142"/>
      <c r="B13" s="180"/>
      <c r="C13" s="180"/>
      <c r="D13" s="180"/>
      <c r="E13" s="98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15">
      <c r="A14" s="142"/>
      <c r="B14" s="181" t="s">
        <v>59</v>
      </c>
      <c r="C14" s="181"/>
      <c r="D14" s="181"/>
      <c r="E14" s="98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ht="7.5" customHeight="1">
      <c r="A15" s="142"/>
      <c r="B15" s="180"/>
      <c r="C15" s="180"/>
      <c r="D15" s="180"/>
      <c r="E15" s="98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ht="25.5" customHeight="1">
      <c r="A16" s="142"/>
      <c r="B16" s="179" t="s">
        <v>80</v>
      </c>
      <c r="C16" s="179"/>
      <c r="D16" s="179"/>
      <c r="E16" s="98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5" ht="6.75" customHeight="1">
      <c r="A17" s="142"/>
      <c r="B17" s="144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1:15" ht="15">
      <c r="A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ht="17.25">
      <c r="A19" s="142"/>
      <c r="B19" s="101" t="s">
        <v>78</v>
      </c>
      <c r="D19" s="146" t="s">
        <v>60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ht="15">
      <c r="A20" s="142"/>
      <c r="B20" s="102" t="str">
        <f>IF($D$19="SÍ","              Introduzca el importe de la otra subvención concedida:  ","-")</f>
        <v>-</v>
      </c>
      <c r="C20" s="103"/>
      <c r="D20" s="123" t="str">
        <f>IF($B$20="              Introduzca el importe de la otra subvención concedida:  ","€?","-")</f>
        <v>-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5" ht="15">
      <c r="A21" s="142"/>
      <c r="B21" s="121" t="s">
        <v>79</v>
      </c>
      <c r="C21" s="103"/>
      <c r="D21" s="123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ht="15" hidden="1">
      <c r="A22" s="142"/>
      <c r="B22" s="102" t="str">
        <f>IF($D$19="SÍ","              Introduzca el porcentaje de subvención máxima de la otra convocatoria:  ","-")</f>
        <v>-</v>
      </c>
      <c r="C22" s="104"/>
      <c r="D22" s="105" t="str">
        <f>IF($B$22="              Introduzca el porcentaje de subvención máxima de la otra convocatoria:  ","%?","-")</f>
        <v>-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</row>
    <row r="23" spans="1:15" ht="8.25" customHeight="1">
      <c r="A23" s="142"/>
      <c r="B23" s="144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5" ht="15">
      <c r="A24" s="142"/>
      <c r="B24" s="101" t="s">
        <v>65</v>
      </c>
      <c r="C24" s="145"/>
      <c r="D24" s="145"/>
      <c r="E24" s="145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ht="7.5" customHeight="1">
      <c r="A25" s="142"/>
      <c r="B25" s="106"/>
      <c r="C25" s="145"/>
      <c r="D25" s="145"/>
      <c r="E25" s="145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15">
      <c r="A26" s="142"/>
      <c r="B26" s="110" t="s">
        <v>61</v>
      </c>
      <c r="D26" s="124">
        <v>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ht="15">
      <c r="A27" s="142"/>
      <c r="B27" s="110" t="s">
        <v>62</v>
      </c>
      <c r="D27" s="125">
        <v>0.5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15" hidden="1">
      <c r="A28" s="142"/>
      <c r="B28" s="117" t="s">
        <v>66</v>
      </c>
      <c r="D28" s="124">
        <v>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ht="15">
      <c r="A29" s="142"/>
      <c r="B29" s="152" t="s">
        <v>107</v>
      </c>
      <c r="D29" s="154">
        <v>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15" hidden="1">
      <c r="A30" s="142"/>
      <c r="B30" s="122" t="s">
        <v>75</v>
      </c>
      <c r="D30" s="124">
        <v>0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ht="7.5" customHeight="1">
      <c r="A31" s="142"/>
      <c r="B31" s="107"/>
      <c r="D31" s="126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18">
      <c r="A32" s="142"/>
      <c r="B32" s="108" t="s">
        <v>63</v>
      </c>
      <c r="D32" s="148" t="s">
        <v>64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ht="15">
      <c r="A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1:15" ht="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42" ht="15">
      <c r="H42" s="109"/>
    </row>
  </sheetData>
  <sheetProtection/>
  <mergeCells count="11">
    <mergeCell ref="B11:D11"/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workbookViewId="0" topLeftCell="A3">
      <selection activeCell="E26" sqref="E26"/>
    </sheetView>
  </sheetViews>
  <sheetFormatPr defaultColWidth="11.421875" defaultRowHeight="12.75"/>
  <cols>
    <col min="1" max="1" width="17.140625" style="0" customWidth="1"/>
    <col min="2" max="2" width="14.140625" style="0" customWidth="1"/>
    <col min="3" max="3" width="22.57421875" style="0" customWidth="1"/>
    <col min="4" max="4" width="40.140625" style="0" customWidth="1"/>
    <col min="5" max="5" width="25.421875" style="0" customWidth="1"/>
    <col min="6" max="6" width="26.57421875" style="0" customWidth="1"/>
    <col min="7" max="7" width="5.00390625" style="0" customWidth="1"/>
    <col min="8" max="8" width="17.421875" style="0" customWidth="1"/>
    <col min="9" max="9" width="19.00390625" style="0" customWidth="1"/>
    <col min="10" max="10" width="12.8515625" style="0" customWidth="1"/>
    <col min="11" max="11" width="43.140625" style="0" customWidth="1"/>
  </cols>
  <sheetData>
    <row r="1" spans="1:10" ht="121.5" customHeight="1">
      <c r="A1" s="92"/>
      <c r="B1" s="92"/>
      <c r="C1" s="188" t="s">
        <v>1</v>
      </c>
      <c r="D1" s="188"/>
      <c r="E1" s="188"/>
      <c r="F1" s="188"/>
      <c r="G1" s="188"/>
      <c r="H1" s="188"/>
      <c r="I1" s="188"/>
      <c r="J1" s="188"/>
    </row>
    <row r="3" spans="1:8" ht="25.5" customHeight="1">
      <c r="A3" s="190" t="s">
        <v>2</v>
      </c>
      <c r="B3" s="190"/>
      <c r="C3" s="190"/>
      <c r="D3" s="127" t="s">
        <v>101</v>
      </c>
      <c r="F3" s="190" t="s">
        <v>54</v>
      </c>
      <c r="G3" s="190"/>
      <c r="H3" s="93">
        <f>MAX(Instrucciones!D26,Jarraibideak!D26)</f>
        <v>0</v>
      </c>
    </row>
    <row r="4" ht="6.75" customHeight="1"/>
    <row r="5" spans="1:9" ht="28.5" customHeight="1">
      <c r="A5" s="190" t="s">
        <v>3</v>
      </c>
      <c r="B5" s="190"/>
      <c r="C5" s="190"/>
      <c r="D5" s="192" t="s">
        <v>46</v>
      </c>
      <c r="E5" s="192"/>
      <c r="F5" s="192"/>
      <c r="G5" s="192"/>
      <c r="H5" s="192"/>
      <c r="I5" s="192"/>
    </row>
    <row r="6" ht="4.5" customHeight="1"/>
    <row r="7" spans="1:10" ht="26.25" customHeight="1">
      <c r="A7" s="190" t="s">
        <v>4</v>
      </c>
      <c r="B7" s="190"/>
      <c r="C7" s="190"/>
      <c r="D7" s="211" t="s">
        <v>121</v>
      </c>
      <c r="E7" s="211"/>
      <c r="F7" s="211"/>
      <c r="G7" s="60"/>
      <c r="H7" s="46" t="s">
        <v>53</v>
      </c>
      <c r="I7" s="214" t="s">
        <v>114</v>
      </c>
      <c r="J7" s="214"/>
    </row>
    <row r="8" ht="3.75" customHeight="1"/>
    <row r="9" spans="1:5" ht="25.5">
      <c r="A9" s="46" t="s">
        <v>5</v>
      </c>
      <c r="B9" s="46"/>
      <c r="C9" s="224" t="s">
        <v>115</v>
      </c>
      <c r="D9" s="224"/>
      <c r="E9" s="224"/>
    </row>
    <row r="10" ht="5.25" customHeight="1"/>
    <row r="11" spans="1:4" ht="27" customHeight="1">
      <c r="A11" s="190" t="s">
        <v>96</v>
      </c>
      <c r="B11" s="190"/>
      <c r="C11" s="190"/>
      <c r="D11" s="149">
        <f>MAX(Instrucciones!D27,Jarraibideak!D27)</f>
        <v>0.5</v>
      </c>
    </row>
    <row r="12" ht="6" customHeight="1" thickBot="1">
      <c r="D12" s="52"/>
    </row>
    <row r="13" spans="1:10" ht="39.75" customHeight="1">
      <c r="A13" s="210" t="s">
        <v>97</v>
      </c>
      <c r="B13" s="210"/>
      <c r="C13" s="210"/>
      <c r="D13" s="111">
        <f>MAX((Instrucciones!D29+Instrucciones!D30),(Jarraibideak!D29+Jarraibideak!D30))</f>
        <v>0</v>
      </c>
      <c r="E13" s="193" t="s">
        <v>40</v>
      </c>
      <c r="F13" s="194"/>
      <c r="G13" s="194"/>
      <c r="H13" s="194"/>
      <c r="I13" s="194"/>
      <c r="J13" s="116"/>
    </row>
    <row r="14" spans="1:10" ht="13.5" thickBot="1">
      <c r="A14" s="10"/>
      <c r="B14" s="10"/>
      <c r="C14" s="10"/>
      <c r="D14" s="9"/>
      <c r="E14" s="195"/>
      <c r="F14" s="196"/>
      <c r="G14" s="196"/>
      <c r="H14" s="196"/>
      <c r="I14" s="196"/>
      <c r="J14" s="11"/>
    </row>
    <row r="15" spans="1:10" ht="12.75">
      <c r="A15" s="16"/>
      <c r="B15" s="14"/>
      <c r="C15" s="14"/>
      <c r="D15" s="14"/>
      <c r="E15" s="14"/>
      <c r="F15" s="14"/>
      <c r="I15" s="14"/>
      <c r="J15" s="11"/>
    </row>
    <row r="16" spans="1:10" ht="12.75">
      <c r="A16" s="16"/>
      <c r="B16" s="14"/>
      <c r="C16" s="14"/>
      <c r="D16" s="14"/>
      <c r="E16" s="14"/>
      <c r="F16" s="14"/>
      <c r="I16" s="14"/>
      <c r="J16" s="11"/>
    </row>
    <row r="17" spans="1:10" ht="26.25">
      <c r="A17" s="205"/>
      <c r="B17" s="206"/>
      <c r="C17" s="206"/>
      <c r="D17" s="206"/>
      <c r="E17" s="206"/>
      <c r="F17" s="14"/>
      <c r="G17" s="14"/>
      <c r="H17" s="14"/>
      <c r="I17" s="14"/>
      <c r="J17" s="11"/>
    </row>
    <row r="18" spans="1:10" ht="12.75">
      <c r="A18" s="16"/>
      <c r="B18" s="14"/>
      <c r="C18" s="14"/>
      <c r="D18" s="14"/>
      <c r="E18" s="14"/>
      <c r="F18" s="14"/>
      <c r="I18" s="14"/>
      <c r="J18" s="11"/>
    </row>
    <row r="19" spans="1:11" ht="51">
      <c r="A19" s="66" t="s">
        <v>6</v>
      </c>
      <c r="B19" s="29" t="s">
        <v>67</v>
      </c>
      <c r="C19" s="141" t="s">
        <v>7</v>
      </c>
      <c r="D19" s="29" t="s">
        <v>68</v>
      </c>
      <c r="E19" s="29" t="s">
        <v>8</v>
      </c>
      <c r="F19" s="15" t="s">
        <v>9</v>
      </c>
      <c r="G19" s="167" t="s">
        <v>116</v>
      </c>
      <c r="H19" s="2" t="s">
        <v>10</v>
      </c>
      <c r="I19" s="113" t="s">
        <v>11</v>
      </c>
      <c r="J19" s="12"/>
      <c r="K19" s="58" t="s">
        <v>31</v>
      </c>
    </row>
    <row r="20" spans="1:11" ht="12.75">
      <c r="A20" s="150"/>
      <c r="B20" s="128"/>
      <c r="C20" s="128"/>
      <c r="D20" s="129"/>
      <c r="E20" s="223">
        <v>0</v>
      </c>
      <c r="F20" s="223">
        <v>0</v>
      </c>
      <c r="G20" s="36"/>
      <c r="H20" s="131">
        <f>F20</f>
        <v>0</v>
      </c>
      <c r="I20" s="37">
        <f>E20-H20</f>
        <v>0</v>
      </c>
      <c r="J20" s="13"/>
      <c r="K20" s="133"/>
    </row>
    <row r="21" spans="1:11" ht="12.75">
      <c r="A21" s="151"/>
      <c r="B21" s="128"/>
      <c r="C21" s="128"/>
      <c r="D21" s="129"/>
      <c r="E21" s="223"/>
      <c r="F21" s="223"/>
      <c r="G21" s="36"/>
      <c r="H21" s="131">
        <f>F21</f>
        <v>0</v>
      </c>
      <c r="I21" s="37">
        <f>E21-H21</f>
        <v>0</v>
      </c>
      <c r="J21" s="13"/>
      <c r="K21" s="133"/>
    </row>
    <row r="22" spans="1:11" ht="12.75">
      <c r="A22" s="151"/>
      <c r="B22" s="128"/>
      <c r="C22" s="128"/>
      <c r="D22" s="129"/>
      <c r="E22" s="223"/>
      <c r="F22" s="223"/>
      <c r="G22" s="36"/>
      <c r="H22" s="131">
        <f aca="true" t="shared" si="0" ref="H22:H36">F22</f>
        <v>0</v>
      </c>
      <c r="I22" s="37">
        <f aca="true" t="shared" si="1" ref="I22:I37">E22-H22</f>
        <v>0</v>
      </c>
      <c r="J22" s="13"/>
      <c r="K22" s="133"/>
    </row>
    <row r="23" spans="1:11" ht="12.75">
      <c r="A23" s="151"/>
      <c r="B23" s="128"/>
      <c r="C23" s="128"/>
      <c r="D23" s="129"/>
      <c r="E23" s="223"/>
      <c r="F23" s="223"/>
      <c r="G23" s="36"/>
      <c r="H23" s="131">
        <f t="shared" si="0"/>
        <v>0</v>
      </c>
      <c r="I23" s="37">
        <f t="shared" si="1"/>
        <v>0</v>
      </c>
      <c r="J23" s="13"/>
      <c r="K23" s="133"/>
    </row>
    <row r="24" spans="1:11" ht="12.75">
      <c r="A24" s="151"/>
      <c r="B24" s="128"/>
      <c r="C24" s="128"/>
      <c r="D24" s="129"/>
      <c r="E24" s="223"/>
      <c r="F24" s="223"/>
      <c r="G24" s="36"/>
      <c r="H24" s="131">
        <f t="shared" si="0"/>
        <v>0</v>
      </c>
      <c r="I24" s="37">
        <f t="shared" si="1"/>
        <v>0</v>
      </c>
      <c r="J24" s="13"/>
      <c r="K24" s="133"/>
    </row>
    <row r="25" spans="1:11" ht="12.75">
      <c r="A25" s="151"/>
      <c r="B25" s="128"/>
      <c r="C25" s="128"/>
      <c r="D25" s="129"/>
      <c r="E25" s="223"/>
      <c r="F25" s="223"/>
      <c r="G25" s="36"/>
      <c r="H25" s="131">
        <f t="shared" si="0"/>
        <v>0</v>
      </c>
      <c r="I25" s="37">
        <f t="shared" si="1"/>
        <v>0</v>
      </c>
      <c r="J25" s="13"/>
      <c r="K25" s="133"/>
    </row>
    <row r="26" spans="1:11" ht="12.75">
      <c r="A26" s="151"/>
      <c r="B26" s="128"/>
      <c r="C26" s="128"/>
      <c r="D26" s="129"/>
      <c r="E26" s="223"/>
      <c r="F26" s="223"/>
      <c r="G26" s="36"/>
      <c r="H26" s="131">
        <f t="shared" si="0"/>
        <v>0</v>
      </c>
      <c r="I26" s="37">
        <f t="shared" si="1"/>
        <v>0</v>
      </c>
      <c r="J26" s="13"/>
      <c r="K26" s="133"/>
    </row>
    <row r="27" spans="1:11" ht="12.75">
      <c r="A27" s="151"/>
      <c r="B27" s="128"/>
      <c r="C27" s="128"/>
      <c r="D27" s="129"/>
      <c r="E27" s="223"/>
      <c r="F27" s="223"/>
      <c r="G27" s="36"/>
      <c r="H27" s="131">
        <f t="shared" si="0"/>
        <v>0</v>
      </c>
      <c r="I27" s="37">
        <f t="shared" si="1"/>
        <v>0</v>
      </c>
      <c r="J27" s="13"/>
      <c r="K27" s="133"/>
    </row>
    <row r="28" spans="1:11" ht="12.75">
      <c r="A28" s="151"/>
      <c r="B28" s="128"/>
      <c r="C28" s="128"/>
      <c r="D28" s="129"/>
      <c r="E28" s="223"/>
      <c r="F28" s="223"/>
      <c r="G28" s="36"/>
      <c r="H28" s="131">
        <f t="shared" si="0"/>
        <v>0</v>
      </c>
      <c r="I28" s="37">
        <f t="shared" si="1"/>
        <v>0</v>
      </c>
      <c r="J28" s="13"/>
      <c r="K28" s="133"/>
    </row>
    <row r="29" spans="1:11" ht="12.75">
      <c r="A29" s="151"/>
      <c r="B29" s="128"/>
      <c r="C29" s="128"/>
      <c r="D29" s="129"/>
      <c r="E29" s="223"/>
      <c r="F29" s="223"/>
      <c r="G29" s="36"/>
      <c r="H29" s="131">
        <f t="shared" si="0"/>
        <v>0</v>
      </c>
      <c r="I29" s="37">
        <f t="shared" si="1"/>
        <v>0</v>
      </c>
      <c r="J29" s="13"/>
      <c r="K29" s="133"/>
    </row>
    <row r="30" spans="1:11" ht="12.75">
      <c r="A30" s="151"/>
      <c r="B30" s="128"/>
      <c r="C30" s="128"/>
      <c r="D30" s="129"/>
      <c r="E30" s="223"/>
      <c r="F30" s="223"/>
      <c r="G30" s="36"/>
      <c r="H30" s="131">
        <f t="shared" si="0"/>
        <v>0</v>
      </c>
      <c r="I30" s="37">
        <f t="shared" si="1"/>
        <v>0</v>
      </c>
      <c r="J30" s="13"/>
      <c r="K30" s="133"/>
    </row>
    <row r="31" spans="1:11" ht="12.75">
      <c r="A31" s="151"/>
      <c r="B31" s="128"/>
      <c r="C31" s="128"/>
      <c r="D31" s="129"/>
      <c r="E31" s="223"/>
      <c r="F31" s="223"/>
      <c r="G31" s="36"/>
      <c r="H31" s="131">
        <f t="shared" si="0"/>
        <v>0</v>
      </c>
      <c r="I31" s="37">
        <f t="shared" si="1"/>
        <v>0</v>
      </c>
      <c r="J31" s="13"/>
      <c r="K31" s="133"/>
    </row>
    <row r="32" spans="1:11" ht="12.75">
      <c r="A32" s="151"/>
      <c r="B32" s="128"/>
      <c r="C32" s="128"/>
      <c r="D32" s="129"/>
      <c r="E32" s="223"/>
      <c r="F32" s="223"/>
      <c r="G32" s="36"/>
      <c r="H32" s="131">
        <f t="shared" si="0"/>
        <v>0</v>
      </c>
      <c r="I32" s="37">
        <f t="shared" si="1"/>
        <v>0</v>
      </c>
      <c r="J32" s="13"/>
      <c r="K32" s="133"/>
    </row>
    <row r="33" spans="1:11" ht="12.75">
      <c r="A33" s="151"/>
      <c r="B33" s="128"/>
      <c r="C33" s="128"/>
      <c r="D33" s="129"/>
      <c r="E33" s="223"/>
      <c r="F33" s="223"/>
      <c r="G33" s="36"/>
      <c r="H33" s="131">
        <f t="shared" si="0"/>
        <v>0</v>
      </c>
      <c r="I33" s="37">
        <f t="shared" si="1"/>
        <v>0</v>
      </c>
      <c r="J33" s="13"/>
      <c r="K33" s="133"/>
    </row>
    <row r="34" spans="1:11" ht="12.75">
      <c r="A34" s="151"/>
      <c r="B34" s="128"/>
      <c r="C34" s="128"/>
      <c r="D34" s="129"/>
      <c r="E34" s="223"/>
      <c r="F34" s="223"/>
      <c r="G34" s="44"/>
      <c r="H34" s="131">
        <f t="shared" si="0"/>
        <v>0</v>
      </c>
      <c r="I34" s="37">
        <f t="shared" si="1"/>
        <v>0</v>
      </c>
      <c r="J34" s="13"/>
      <c r="K34" s="133"/>
    </row>
    <row r="35" spans="1:11" ht="12.75">
      <c r="A35" s="151"/>
      <c r="B35" s="128"/>
      <c r="C35" s="128"/>
      <c r="D35" s="129"/>
      <c r="E35" s="223"/>
      <c r="F35" s="223"/>
      <c r="G35" s="44"/>
      <c r="H35" s="131">
        <f t="shared" si="0"/>
        <v>0</v>
      </c>
      <c r="I35" s="37">
        <f t="shared" si="1"/>
        <v>0</v>
      </c>
      <c r="J35" s="13"/>
      <c r="K35" s="133"/>
    </row>
    <row r="36" spans="1:11" ht="12.75">
      <c r="A36" s="151"/>
      <c r="B36" s="128"/>
      <c r="C36" s="128"/>
      <c r="D36" s="129"/>
      <c r="E36" s="223"/>
      <c r="F36" s="223"/>
      <c r="G36" s="44"/>
      <c r="H36" s="131">
        <f t="shared" si="0"/>
        <v>0</v>
      </c>
      <c r="I36" s="37">
        <f t="shared" si="1"/>
        <v>0</v>
      </c>
      <c r="J36" s="13"/>
      <c r="K36" s="133"/>
    </row>
    <row r="37" spans="1:11" ht="12.75">
      <c r="A37" s="151"/>
      <c r="B37" s="128"/>
      <c r="C37" s="128"/>
      <c r="D37" s="129"/>
      <c r="E37" s="223"/>
      <c r="F37" s="223"/>
      <c r="G37" s="44"/>
      <c r="H37" s="132">
        <f aca="true" t="shared" si="2" ref="H37:H42">F37</f>
        <v>0</v>
      </c>
      <c r="I37" s="37">
        <f t="shared" si="1"/>
        <v>0</v>
      </c>
      <c r="J37" s="13"/>
      <c r="K37" s="133"/>
    </row>
    <row r="38" spans="1:11" ht="12.75">
      <c r="A38" s="151"/>
      <c r="B38" s="128"/>
      <c r="C38" s="128"/>
      <c r="D38" s="129"/>
      <c r="E38" s="223"/>
      <c r="F38" s="223"/>
      <c r="G38" s="44"/>
      <c r="H38" s="132">
        <f t="shared" si="2"/>
        <v>0</v>
      </c>
      <c r="I38" s="45">
        <f>E38-H38</f>
        <v>0</v>
      </c>
      <c r="J38" s="13"/>
      <c r="K38" s="133"/>
    </row>
    <row r="39" spans="1:11" ht="12.75">
      <c r="A39" s="151"/>
      <c r="B39" s="128"/>
      <c r="C39" s="128"/>
      <c r="D39" s="129"/>
      <c r="E39" s="223"/>
      <c r="F39" s="223"/>
      <c r="G39" s="44"/>
      <c r="H39" s="132">
        <f t="shared" si="2"/>
        <v>0</v>
      </c>
      <c r="I39" s="45">
        <f>E39-H39</f>
        <v>0</v>
      </c>
      <c r="J39" s="13"/>
      <c r="K39" s="133"/>
    </row>
    <row r="40" spans="1:11" ht="12.75">
      <c r="A40" s="151"/>
      <c r="B40" s="128"/>
      <c r="C40" s="128"/>
      <c r="D40" s="129"/>
      <c r="E40" s="223"/>
      <c r="F40" s="223"/>
      <c r="G40" s="44"/>
      <c r="H40" s="132">
        <f t="shared" si="2"/>
        <v>0</v>
      </c>
      <c r="I40" s="45">
        <f>E40-H40</f>
        <v>0</v>
      </c>
      <c r="J40" s="13"/>
      <c r="K40" s="133"/>
    </row>
    <row r="41" spans="1:11" ht="12.75">
      <c r="A41" s="151"/>
      <c r="B41" s="128"/>
      <c r="C41" s="128"/>
      <c r="D41" s="129"/>
      <c r="E41" s="223"/>
      <c r="F41" s="223"/>
      <c r="G41" s="44"/>
      <c r="H41" s="132">
        <f t="shared" si="2"/>
        <v>0</v>
      </c>
      <c r="I41" s="45">
        <f>E41-H41</f>
        <v>0</v>
      </c>
      <c r="J41" s="13"/>
      <c r="K41" s="133"/>
    </row>
    <row r="42" spans="1:11" ht="12.75">
      <c r="A42" s="151"/>
      <c r="B42" s="128"/>
      <c r="C42" s="128"/>
      <c r="D42" s="129"/>
      <c r="E42" s="223"/>
      <c r="F42" s="223"/>
      <c r="G42" s="44"/>
      <c r="H42" s="132">
        <f t="shared" si="2"/>
        <v>0</v>
      </c>
      <c r="I42" s="45">
        <f>E42-H42</f>
        <v>0</v>
      </c>
      <c r="J42" s="13"/>
      <c r="K42" s="133"/>
    </row>
    <row r="43" spans="1:11" ht="15.75">
      <c r="A43" s="38"/>
      <c r="B43" s="112"/>
      <c r="C43" s="50"/>
      <c r="D43" s="39" t="s">
        <v>32</v>
      </c>
      <c r="E43" s="40">
        <f>SUM(E20:E42)</f>
        <v>0</v>
      </c>
      <c r="F43" s="40">
        <f>SUM(F20:F42)</f>
        <v>0</v>
      </c>
      <c r="G43" s="41"/>
      <c r="H43" s="42">
        <f>SUM(H20:H42)</f>
        <v>0</v>
      </c>
      <c r="I43" s="40">
        <f>SUM(I20:I42)</f>
        <v>0</v>
      </c>
      <c r="J43" s="13"/>
      <c r="K43" s="4"/>
    </row>
    <row r="44" spans="1:11" ht="12.75">
      <c r="A44" s="17"/>
      <c r="B44" s="21"/>
      <c r="C44" s="18"/>
      <c r="D44" s="19"/>
      <c r="E44" s="19"/>
      <c r="F44" s="19"/>
      <c r="G44" s="3"/>
      <c r="H44" s="3"/>
      <c r="I44" s="19"/>
      <c r="J44" s="13"/>
      <c r="K44" s="4"/>
    </row>
    <row r="45" spans="1:11" ht="12.75" hidden="1">
      <c r="A45" s="17"/>
      <c r="B45" s="21"/>
      <c r="C45" s="18"/>
      <c r="D45" s="19"/>
      <c r="E45" s="19"/>
      <c r="F45" s="19"/>
      <c r="G45" s="3"/>
      <c r="H45" s="3"/>
      <c r="I45" s="19"/>
      <c r="J45" s="13"/>
      <c r="K45" s="4"/>
    </row>
    <row r="46" spans="1:11" ht="32.25" customHeight="1" hidden="1">
      <c r="A46" s="17"/>
      <c r="B46" s="21"/>
      <c r="C46" s="18"/>
      <c r="D46" s="203" t="s">
        <v>77</v>
      </c>
      <c r="E46" s="204"/>
      <c r="F46" s="204"/>
      <c r="G46" s="119"/>
      <c r="H46" s="120">
        <f>Instrucciones!D28</f>
        <v>0</v>
      </c>
      <c r="I46" s="19"/>
      <c r="J46" s="13"/>
      <c r="K46" s="4"/>
    </row>
    <row r="47" spans="1:10" ht="12.75">
      <c r="A47" s="16"/>
      <c r="B47" s="14"/>
      <c r="C47" s="20"/>
      <c r="D47" s="14"/>
      <c r="E47" s="14"/>
      <c r="F47" s="14"/>
      <c r="I47" s="14"/>
      <c r="J47" s="11"/>
    </row>
    <row r="48" spans="1:10" ht="12.75">
      <c r="A48" s="16"/>
      <c r="B48" s="14"/>
      <c r="C48" s="20"/>
      <c r="D48" s="14"/>
      <c r="E48" s="14"/>
      <c r="F48" s="14"/>
      <c r="I48" s="14"/>
      <c r="J48" s="11"/>
    </row>
    <row r="49" spans="1:10" ht="12.75">
      <c r="A49" s="16"/>
      <c r="B49" s="14"/>
      <c r="C49" s="20"/>
      <c r="D49" s="14"/>
      <c r="E49" s="14"/>
      <c r="F49" s="14"/>
      <c r="I49" s="14"/>
      <c r="J49" s="11"/>
    </row>
    <row r="50" spans="1:10" ht="26.25">
      <c r="A50" s="205"/>
      <c r="B50" s="206"/>
      <c r="C50" s="206"/>
      <c r="D50" s="206"/>
      <c r="E50" s="206"/>
      <c r="F50" s="14"/>
      <c r="I50" s="14"/>
      <c r="J50" s="11"/>
    </row>
    <row r="51" spans="1:10" ht="12.75" customHeight="1">
      <c r="A51" s="95"/>
      <c r="B51" s="96"/>
      <c r="C51" s="96"/>
      <c r="D51" s="96"/>
      <c r="E51" s="96"/>
      <c r="F51" s="14"/>
      <c r="I51" s="14"/>
      <c r="J51" s="11"/>
    </row>
    <row r="52" spans="1:10" ht="36.75" customHeight="1">
      <c r="A52" s="184" t="s">
        <v>106</v>
      </c>
      <c r="B52" s="185"/>
      <c r="C52" s="185"/>
      <c r="D52" s="185"/>
      <c r="E52" s="185"/>
      <c r="F52" s="186"/>
      <c r="I52" s="14"/>
      <c r="J52" s="11"/>
    </row>
    <row r="53" spans="1:10" ht="12.75">
      <c r="A53" s="16"/>
      <c r="B53" s="14"/>
      <c r="C53" s="14"/>
      <c r="D53" s="14"/>
      <c r="E53" s="14"/>
      <c r="F53" s="14"/>
      <c r="I53" s="14"/>
      <c r="J53" s="11"/>
    </row>
    <row r="54" spans="1:10" ht="51">
      <c r="A54" s="66" t="s">
        <v>73</v>
      </c>
      <c r="B54" s="183" t="s">
        <v>74</v>
      </c>
      <c r="C54" s="183"/>
      <c r="D54" s="215" t="s">
        <v>76</v>
      </c>
      <c r="E54" s="215"/>
      <c r="F54" s="15" t="s">
        <v>105</v>
      </c>
      <c r="H54" s="62" t="s">
        <v>30</v>
      </c>
      <c r="I54" s="14"/>
      <c r="J54" s="11"/>
    </row>
    <row r="55" spans="1:11" ht="12.75">
      <c r="A55" s="150"/>
      <c r="B55" s="202"/>
      <c r="C55" s="202"/>
      <c r="D55" s="213"/>
      <c r="E55" s="213"/>
      <c r="F55" s="43">
        <f>MAX(Instrucciones!D20,Jarraibideak!D20)</f>
        <v>0</v>
      </c>
      <c r="G55" s="44"/>
      <c r="H55" s="45" t="s">
        <v>43</v>
      </c>
      <c r="I55" s="114"/>
      <c r="J55" s="11"/>
      <c r="K55" s="59"/>
    </row>
    <row r="56" spans="1:11" ht="12.75">
      <c r="A56" s="151"/>
      <c r="B56" s="212"/>
      <c r="C56" s="212"/>
      <c r="D56" s="187"/>
      <c r="E56" s="187"/>
      <c r="F56" s="130"/>
      <c r="G56" s="44"/>
      <c r="H56" s="45" t="s">
        <v>43</v>
      </c>
      <c r="I56" s="114"/>
      <c r="J56" s="11"/>
      <c r="K56" s="59"/>
    </row>
    <row r="57" spans="1:11" ht="12.75">
      <c r="A57" s="151"/>
      <c r="B57" s="212"/>
      <c r="C57" s="212"/>
      <c r="D57" s="187"/>
      <c r="E57" s="187"/>
      <c r="F57" s="130"/>
      <c r="G57" s="44"/>
      <c r="H57" s="45" t="s">
        <v>43</v>
      </c>
      <c r="I57" s="114"/>
      <c r="J57" s="11"/>
      <c r="K57" s="59"/>
    </row>
    <row r="58" spans="1:11" ht="12.75">
      <c r="A58" s="151"/>
      <c r="B58" s="212"/>
      <c r="C58" s="212"/>
      <c r="D58" s="187"/>
      <c r="E58" s="187"/>
      <c r="F58" s="130"/>
      <c r="G58" s="44"/>
      <c r="H58" s="45" t="s">
        <v>43</v>
      </c>
      <c r="I58" s="114"/>
      <c r="J58" s="11"/>
      <c r="K58" s="59"/>
    </row>
    <row r="59" spans="1:11" ht="12.75">
      <c r="A59" s="151"/>
      <c r="B59" s="212"/>
      <c r="C59" s="212"/>
      <c r="D59" s="187"/>
      <c r="E59" s="187"/>
      <c r="F59" s="130"/>
      <c r="G59" s="44"/>
      <c r="H59" s="45" t="s">
        <v>43</v>
      </c>
      <c r="I59" s="114"/>
      <c r="J59" s="11"/>
      <c r="K59" s="59"/>
    </row>
    <row r="60" spans="1:10" ht="15.75">
      <c r="A60" s="38"/>
      <c r="B60" s="112"/>
      <c r="C60" s="47"/>
      <c r="D60" s="39" t="s">
        <v>34</v>
      </c>
      <c r="E60" s="40"/>
      <c r="F60" s="40">
        <f>SUM(F55:F59)</f>
        <v>0</v>
      </c>
      <c r="H60" s="65" t="str">
        <f>IF(OR(H55='H2'!A54,H56='H2'!A54,H57='H2'!A54,H58='H2'!A54,H59='H2'!A54)=TRUE,"Si/Bai","No/Ez")</f>
        <v>No/Ez</v>
      </c>
      <c r="I60" s="14"/>
      <c r="J60" s="11"/>
    </row>
    <row r="61" spans="1:10" ht="12.75">
      <c r="A61" s="17"/>
      <c r="B61" s="21"/>
      <c r="C61" s="21"/>
      <c r="D61" s="22"/>
      <c r="E61" s="23"/>
      <c r="F61" s="23"/>
      <c r="I61" s="14"/>
      <c r="J61" s="11"/>
    </row>
    <row r="62" spans="1:10" ht="12.75">
      <c r="A62" s="17"/>
      <c r="B62" s="21"/>
      <c r="C62" s="21"/>
      <c r="D62" s="22"/>
      <c r="E62" s="23"/>
      <c r="F62" s="23"/>
      <c r="I62" s="14"/>
      <c r="J62" s="11"/>
    </row>
    <row r="63" spans="1:10" ht="18">
      <c r="A63" s="17"/>
      <c r="B63" s="21"/>
      <c r="C63" s="21"/>
      <c r="D63" s="48"/>
      <c r="E63" s="49" t="s">
        <v>33</v>
      </c>
      <c r="F63" s="49"/>
      <c r="G63" s="8"/>
      <c r="H63" s="7">
        <f>IF(H60="Si/Bai",E43-F60,F43-F60)</f>
        <v>0</v>
      </c>
      <c r="I63" s="14"/>
      <c r="J63" s="11"/>
    </row>
    <row r="64" spans="1:10" ht="12.75">
      <c r="A64" s="17"/>
      <c r="B64" s="21"/>
      <c r="C64" s="21"/>
      <c r="D64" s="22"/>
      <c r="E64" s="23"/>
      <c r="F64" s="23"/>
      <c r="I64" s="14"/>
      <c r="J64" s="11"/>
    </row>
    <row r="65" spans="1:10" ht="12.75">
      <c r="A65" s="17"/>
      <c r="B65" s="21"/>
      <c r="C65" s="21"/>
      <c r="D65" s="22"/>
      <c r="E65" s="23"/>
      <c r="F65" s="23"/>
      <c r="I65" s="14"/>
      <c r="J65" s="11"/>
    </row>
    <row r="66" spans="1:10" ht="20.25">
      <c r="A66" s="17"/>
      <c r="B66" s="21"/>
      <c r="C66" s="56"/>
      <c r="D66" s="189" t="s">
        <v>12</v>
      </c>
      <c r="E66" s="189"/>
      <c r="F66" s="189"/>
      <c r="G66" s="8"/>
      <c r="H66" s="30">
        <f>H3</f>
        <v>0</v>
      </c>
      <c r="I66" s="14"/>
      <c r="J66" s="11"/>
    </row>
    <row r="67" spans="1:10" ht="12.75">
      <c r="A67" s="17"/>
      <c r="B67" s="21"/>
      <c r="C67" s="21"/>
      <c r="D67" s="22"/>
      <c r="E67" s="24"/>
      <c r="F67" s="24"/>
      <c r="I67" s="14"/>
      <c r="J67" s="11"/>
    </row>
    <row r="68" spans="1:10" ht="24.75" customHeight="1">
      <c r="A68" s="17"/>
      <c r="B68" s="21"/>
      <c r="C68" s="21"/>
      <c r="D68" s="208" t="s">
        <v>13</v>
      </c>
      <c r="E68" s="208"/>
      <c r="F68" s="208"/>
      <c r="G68" s="8"/>
      <c r="H68" s="51">
        <f>D11</f>
        <v>0.5</v>
      </c>
      <c r="I68" s="14"/>
      <c r="J68" s="63"/>
    </row>
    <row r="69" spans="1:10" ht="12.75">
      <c r="A69" s="17"/>
      <c r="B69" s="21"/>
      <c r="C69" s="21"/>
      <c r="D69" s="22"/>
      <c r="E69" s="24"/>
      <c r="F69" s="24"/>
      <c r="H69" s="52"/>
      <c r="I69" s="14"/>
      <c r="J69" s="11"/>
    </row>
    <row r="70" spans="1:10" ht="24.75" customHeight="1">
      <c r="A70" s="17"/>
      <c r="B70" s="21"/>
      <c r="C70" s="55"/>
      <c r="D70" s="208" t="s">
        <v>99</v>
      </c>
      <c r="E70" s="209"/>
      <c r="F70" s="209"/>
      <c r="G70" s="8"/>
      <c r="H70" s="53">
        <f>H68*H43</f>
        <v>0</v>
      </c>
      <c r="I70" s="14"/>
      <c r="J70" s="11"/>
    </row>
    <row r="71" spans="1:10" ht="12.75">
      <c r="A71" s="17"/>
      <c r="B71" s="21"/>
      <c r="C71" s="21"/>
      <c r="D71" s="22"/>
      <c r="E71" s="24"/>
      <c r="F71" s="24"/>
      <c r="I71" s="14"/>
      <c r="J71" s="11"/>
    </row>
    <row r="72" spans="1:10" ht="26.25">
      <c r="A72" s="17"/>
      <c r="B72" s="21"/>
      <c r="C72" s="21"/>
      <c r="D72" s="199" t="s">
        <v>14</v>
      </c>
      <c r="E72" s="199"/>
      <c r="F72" s="199"/>
      <c r="G72" s="8"/>
      <c r="H72" s="54">
        <f>MIN(H63,H66,H70)</f>
        <v>0</v>
      </c>
      <c r="I72" s="118" t="e">
        <f>H72/H66</f>
        <v>#DIV/0!</v>
      </c>
      <c r="J72" s="115" t="s">
        <v>0</v>
      </c>
    </row>
    <row r="73" spans="1:10" ht="13.5" customHeight="1">
      <c r="A73" s="17"/>
      <c r="B73" s="21"/>
      <c r="C73" s="21"/>
      <c r="D73" s="22"/>
      <c r="E73" s="23"/>
      <c r="F73" s="23"/>
      <c r="H73" s="52"/>
      <c r="I73" s="14"/>
      <c r="J73" s="191" t="s">
        <v>15</v>
      </c>
    </row>
    <row r="74" spans="1:10" ht="12.75" hidden="1">
      <c r="A74" s="17"/>
      <c r="B74" s="21"/>
      <c r="C74" s="21"/>
      <c r="D74" s="22"/>
      <c r="E74" s="23"/>
      <c r="F74" s="23"/>
      <c r="H74" s="52"/>
      <c r="I74" s="14"/>
      <c r="J74" s="191"/>
    </row>
    <row r="75" spans="1:10" ht="36" customHeight="1" hidden="1">
      <c r="A75" s="17"/>
      <c r="B75" s="21"/>
      <c r="C75" s="21"/>
      <c r="D75" s="22"/>
      <c r="E75" s="198" t="s">
        <v>41</v>
      </c>
      <c r="F75" s="198"/>
      <c r="G75" s="8"/>
      <c r="H75" s="51">
        <f>D13</f>
        <v>0</v>
      </c>
      <c r="I75" s="14"/>
      <c r="J75" s="11"/>
    </row>
    <row r="76" spans="1:10" ht="12.75" hidden="1">
      <c r="A76" s="17"/>
      <c r="B76" s="21"/>
      <c r="C76" s="21"/>
      <c r="D76" s="22"/>
      <c r="E76" s="23"/>
      <c r="F76" s="23"/>
      <c r="H76" s="52"/>
      <c r="I76" s="14"/>
      <c r="J76" s="11"/>
    </row>
    <row r="77" spans="1:10" ht="36.75" customHeight="1" hidden="1">
      <c r="A77" s="25"/>
      <c r="B77" s="26"/>
      <c r="C77" s="26"/>
      <c r="D77" s="27"/>
      <c r="E77" s="198" t="s">
        <v>42</v>
      </c>
      <c r="F77" s="198"/>
      <c r="G77" s="8"/>
      <c r="H77" s="53">
        <f>ROUND(((H66*H75)/2),2)*2</f>
        <v>0</v>
      </c>
      <c r="I77" s="14"/>
      <c r="J77" s="11"/>
    </row>
    <row r="78" spans="1:10" ht="12.75" hidden="1">
      <c r="A78" s="25"/>
      <c r="B78" s="26"/>
      <c r="C78" s="26"/>
      <c r="D78" s="27"/>
      <c r="E78" s="28"/>
      <c r="F78" s="28"/>
      <c r="H78" s="52"/>
      <c r="I78" s="14"/>
      <c r="J78" s="11"/>
    </row>
    <row r="79" spans="1:10" ht="36.75" customHeight="1">
      <c r="A79" s="25"/>
      <c r="B79" s="26"/>
      <c r="C79" s="26"/>
      <c r="D79" s="27"/>
      <c r="E79" s="198" t="s">
        <v>100</v>
      </c>
      <c r="F79" s="198"/>
      <c r="G79" s="8"/>
      <c r="H79" s="53">
        <f>D13</f>
        <v>0</v>
      </c>
      <c r="I79" s="14"/>
      <c r="J79" s="11"/>
    </row>
    <row r="80" spans="1:10" ht="13.5" thickBot="1">
      <c r="A80" s="17"/>
      <c r="B80" s="21"/>
      <c r="C80" s="21"/>
      <c r="D80" s="22"/>
      <c r="E80" s="23"/>
      <c r="F80" s="23"/>
      <c r="H80" s="52"/>
      <c r="I80" s="14"/>
      <c r="J80" s="11"/>
    </row>
    <row r="81" spans="1:10" ht="53.25" customHeight="1" thickBot="1" thickTop="1">
      <c r="A81" s="17"/>
      <c r="B81" s="21"/>
      <c r="C81" s="21"/>
      <c r="D81" s="200" t="s">
        <v>98</v>
      </c>
      <c r="E81" s="201"/>
      <c r="F81" s="201"/>
      <c r="G81" s="35"/>
      <c r="H81" s="57">
        <f>H72-H79</f>
        <v>0</v>
      </c>
      <c r="I81" s="14"/>
      <c r="J81" s="11"/>
    </row>
    <row r="82" spans="1:10" ht="13.5" thickTop="1">
      <c r="A82" s="17"/>
      <c r="B82" s="21"/>
      <c r="C82" s="21"/>
      <c r="D82" s="22"/>
      <c r="E82" s="23"/>
      <c r="F82" s="23"/>
      <c r="G82" s="14"/>
      <c r="H82" s="14"/>
      <c r="I82" s="14"/>
      <c r="J82" s="11"/>
    </row>
    <row r="83" spans="1:10" ht="13.5" thickBot="1">
      <c r="A83" s="31"/>
      <c r="B83" s="32"/>
      <c r="C83" s="32"/>
      <c r="D83" s="33"/>
      <c r="E83" s="34"/>
      <c r="F83" s="34"/>
      <c r="G83" s="10"/>
      <c r="H83" s="10"/>
      <c r="I83" s="10"/>
      <c r="J83" s="9"/>
    </row>
    <row r="84" spans="1:6" ht="12.75">
      <c r="A84" s="1"/>
      <c r="B84" s="1"/>
      <c r="C84" s="1"/>
      <c r="D84" s="5"/>
      <c r="E84" s="6"/>
      <c r="F84" s="6"/>
    </row>
    <row r="86" spans="3:8" ht="33" customHeight="1">
      <c r="C86" s="207" t="e">
        <f>IF(I72&lt;100%,C90,C91)</f>
        <v>#DIV/0!</v>
      </c>
      <c r="D86" s="207"/>
      <c r="E86" s="207"/>
      <c r="F86" s="207"/>
      <c r="G86" s="207"/>
      <c r="H86" s="207"/>
    </row>
    <row r="87" spans="3:8" ht="33" customHeight="1">
      <c r="C87" s="207"/>
      <c r="D87" s="207"/>
      <c r="E87" s="207"/>
      <c r="F87" s="207"/>
      <c r="G87" s="207"/>
      <c r="H87" s="207"/>
    </row>
    <row r="88" spans="3:8" ht="33" customHeight="1">
      <c r="C88" s="207"/>
      <c r="D88" s="207"/>
      <c r="E88" s="207"/>
      <c r="F88" s="207"/>
      <c r="G88" s="207"/>
      <c r="H88" s="207"/>
    </row>
    <row r="90" spans="3:6" ht="12.75" customHeight="1" hidden="1">
      <c r="C90" s="197" t="s">
        <v>104</v>
      </c>
      <c r="D90" s="197"/>
      <c r="F90" s="60"/>
    </row>
    <row r="91" spans="3:6" ht="12.75" hidden="1">
      <c r="C91" s="197" t="s">
        <v>39</v>
      </c>
      <c r="D91" s="197"/>
      <c r="F91" s="60"/>
    </row>
    <row r="92" ht="12.75">
      <c r="F92" s="60"/>
    </row>
    <row r="93" ht="12.75">
      <c r="F93" s="60"/>
    </row>
  </sheetData>
  <sheetProtection insertRows="0"/>
  <mergeCells count="40">
    <mergeCell ref="I7:J7"/>
    <mergeCell ref="D54:E54"/>
    <mergeCell ref="B56:C56"/>
    <mergeCell ref="B57:C57"/>
    <mergeCell ref="B58:C58"/>
    <mergeCell ref="D68:F68"/>
    <mergeCell ref="D70:F70"/>
    <mergeCell ref="D58:E58"/>
    <mergeCell ref="D59:E59"/>
    <mergeCell ref="A13:C13"/>
    <mergeCell ref="A50:E50"/>
    <mergeCell ref="B59:C59"/>
    <mergeCell ref="D55:E55"/>
    <mergeCell ref="C91:D91"/>
    <mergeCell ref="E77:F77"/>
    <mergeCell ref="D72:F72"/>
    <mergeCell ref="D81:F81"/>
    <mergeCell ref="E79:F79"/>
    <mergeCell ref="E75:F75"/>
    <mergeCell ref="C86:H88"/>
    <mergeCell ref="J73:J74"/>
    <mergeCell ref="F3:G3"/>
    <mergeCell ref="D5:I5"/>
    <mergeCell ref="E13:I14"/>
    <mergeCell ref="A3:C3"/>
    <mergeCell ref="C90:D90"/>
    <mergeCell ref="D56:E56"/>
    <mergeCell ref="C9:E9"/>
    <mergeCell ref="B55:C55"/>
    <mergeCell ref="D46:F46"/>
    <mergeCell ref="B54:C54"/>
    <mergeCell ref="A52:F52"/>
    <mergeCell ref="D57:E57"/>
    <mergeCell ref="C1:J1"/>
    <mergeCell ref="D66:F66"/>
    <mergeCell ref="A5:C5"/>
    <mergeCell ref="A7:C7"/>
    <mergeCell ref="A11:C11"/>
    <mergeCell ref="A17:E17"/>
    <mergeCell ref="D7:F7"/>
  </mergeCells>
  <conditionalFormatting sqref="J68 H20:H42">
    <cfRule type="cellIs" priority="7" dxfId="0" operator="greaterThan" stopIfTrue="1">
      <formula>0</formula>
    </cfRule>
  </conditionalFormatting>
  <conditionalFormatting sqref="H81">
    <cfRule type="cellIs" priority="8" dxfId="5" operator="lessThan" stopIfTrue="1">
      <formula>0</formula>
    </cfRule>
  </conditionalFormatting>
  <conditionalFormatting sqref="I55:I59 I20:I42">
    <cfRule type="cellIs" priority="9" dxfId="5" operator="greaterThan" stopIfTrue="1">
      <formula>0</formula>
    </cfRule>
  </conditionalFormatting>
  <conditionalFormatting sqref="H55">
    <cfRule type="cellIs" priority="5" dxfId="0" operator="greaterThan" stopIfTrue="1">
      <formula>0</formula>
    </cfRule>
  </conditionalFormatting>
  <conditionalFormatting sqref="H56">
    <cfRule type="cellIs" priority="4" dxfId="0" operator="greaterThan" stopIfTrue="1">
      <formula>0</formula>
    </cfRule>
  </conditionalFormatting>
  <conditionalFormatting sqref="H57">
    <cfRule type="cellIs" priority="3" dxfId="0" operator="greaterThan" stopIfTrue="1">
      <formula>0</formula>
    </cfRule>
  </conditionalFormatting>
  <conditionalFormatting sqref="H58">
    <cfRule type="cellIs" priority="2" dxfId="0" operator="greaterThan" stopIfTrue="1">
      <formula>0</formula>
    </cfRule>
  </conditionalFormatting>
  <conditionalFormatting sqref="H59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H55:H59">
      <formula1>"Si/No    Bai/Ez, Si/Bai,  No/Ez"</formula1>
    </dataValidation>
    <dataValidation allowBlank="1" showInputMessage="1" showErrorMessage="1" prompt="Puede consultar % en H1   /   H1n kontsultatu ahal duzu %" sqref="D13"/>
    <dataValidation type="list" allowBlank="1" showInputMessage="1" showErrorMessage="1" prompt="Elegir /Aukeratu" sqref="C9:E9">
      <formula1>"Elegir/Aukeratu, AGENDA 21 ESCOLAR / ESKOLAKO AGENDA 21, Ecoinnovación, Asteklima"</formula1>
    </dataValidation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4" r:id="rId2"/>
  <headerFooter alignWithMargins="0">
    <oddFooter>&amp;LFecha de impresión: &amp;D &amp;T&amp;RPág &amp;P de &amp;N</oddFooter>
  </headerFooter>
  <ignoredErrors>
    <ignoredError sqref="C86" evalError="1"/>
    <ignoredError sqref="H37:H42 H20:H21 H22:H3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4"/>
  <sheetViews>
    <sheetView showGridLines="0" zoomScale="154" zoomScaleNormal="154" zoomScalePageLayoutView="0" workbookViewId="0" topLeftCell="A1">
      <selection activeCell="K14" sqref="K14"/>
    </sheetView>
  </sheetViews>
  <sheetFormatPr defaultColWidth="11.421875" defaultRowHeight="12.75"/>
  <cols>
    <col min="1" max="1" width="8.00390625" style="67" customWidth="1"/>
    <col min="2" max="2" width="11.421875" style="67" customWidth="1"/>
    <col min="3" max="3" width="16.00390625" style="67" hidden="1" customWidth="1"/>
    <col min="4" max="9" width="14.57421875" style="67" hidden="1" customWidth="1"/>
    <col min="10" max="10" width="16.7109375" style="67" customWidth="1"/>
    <col min="11" max="11" width="21.28125" style="67" customWidth="1"/>
    <col min="12" max="16384" width="11.421875" style="67" customWidth="1"/>
  </cols>
  <sheetData>
    <row r="1" ht="9.75" customHeight="1"/>
    <row r="2" spans="2:11" ht="40.5" customHeight="1">
      <c r="B2" s="85"/>
      <c r="C2" s="216" t="s">
        <v>44</v>
      </c>
      <c r="D2" s="216"/>
      <c r="E2" s="216"/>
      <c r="F2" s="216"/>
      <c r="G2" s="216"/>
      <c r="H2" s="216"/>
      <c r="I2" s="216"/>
      <c r="J2" s="216"/>
      <c r="K2" s="217"/>
    </row>
    <row r="3" spans="2:11" ht="25.5">
      <c r="B3" s="86" t="s">
        <v>5</v>
      </c>
      <c r="C3" s="155">
        <v>2013</v>
      </c>
      <c r="D3" s="155">
        <v>2014</v>
      </c>
      <c r="E3" s="155">
        <v>2015</v>
      </c>
      <c r="F3" s="155">
        <v>2016</v>
      </c>
      <c r="G3" s="155">
        <v>2018</v>
      </c>
      <c r="H3" s="155">
        <v>2019</v>
      </c>
      <c r="I3" s="155">
        <v>2020</v>
      </c>
      <c r="J3" s="155">
        <v>2021</v>
      </c>
      <c r="K3" s="153">
        <v>2022</v>
      </c>
    </row>
    <row r="4" spans="2:11" ht="12.75">
      <c r="B4" s="87" t="s">
        <v>109</v>
      </c>
      <c r="C4" s="156"/>
      <c r="D4" s="156"/>
      <c r="E4" s="91"/>
      <c r="F4" s="91"/>
      <c r="G4" s="91"/>
      <c r="H4" s="164"/>
      <c r="I4" s="164">
        <v>0.5</v>
      </c>
      <c r="J4" s="164">
        <v>0.5</v>
      </c>
      <c r="K4" s="165">
        <v>0.55</v>
      </c>
    </row>
    <row r="5" spans="2:11" ht="12.75">
      <c r="B5" s="94" t="s">
        <v>111</v>
      </c>
      <c r="C5" s="158"/>
      <c r="D5" s="158"/>
      <c r="E5" s="159"/>
      <c r="F5" s="159"/>
      <c r="G5" s="159"/>
      <c r="H5" s="159"/>
      <c r="I5" s="159"/>
      <c r="J5" s="159" t="s">
        <v>112</v>
      </c>
      <c r="K5" s="160" t="s">
        <v>55</v>
      </c>
    </row>
    <row r="6" spans="2:11" ht="12.75">
      <c r="B6" s="87" t="s">
        <v>110</v>
      </c>
      <c r="C6" s="156"/>
      <c r="D6" s="156"/>
      <c r="E6" s="91"/>
      <c r="F6" s="91"/>
      <c r="G6" s="91"/>
      <c r="H6" s="91"/>
      <c r="I6" s="91"/>
      <c r="J6" s="91" t="s">
        <v>112</v>
      </c>
      <c r="K6" s="165">
        <v>0.95</v>
      </c>
    </row>
    <row r="7" spans="2:11" ht="12.75">
      <c r="B7" s="88"/>
      <c r="C7" s="89"/>
      <c r="D7" s="89"/>
      <c r="E7" s="89"/>
      <c r="F7" s="89"/>
      <c r="G7" s="89"/>
      <c r="H7" s="89"/>
      <c r="I7" s="89"/>
      <c r="J7" s="89"/>
      <c r="K7" s="90"/>
    </row>
    <row r="8" ht="12.75" customHeight="1"/>
    <row r="9" spans="2:11" ht="38.25" customHeight="1">
      <c r="B9" s="85"/>
      <c r="C9" s="218" t="s">
        <v>45</v>
      </c>
      <c r="D9" s="219"/>
      <c r="E9" s="219"/>
      <c r="F9" s="219"/>
      <c r="G9" s="219"/>
      <c r="H9" s="219"/>
      <c r="I9" s="219"/>
      <c r="J9" s="219"/>
      <c r="K9" s="220"/>
    </row>
    <row r="10" spans="2:11" s="91" customFormat="1" ht="36.75" customHeight="1">
      <c r="B10" s="86" t="s">
        <v>5</v>
      </c>
      <c r="C10" s="155">
        <v>2013</v>
      </c>
      <c r="D10" s="155">
        <v>2014</v>
      </c>
      <c r="E10" s="155">
        <v>2015</v>
      </c>
      <c r="F10" s="155">
        <v>2016</v>
      </c>
      <c r="G10" s="155">
        <v>2018</v>
      </c>
      <c r="H10" s="155">
        <v>2019</v>
      </c>
      <c r="I10" s="155">
        <v>2020</v>
      </c>
      <c r="J10" s="155">
        <v>2021</v>
      </c>
      <c r="K10" s="153">
        <v>2022</v>
      </c>
    </row>
    <row r="11" spans="2:11" ht="12.75">
      <c r="B11" s="87" t="s">
        <v>109</v>
      </c>
      <c r="C11" s="161"/>
      <c r="J11" s="91" t="s">
        <v>113</v>
      </c>
      <c r="K11" s="157" t="s">
        <v>113</v>
      </c>
    </row>
    <row r="12" spans="2:11" ht="12.75">
      <c r="B12" s="94" t="s">
        <v>111</v>
      </c>
      <c r="C12" s="162"/>
      <c r="D12" s="163"/>
      <c r="E12" s="163"/>
      <c r="F12" s="163"/>
      <c r="G12" s="163"/>
      <c r="H12" s="163"/>
      <c r="I12" s="163"/>
      <c r="J12" s="166" t="s">
        <v>112</v>
      </c>
      <c r="K12" s="160" t="s">
        <v>113</v>
      </c>
    </row>
    <row r="13" spans="2:11" ht="12" customHeight="1">
      <c r="B13" s="87" t="s">
        <v>110</v>
      </c>
      <c r="C13" s="161"/>
      <c r="J13" s="140" t="s">
        <v>112</v>
      </c>
      <c r="K13" s="157" t="s">
        <v>113</v>
      </c>
    </row>
    <row r="14" spans="2:11" ht="12.75">
      <c r="B14" s="88"/>
      <c r="C14" s="89"/>
      <c r="D14" s="89"/>
      <c r="E14" s="89"/>
      <c r="F14" s="89"/>
      <c r="G14" s="89"/>
      <c r="H14" s="89"/>
      <c r="I14" s="89"/>
      <c r="J14" s="89"/>
      <c r="K14" s="90"/>
    </row>
  </sheetData>
  <sheetProtection/>
  <mergeCells count="2">
    <mergeCell ref="C2:K2"/>
    <mergeCell ref="C9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B31" sqref="B31"/>
    </sheetView>
  </sheetViews>
  <sheetFormatPr defaultColWidth="11.421875" defaultRowHeight="12.75"/>
  <cols>
    <col min="1" max="1" width="11.7109375" style="67" customWidth="1"/>
    <col min="2" max="3" width="80.7109375" style="140" customWidth="1"/>
    <col min="4" max="22" width="11.421875" style="67" customWidth="1"/>
    <col min="23" max="23" width="16.140625" style="67" customWidth="1"/>
    <col min="24" max="24" width="6.57421875" style="67" customWidth="1"/>
    <col min="25" max="16384" width="11.421875" style="67" customWidth="1"/>
  </cols>
  <sheetData>
    <row r="1" spans="2:29" ht="20.25" customHeight="1">
      <c r="B1" s="83" t="s">
        <v>18</v>
      </c>
      <c r="C1" s="84" t="s">
        <v>19</v>
      </c>
      <c r="W1" s="68" t="s">
        <v>23</v>
      </c>
      <c r="Y1" s="69">
        <v>2008</v>
      </c>
      <c r="Z1" s="70">
        <v>2009</v>
      </c>
      <c r="AA1" s="69">
        <v>2010</v>
      </c>
      <c r="AB1" s="70">
        <v>2011</v>
      </c>
      <c r="AC1" s="69">
        <v>2012</v>
      </c>
    </row>
    <row r="2" spans="2:29" ht="20.25" customHeight="1">
      <c r="B2" s="83"/>
      <c r="C2" s="84"/>
      <c r="W2" s="68"/>
      <c r="Y2" s="69"/>
      <c r="Z2" s="70"/>
      <c r="AA2" s="69"/>
      <c r="AB2" s="70"/>
      <c r="AC2" s="69"/>
    </row>
    <row r="3" spans="1:29" ht="20.25" customHeight="1" hidden="1">
      <c r="A3" s="71">
        <v>2019</v>
      </c>
      <c r="B3" s="139"/>
      <c r="C3" s="139"/>
      <c r="W3" s="68"/>
      <c r="Y3" s="69"/>
      <c r="Z3" s="70"/>
      <c r="AA3" s="69"/>
      <c r="AB3" s="70"/>
      <c r="AC3" s="69"/>
    </row>
    <row r="4" spans="1:29" ht="17.25" customHeight="1">
      <c r="A4" s="72">
        <v>2018</v>
      </c>
      <c r="B4" s="137" t="s">
        <v>69</v>
      </c>
      <c r="C4" s="137" t="s">
        <v>70</v>
      </c>
      <c r="W4" s="68"/>
      <c r="Y4" s="69"/>
      <c r="Z4" s="70"/>
      <c r="AA4" s="69"/>
      <c r="AB4" s="70"/>
      <c r="AC4" s="69"/>
    </row>
    <row r="5" spans="1:29" ht="17.25" customHeight="1">
      <c r="A5" s="71">
        <v>2017</v>
      </c>
      <c r="B5" s="139" t="s">
        <v>71</v>
      </c>
      <c r="C5" s="139" t="s">
        <v>72</v>
      </c>
      <c r="W5" s="68"/>
      <c r="Y5" s="69"/>
      <c r="Z5" s="70"/>
      <c r="AA5" s="69"/>
      <c r="AB5" s="70"/>
      <c r="AC5" s="69"/>
    </row>
    <row r="6" spans="1:29" ht="15.75">
      <c r="A6" s="72">
        <v>2016</v>
      </c>
      <c r="B6" s="137" t="s">
        <v>47</v>
      </c>
      <c r="C6" s="137" t="s">
        <v>48</v>
      </c>
      <c r="W6" s="68"/>
      <c r="Y6" s="69"/>
      <c r="Z6" s="70"/>
      <c r="AA6" s="69"/>
      <c r="AB6" s="70"/>
      <c r="AC6" s="69"/>
    </row>
    <row r="7" spans="1:29" ht="15.75">
      <c r="A7" s="71">
        <v>2015</v>
      </c>
      <c r="B7" s="138" t="s">
        <v>49</v>
      </c>
      <c r="C7" s="139" t="s">
        <v>50</v>
      </c>
      <c r="W7" s="68"/>
      <c r="Y7" s="69"/>
      <c r="Z7" s="70"/>
      <c r="AA7" s="69"/>
      <c r="AB7" s="70"/>
      <c r="AC7" s="69"/>
    </row>
    <row r="8" spans="1:29" ht="15.75" hidden="1">
      <c r="A8" s="72">
        <v>2014</v>
      </c>
      <c r="B8" s="137" t="s">
        <v>51</v>
      </c>
      <c r="C8" s="137" t="s">
        <v>52</v>
      </c>
      <c r="W8" s="68"/>
      <c r="Y8" s="69"/>
      <c r="Z8" s="70"/>
      <c r="AA8" s="69"/>
      <c r="AB8" s="70"/>
      <c r="AC8" s="69"/>
    </row>
    <row r="9" spans="1:29" s="73" customFormat="1" ht="15.75" hidden="1">
      <c r="A9" s="71">
        <v>2013</v>
      </c>
      <c r="B9" s="138" t="s">
        <v>35</v>
      </c>
      <c r="C9" s="138" t="s">
        <v>36</v>
      </c>
      <c r="W9" s="74"/>
      <c r="Y9" s="75"/>
      <c r="Z9" s="74"/>
      <c r="AA9" s="75"/>
      <c r="AB9" s="74"/>
      <c r="AC9" s="75"/>
    </row>
    <row r="10" spans="1:29" s="73" customFormat="1" ht="15" hidden="1">
      <c r="A10" s="72">
        <v>2012</v>
      </c>
      <c r="B10" s="137" t="s">
        <v>17</v>
      </c>
      <c r="C10" s="137" t="s">
        <v>26</v>
      </c>
      <c r="W10" s="76" t="s">
        <v>24</v>
      </c>
      <c r="Y10" s="77">
        <v>39568</v>
      </c>
      <c r="Z10" s="77">
        <v>39980</v>
      </c>
      <c r="AA10" s="77">
        <v>40389</v>
      </c>
      <c r="AB10" s="77">
        <v>40604</v>
      </c>
      <c r="AC10" s="77">
        <v>41052</v>
      </c>
    </row>
    <row r="11" spans="1:29" s="73" customFormat="1" ht="15" hidden="1">
      <c r="A11" s="71">
        <v>2011</v>
      </c>
      <c r="B11" s="138" t="s">
        <v>16</v>
      </c>
      <c r="C11" s="138" t="s">
        <v>22</v>
      </c>
      <c r="W11" s="76" t="s">
        <v>25</v>
      </c>
      <c r="Y11" s="77">
        <v>39583</v>
      </c>
      <c r="Z11" s="77">
        <v>40080</v>
      </c>
      <c r="AA11" s="77">
        <v>40424</v>
      </c>
      <c r="AB11" s="77">
        <v>40617</v>
      </c>
      <c r="AC11" s="77">
        <v>41058</v>
      </c>
    </row>
    <row r="12" spans="1:29" s="73" customFormat="1" ht="15" hidden="1">
      <c r="A12" s="72">
        <v>2010</v>
      </c>
      <c r="B12" s="221" t="s">
        <v>21</v>
      </c>
      <c r="C12" s="221"/>
      <c r="W12" s="76" t="s">
        <v>29</v>
      </c>
      <c r="Y12" s="77">
        <v>39812</v>
      </c>
      <c r="Z12" s="77">
        <v>40177</v>
      </c>
      <c r="AA12" s="77">
        <v>40542</v>
      </c>
      <c r="AB12" s="78">
        <v>40812</v>
      </c>
      <c r="AC12" s="78">
        <v>41204</v>
      </c>
    </row>
    <row r="13" spans="1:29" s="73" customFormat="1" ht="15" customHeight="1" hidden="1">
      <c r="A13" s="71">
        <v>2009</v>
      </c>
      <c r="B13" s="222" t="s">
        <v>20</v>
      </c>
      <c r="C13" s="222"/>
      <c r="W13" s="76" t="s">
        <v>25</v>
      </c>
      <c r="Y13" s="77">
        <v>39846</v>
      </c>
      <c r="Z13" s="77">
        <v>40253</v>
      </c>
      <c r="AA13" s="78">
        <v>40574</v>
      </c>
      <c r="AB13" s="77">
        <v>40819</v>
      </c>
      <c r="AC13" s="77">
        <v>41229</v>
      </c>
    </row>
    <row r="15" spans="22:23" ht="15.75">
      <c r="V15" s="68" t="s">
        <v>28</v>
      </c>
      <c r="W15" s="61" t="s">
        <v>27</v>
      </c>
    </row>
    <row r="16" spans="22:29" ht="12.75">
      <c r="V16" s="79"/>
      <c r="W16" s="79"/>
      <c r="X16" s="79"/>
      <c r="Y16" s="80"/>
      <c r="Z16" s="80"/>
      <c r="AA16" s="80"/>
      <c r="AB16" s="80"/>
      <c r="AC16" s="80"/>
    </row>
    <row r="17" spans="22:29" ht="12.75">
      <c r="V17" s="79"/>
      <c r="W17" s="79"/>
      <c r="X17" s="79"/>
      <c r="Y17" s="79"/>
      <c r="Z17" s="79"/>
      <c r="AA17" s="79"/>
      <c r="AB17" s="79"/>
      <c r="AC17" s="79"/>
    </row>
    <row r="18" spans="22:29" ht="15.75">
      <c r="V18" s="81"/>
      <c r="W18" s="64"/>
      <c r="X18" s="79"/>
      <c r="Y18" s="79"/>
      <c r="Z18" s="79"/>
      <c r="AA18" s="79"/>
      <c r="AB18" s="79"/>
      <c r="AC18" s="79"/>
    </row>
    <row r="19" spans="22:29" ht="12.75">
      <c r="V19" s="79"/>
      <c r="W19" s="79"/>
      <c r="X19" s="79"/>
      <c r="Y19" s="79"/>
      <c r="Z19" s="79"/>
      <c r="AA19" s="79"/>
      <c r="AB19" s="79"/>
      <c r="AC19" s="79"/>
    </row>
    <row r="20" spans="22:29" ht="12.75">
      <c r="V20" s="79"/>
      <c r="W20" s="79"/>
      <c r="X20" s="79"/>
      <c r="Y20" s="79"/>
      <c r="Z20" s="79"/>
      <c r="AA20" s="79"/>
      <c r="AB20" s="79"/>
      <c r="AC20" s="79"/>
    </row>
    <row r="21" spans="22:29" ht="12.75">
      <c r="V21" s="79"/>
      <c r="W21" s="79"/>
      <c r="X21" s="79"/>
      <c r="Y21" s="79"/>
      <c r="Z21" s="79"/>
      <c r="AA21" s="79"/>
      <c r="AB21" s="79"/>
      <c r="AC21" s="79"/>
    </row>
    <row r="54" ht="12.75">
      <c r="A54" s="82" t="s">
        <v>37</v>
      </c>
    </row>
    <row r="55" ht="12.75">
      <c r="A55" s="82" t="s">
        <v>38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xl/worksheets/sheet6.xml><?xml version="1.0" encoding="utf-8"?>
<worksheet xmlns="http://schemas.openxmlformats.org/spreadsheetml/2006/main" xmlns:r="http://schemas.openxmlformats.org/officeDocument/2006/relationships">
  <dimension ref="A3:C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7.8515625" style="0" bestFit="1" customWidth="1"/>
    <col min="2" max="2" width="36.140625" style="0" bestFit="1" customWidth="1"/>
    <col min="3" max="3" width="11.57421875" style="0" bestFit="1" customWidth="1"/>
  </cols>
  <sheetData>
    <row r="3" spans="1:3" ht="12.75">
      <c r="A3" s="170" t="s">
        <v>119</v>
      </c>
      <c r="B3" s="170" t="s">
        <v>118</v>
      </c>
      <c r="C3" s="168"/>
    </row>
    <row r="4" spans="1:3" ht="12.75">
      <c r="A4" s="169"/>
      <c r="B4" s="172">
        <v>0</v>
      </c>
      <c r="C4" s="173" t="s">
        <v>117</v>
      </c>
    </row>
    <row r="5" spans="1:3" ht="12.75">
      <c r="A5" s="171" t="s">
        <v>120</v>
      </c>
      <c r="B5" s="174"/>
      <c r="C5" s="1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2022-05-24T10:37:38Z</cp:lastPrinted>
  <dcterms:created xsi:type="dcterms:W3CDTF">2010-10-25T11:41:42Z</dcterms:created>
  <dcterms:modified xsi:type="dcterms:W3CDTF">2023-02-02T14:20:59Z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  <property fmtid="{D5CDD505-2E9C-101B-9397-08002B2CF9AE}" pid="7" name="display_urn:schemas-microsoft-com:office:office#Editor">
    <vt:lpwstr>Cenigaonaindia Gracia, Salome</vt:lpwstr>
  </property>
  <property fmtid="{D5CDD505-2E9C-101B-9397-08002B2CF9AE}" pid="8" name="display_urn:schemas-microsoft-com:office:office#Author">
    <vt:lpwstr>Cenigaonaindia Gracia, Salome</vt:lpwstr>
  </property>
</Properties>
</file>