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hobe.sharepoint.com/sites/470906/Documentos compartidos/Programa Ecoinnovación Circular/Ayudas/Convocatoria 2022/1-Diseño/Documentos/1-Solicitud/"/>
    </mc:Choice>
  </mc:AlternateContent>
  <xr:revisionPtr revIDLastSave="77" documentId="11_F04449CB643EA8032446B815D7CC7DC35522E3EA" xr6:coauthVersionLast="47" xr6:coauthVersionMax="47" xr10:uidLastSave="{4D38B8FB-FAC6-4FEA-8194-777D52AD785F}"/>
  <bookViews>
    <workbookView xWindow="-120" yWindow="-120" windowWidth="20730" windowHeight="11160" xr2:uid="{00000000-000D-0000-FFFF-FFFF00000000}"/>
  </bookViews>
  <sheets>
    <sheet name="Desglose costes personal" sheetId="5" r:id="rId1"/>
    <sheet name="Cálculos" sheetId="1" r:id="rId2"/>
    <sheet name="Facturas (fase II)" sheetId="6" r:id="rId3"/>
    <sheet name="Líneas" sheetId="3" state="hidden" r:id="rId4"/>
    <sheet name="Factor corrección" sheetId="4" r:id="rId5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  <c r="D29" i="1"/>
  <c r="E29" i="1"/>
  <c r="F29" i="1"/>
  <c r="G29" i="1"/>
  <c r="H29" i="1"/>
  <c r="C29" i="1"/>
  <c r="J29" i="1" s="1"/>
  <c r="L29" i="1"/>
  <c r="L18" i="1"/>
  <c r="L19" i="1"/>
  <c r="L20" i="1"/>
  <c r="L21" i="1"/>
  <c r="L22" i="1"/>
  <c r="L23" i="1"/>
  <c r="L24" i="1"/>
  <c r="L25" i="1"/>
  <c r="L26" i="1"/>
  <c r="L27" i="1"/>
  <c r="L28" i="1"/>
  <c r="L17" i="1"/>
  <c r="K18" i="1"/>
  <c r="K19" i="1"/>
  <c r="K20" i="1"/>
  <c r="K21" i="1"/>
  <c r="K22" i="1"/>
  <c r="K23" i="1"/>
  <c r="K24" i="1"/>
  <c r="K25" i="1"/>
  <c r="K26" i="1"/>
  <c r="K27" i="1"/>
  <c r="K28" i="1"/>
  <c r="K17" i="1"/>
  <c r="J18" i="1"/>
  <c r="J19" i="1"/>
  <c r="J20" i="1"/>
  <c r="J21" i="1"/>
  <c r="J22" i="1"/>
  <c r="J23" i="1"/>
  <c r="J24" i="1"/>
  <c r="J25" i="1"/>
  <c r="J26" i="1"/>
  <c r="J27" i="1"/>
  <c r="J28" i="1"/>
  <c r="J17" i="1"/>
  <c r="I18" i="1"/>
  <c r="I19" i="1"/>
  <c r="I20" i="1"/>
  <c r="I21" i="1"/>
  <c r="I22" i="1"/>
  <c r="I23" i="1"/>
  <c r="I24" i="1"/>
  <c r="I25" i="1"/>
  <c r="I26" i="1"/>
  <c r="I27" i="1"/>
  <c r="I28" i="1"/>
  <c r="I17" i="1"/>
  <c r="K26" i="5"/>
  <c r="K25" i="5"/>
  <c r="I28" i="5"/>
  <c r="J28" i="5"/>
  <c r="H28" i="5"/>
  <c r="K3" i="5"/>
  <c r="K4" i="5"/>
  <c r="K2" i="5"/>
  <c r="F2" i="5"/>
  <c r="J26" i="5"/>
  <c r="H26" i="5"/>
  <c r="D30" i="5"/>
  <c r="I30" i="5" s="1"/>
  <c r="F31" i="6"/>
  <c r="F24" i="6"/>
  <c r="F18" i="6"/>
  <c r="F12" i="6"/>
  <c r="F6" i="6"/>
  <c r="B40" i="1"/>
  <c r="I32" i="5"/>
  <c r="J32" i="5"/>
  <c r="H32" i="5"/>
  <c r="H30" i="5"/>
  <c r="H27" i="5"/>
  <c r="I26" i="5"/>
  <c r="I18" i="5"/>
  <c r="J18" i="5"/>
  <c r="H18" i="5"/>
  <c r="I17" i="5"/>
  <c r="J17" i="5"/>
  <c r="H17" i="5"/>
  <c r="I16" i="5"/>
  <c r="J16" i="5"/>
  <c r="H16" i="5"/>
  <c r="I15" i="5"/>
  <c r="J15" i="5"/>
  <c r="H15" i="5"/>
  <c r="I14" i="5"/>
  <c r="J14" i="5"/>
  <c r="H14" i="5"/>
  <c r="I13" i="5"/>
  <c r="J13" i="5"/>
  <c r="H13" i="5"/>
  <c r="I12" i="5"/>
  <c r="J12" i="5"/>
  <c r="H12" i="5"/>
  <c r="I11" i="5"/>
  <c r="J11" i="5"/>
  <c r="H11" i="5"/>
  <c r="G33" i="5"/>
  <c r="F33" i="5"/>
  <c r="E33" i="5"/>
  <c r="J27" i="5"/>
  <c r="G19" i="5"/>
  <c r="F19" i="5"/>
  <c r="E19" i="5"/>
  <c r="K29" i="1" l="1"/>
  <c r="J30" i="5"/>
  <c r="K32" i="5"/>
  <c r="J19" i="5"/>
  <c r="K15" i="5"/>
  <c r="I19" i="5"/>
  <c r="I27" i="5"/>
  <c r="K30" i="5"/>
  <c r="K18" i="5"/>
  <c r="K17" i="5"/>
  <c r="K28" i="5"/>
  <c r="K12" i="5"/>
  <c r="K16" i="5"/>
  <c r="H3" i="5"/>
  <c r="H2" i="5"/>
  <c r="C5" i="5"/>
  <c r="F3" i="5"/>
  <c r="F4" i="5"/>
  <c r="H4" i="5" s="1"/>
  <c r="I2" i="5" l="1"/>
  <c r="I4" i="5"/>
  <c r="I3" i="5"/>
  <c r="K11" i="5"/>
  <c r="K14" i="5"/>
  <c r="K27" i="5"/>
  <c r="K13" i="5"/>
  <c r="H19" i="5"/>
  <c r="K19" i="5" s="1"/>
  <c r="I5" i="5"/>
  <c r="H29" i="5" l="1"/>
  <c r="J29" i="5"/>
  <c r="I29" i="5"/>
  <c r="H25" i="5"/>
  <c r="J25" i="5"/>
  <c r="I25" i="5"/>
  <c r="I31" i="5"/>
  <c r="J31" i="5"/>
  <c r="H31" i="5"/>
  <c r="I33" i="5" l="1"/>
  <c r="J33" i="5"/>
  <c r="C19" i="1"/>
  <c r="K31" i="5"/>
  <c r="C18" i="1"/>
  <c r="K29" i="5"/>
  <c r="C17" i="1"/>
  <c r="H33" i="5"/>
  <c r="K33" i="5" l="1"/>
  <c r="B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tc={90A3F7FC-2765-42A5-B616-BB2697E17234}</author>
    <author>tc={A14040A8-2B4C-47F7-B2F4-7833097B2240}</author>
  </authors>
  <commentList>
    <comment ref="L29" authorId="0" shapeId="0" xr:uid="{00000000-0006-0000-02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Hacemos una regla para que nos avise cuando se pasa del tope del max. de la financiación</t>
      </text>
    </comment>
    <comment ref="B41" authorId="1" shapeId="0" xr:uid="{00000000-0006-0000-0200-00000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Despues de los puntos obtenidos aqui nos avisa</t>
      </text>
    </comment>
  </commentList>
</comments>
</file>

<file path=xl/sharedStrings.xml><?xml version="1.0" encoding="utf-8"?>
<sst xmlns="http://schemas.openxmlformats.org/spreadsheetml/2006/main" count="116" uniqueCount="91">
  <si>
    <t>&lt;80%</t>
  </si>
  <si>
    <t>&lt;50%</t>
  </si>
  <si>
    <t>&lt;10%</t>
  </si>
  <si>
    <t>Liderra/Bazkidea</t>
  </si>
  <si>
    <t>Postua</t>
  </si>
  <si>
    <t>Aurreikusitako orduak</t>
  </si>
  <si>
    <t>Soldata gordina (€)</t>
  </si>
  <si>
    <t>Kostua Gizarte Segurantza (€)</t>
  </si>
  <si>
    <t>Guztira (€)</t>
  </si>
  <si>
    <t>Orduak hitzarmen arab.</t>
  </si>
  <si>
    <t>Kostua ordua (geh. 70 €)</t>
  </si>
  <si>
    <t>Egotzitako orduak
(aipatu amaierako justifikazioan)</t>
  </si>
  <si>
    <t>Aurreikusitako kostua, guztira (€)</t>
  </si>
  <si>
    <t>Kostua, guztira (€) (Kostua orduak x Egotzitako orduak)</t>
  </si>
  <si>
    <t>1. bazkidea</t>
  </si>
  <si>
    <t>2. bazkidea</t>
  </si>
  <si>
    <t>Zuzendari teknikoa</t>
  </si>
  <si>
    <t>Aditua…</t>
  </si>
  <si>
    <t>Kudeatzailea</t>
  </si>
  <si>
    <t>Aurreikusia</t>
  </si>
  <si>
    <t xml:space="preserve">Orduak /Unitateak </t>
  </si>
  <si>
    <t>Kostua</t>
  </si>
  <si>
    <t>Pertsona</t>
  </si>
  <si>
    <t>Kategoria / postua</t>
  </si>
  <si>
    <t>Unitateko kostua</t>
  </si>
  <si>
    <t>I. FASEA</t>
  </si>
  <si>
    <t>II. FASEA</t>
  </si>
  <si>
    <t>III. FASEA</t>
  </si>
  <si>
    <t>GUZTIRA</t>
  </si>
  <si>
    <t>Liderra</t>
  </si>
  <si>
    <t>Orduak /Unitateak</t>
  </si>
  <si>
    <t>Erreala</t>
  </si>
  <si>
    <t>Liderra/bazkidea</t>
  </si>
  <si>
    <t>Faktura-zk.</t>
  </si>
  <si>
    <t>Hornitzailea</t>
  </si>
  <si>
    <t>Ordainketa-eguna</t>
  </si>
  <si>
    <t>Zenbatekoa, BEZik gabe</t>
  </si>
  <si>
    <t>Prototipoaren saiakera teknikoen kostuak</t>
  </si>
  <si>
    <t>Material eta horniduren kostuak</t>
  </si>
  <si>
    <t>Materialak eta hornidurak, guztira</t>
  </si>
  <si>
    <t>Gastu gehigarrien kostuak</t>
  </si>
  <si>
    <t>Gastu gehigarriak, GUZTIRA</t>
  </si>
  <si>
    <t>Kanpo-aholkularitzaren kostuak</t>
  </si>
  <si>
    <t>Kanpo-aholkularitza, GUZTIRA</t>
  </si>
  <si>
    <t>Tresna eta ekipoen kostuak</t>
  </si>
  <si>
    <t>Tresnak eta ekipoak, GUZTIRA</t>
  </si>
  <si>
    <t>Eskatutako lerroa</t>
  </si>
  <si>
    <t>2. lerroa Ekoberrikuntza estrategikoa</t>
  </si>
  <si>
    <t>Erakundearen tamaina</t>
  </si>
  <si>
    <t>Intentsitatea</t>
  </si>
  <si>
    <t>Kostuak</t>
  </si>
  <si>
    <t>Geh. Finantzaketa</t>
  </si>
  <si>
    <t>Enpresa txikiak</t>
  </si>
  <si>
    <t>Enpresa ertainak</t>
  </si>
  <si>
    <t>Enpresa handiak</t>
  </si>
  <si>
    <t>Langile-kostuak</t>
  </si>
  <si>
    <t>Aholkularitza teknikoengatiko kostuak</t>
  </si>
  <si>
    <t>Administrazio-aholkularitzagatiko kostuak</t>
  </si>
  <si>
    <t>PROIEKTUAREN KOSTUAK</t>
  </si>
  <si>
    <t>PROIEKTUA, GUZTIRA</t>
  </si>
  <si>
    <t>Tamaina</t>
  </si>
  <si>
    <t>Langileak</t>
  </si>
  <si>
    <t>Saiakerak</t>
  </si>
  <si>
    <t>Materialak eta hornidurak</t>
  </si>
  <si>
    <t>Gastu gehigarriak</t>
  </si>
  <si>
    <t>Kanpo-aholkularitza</t>
  </si>
  <si>
    <t>Tresnak eta ekipoak</t>
  </si>
  <si>
    <t>Proiektua, guztira</t>
  </si>
  <si>
    <t>Langileen kostuen % 
(% 80 arte)</t>
  </si>
  <si>
    <t>Kanpo-aholkularitzaren % 
(% 60 arte)</t>
  </si>
  <si>
    <t>Finantzaketa</t>
  </si>
  <si>
    <t>IHOBERENTZAT</t>
  </si>
  <si>
    <t>100-86 puntu</t>
  </si>
  <si>
    <t>85-79 puntu</t>
  </si>
  <si>
    <t>78-72 puntu</t>
  </si>
  <si>
    <t>71-65 puntu</t>
  </si>
  <si>
    <t>Lortutako puntuak:</t>
  </si>
  <si>
    <t>EMAS (3 puntu):</t>
  </si>
  <si>
    <t>Puntuak, guztira</t>
  </si>
  <si>
    <t>Finantzaketa (zuzenketaren faktorea aplikatu ondoren)</t>
  </si>
  <si>
    <t>1. lerroa</t>
  </si>
  <si>
    <t>1. L - Ekodiseinua eta ekonomia zirkularreko frogapena</t>
  </si>
  <si>
    <t>2. lerroa</t>
  </si>
  <si>
    <t>2. L - Ekoberrikuntza estrategikoa</t>
  </si>
  <si>
    <t>Puntuak</t>
  </si>
  <si>
    <t>Ehunekoa</t>
  </si>
  <si>
    <t>Prototipoaren saiakera teknikoak, GUZTIRA</t>
  </si>
  <si>
    <t>1. Tartea</t>
  </si>
  <si>
    <t>2. tartea</t>
  </si>
  <si>
    <t>3. Tartea</t>
  </si>
  <si>
    <t>4. Tartea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</si>
</sst>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  <numFmt numFmtId="165" formatCode="_-* #,##0.00\ [$€-C0A]_-;\-* #,##0.00\ [$€-C0A]_-;_-* &quot;-&quot;??\ [$€-C0A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7"/>
      </patternFill>
    </fill>
    <fill>
      <patternFill patternType="solid">
        <fgColor theme="4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theme="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8" fillId="0" borderId="0"/>
    <xf numFmtId="0" fontId="2" fillId="0" borderId="48" applyNumberFormat="0" applyFill="0" applyAlignment="0" applyProtection="0"/>
    <xf numFmtId="0" fontId="9" fillId="13" borderId="0" applyNumberFormat="0" applyBorder="0" applyAlignment="0" applyProtection="0"/>
  </cellStyleXfs>
  <cellXfs count="186">
    <xf numFmtId="0" fontId="0" fillId="0" borderId="0" xfId="0"/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 wrapText="1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43" fontId="0" fillId="0" borderId="0" xfId="0" applyNumberFormat="1" applyAlignment="1">
      <alignment vertical="center" wrapText="1"/>
    </xf>
    <xf numFmtId="164" fontId="0" fillId="0" borderId="1" xfId="1" applyNumberFormat="1" applyFont="1" applyBorder="1" applyAlignment="1">
      <alignment vertical="center" wrapText="1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9" fontId="0" fillId="0" borderId="0" xfId="0" applyNumberFormat="1" applyProtection="1">
      <protection locked="0"/>
    </xf>
    <xf numFmtId="0" fontId="0" fillId="2" borderId="9" xfId="0" applyFill="1" applyBorder="1" applyProtection="1">
      <protection locked="0"/>
    </xf>
    <xf numFmtId="4" fontId="0" fillId="8" borderId="4" xfId="0" applyNumberFormat="1" applyFill="1" applyBorder="1" applyProtection="1">
      <protection locked="0"/>
    </xf>
    <xf numFmtId="4" fontId="0" fillId="8" borderId="20" xfId="0" applyNumberFormat="1" applyFill="1" applyBorder="1" applyProtection="1">
      <protection locked="0"/>
    </xf>
    <xf numFmtId="4" fontId="0" fillId="9" borderId="3" xfId="0" applyNumberFormat="1" applyFill="1" applyBorder="1" applyProtection="1">
      <protection locked="0"/>
    </xf>
    <xf numFmtId="0" fontId="0" fillId="9" borderId="4" xfId="0" applyFill="1" applyBorder="1" applyProtection="1">
      <protection locked="0"/>
    </xf>
    <xf numFmtId="4" fontId="0" fillId="9" borderId="5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4" fontId="0" fillId="8" borderId="1" xfId="0" applyNumberFormat="1" applyFill="1" applyBorder="1" applyProtection="1">
      <protection locked="0"/>
    </xf>
    <xf numFmtId="4" fontId="0" fillId="8" borderId="21" xfId="0" applyNumberFormat="1" applyFill="1" applyBorder="1" applyProtection="1">
      <protection locked="0"/>
    </xf>
    <xf numFmtId="0" fontId="0" fillId="8" borderId="18" xfId="0" applyFill="1" applyBorder="1" applyProtection="1">
      <protection hidden="1"/>
    </xf>
    <xf numFmtId="4" fontId="0" fillId="8" borderId="8" xfId="0" applyNumberFormat="1" applyFill="1" applyBorder="1" applyProtection="1">
      <protection hidden="1"/>
    </xf>
    <xf numFmtId="4" fontId="0" fillId="9" borderId="18" xfId="0" applyNumberFormat="1" applyFill="1" applyBorder="1" applyProtection="1">
      <protection hidden="1"/>
    </xf>
    <xf numFmtId="9" fontId="0" fillId="9" borderId="8" xfId="0" applyNumberFormat="1" applyFill="1" applyBorder="1" applyProtection="1">
      <protection hidden="1"/>
    </xf>
    <xf numFmtId="4" fontId="0" fillId="8" borderId="25" xfId="0" applyNumberFormat="1" applyFill="1" applyBorder="1" applyProtection="1">
      <protection locked="0"/>
    </xf>
    <xf numFmtId="4" fontId="0" fillId="8" borderId="26" xfId="0" applyNumberForma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8" borderId="3" xfId="0" applyFill="1" applyBorder="1" applyProtection="1">
      <protection locked="0"/>
    </xf>
    <xf numFmtId="0" fontId="0" fillId="8" borderId="6" xfId="0" applyFill="1" applyBorder="1" applyProtection="1">
      <protection locked="0"/>
    </xf>
    <xf numFmtId="0" fontId="0" fillId="8" borderId="24" xfId="0" applyFill="1" applyBorder="1" applyProtection="1">
      <protection locked="0"/>
    </xf>
    <xf numFmtId="4" fontId="0" fillId="9" borderId="27" xfId="2" applyNumberFormat="1" applyFont="1" applyFill="1" applyBorder="1" applyAlignment="1" applyProtection="1">
      <alignment horizontal="right"/>
      <protection hidden="1"/>
    </xf>
    <xf numFmtId="0" fontId="0" fillId="0" borderId="1" xfId="0" applyBorder="1"/>
    <xf numFmtId="0" fontId="0" fillId="0" borderId="19" xfId="0" applyBorder="1"/>
    <xf numFmtId="0" fontId="0" fillId="0" borderId="12" xfId="0" applyBorder="1"/>
    <xf numFmtId="0" fontId="0" fillId="0" borderId="13" xfId="0" applyBorder="1"/>
    <xf numFmtId="0" fontId="0" fillId="0" borderId="33" xfId="0" applyBorder="1"/>
    <xf numFmtId="0" fontId="5" fillId="11" borderId="12" xfId="3" applyBorder="1"/>
    <xf numFmtId="0" fontId="5" fillId="11" borderId="14" xfId="3" applyBorder="1"/>
    <xf numFmtId="0" fontId="0" fillId="0" borderId="3" xfId="0" applyBorder="1"/>
    <xf numFmtId="0" fontId="0" fillId="0" borderId="20" xfId="0" applyBorder="1"/>
    <xf numFmtId="164" fontId="0" fillId="0" borderId="9" xfId="0" applyNumberFormat="1" applyBorder="1"/>
    <xf numFmtId="0" fontId="5" fillId="11" borderId="31" xfId="3" applyBorder="1"/>
    <xf numFmtId="0" fontId="5" fillId="11" borderId="4" xfId="3" applyBorder="1"/>
    <xf numFmtId="0" fontId="5" fillId="11" borderId="20" xfId="3" applyBorder="1"/>
    <xf numFmtId="165" fontId="5" fillId="11" borderId="3" xfId="3" applyNumberFormat="1" applyBorder="1"/>
    <xf numFmtId="165" fontId="5" fillId="11" borderId="4" xfId="3" applyNumberFormat="1" applyBorder="1"/>
    <xf numFmtId="165" fontId="5" fillId="11" borderId="5" xfId="3" applyNumberFormat="1" applyBorder="1"/>
    <xf numFmtId="165" fontId="5" fillId="11" borderId="42" xfId="3" applyNumberFormat="1" applyBorder="1"/>
    <xf numFmtId="0" fontId="0" fillId="0" borderId="6" xfId="0" applyBorder="1"/>
    <xf numFmtId="0" fontId="0" fillId="0" borderId="21" xfId="0" applyBorder="1"/>
    <xf numFmtId="164" fontId="0" fillId="0" borderId="10" xfId="0" applyNumberFormat="1" applyBorder="1"/>
    <xf numFmtId="0" fontId="5" fillId="11" borderId="30" xfId="3" applyBorder="1"/>
    <xf numFmtId="0" fontId="5" fillId="11" borderId="1" xfId="3" applyBorder="1"/>
    <xf numFmtId="0" fontId="5" fillId="11" borderId="21" xfId="3" applyBorder="1"/>
    <xf numFmtId="165" fontId="5" fillId="11" borderId="6" xfId="3" applyNumberFormat="1" applyBorder="1"/>
    <xf numFmtId="165" fontId="5" fillId="11" borderId="1" xfId="3" applyNumberFormat="1" applyBorder="1"/>
    <xf numFmtId="165" fontId="5" fillId="11" borderId="7" xfId="3" applyNumberFormat="1" applyBorder="1"/>
    <xf numFmtId="165" fontId="5" fillId="11" borderId="39" xfId="3" applyNumberFormat="1" applyBorder="1"/>
    <xf numFmtId="0" fontId="0" fillId="0" borderId="18" xfId="0" applyBorder="1"/>
    <xf numFmtId="0" fontId="0" fillId="0" borderId="22" xfId="0" applyBorder="1"/>
    <xf numFmtId="164" fontId="0" fillId="0" borderId="11" xfId="0" applyNumberFormat="1" applyBorder="1"/>
    <xf numFmtId="0" fontId="5" fillId="11" borderId="35" xfId="3" applyBorder="1"/>
    <xf numFmtId="0" fontId="5" fillId="11" borderId="8" xfId="3" applyBorder="1"/>
    <xf numFmtId="0" fontId="5" fillId="11" borderId="22" xfId="3" applyBorder="1"/>
    <xf numFmtId="165" fontId="5" fillId="11" borderId="18" xfId="3" applyNumberFormat="1" applyBorder="1"/>
    <xf numFmtId="165" fontId="5" fillId="11" borderId="8" xfId="3" applyNumberFormat="1" applyBorder="1"/>
    <xf numFmtId="165" fontId="5" fillId="11" borderId="27" xfId="3" applyNumberFormat="1" applyBorder="1"/>
    <xf numFmtId="165" fontId="5" fillId="11" borderId="45" xfId="3" applyNumberFormat="1" applyBorder="1"/>
    <xf numFmtId="0" fontId="2" fillId="0" borderId="15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46" xfId="0" applyFont="1" applyBorder="1"/>
    <xf numFmtId="165" fontId="5" fillId="11" borderId="36" xfId="3" applyNumberFormat="1" applyBorder="1"/>
    <xf numFmtId="165" fontId="5" fillId="11" borderId="28" xfId="3" applyNumberFormat="1" applyBorder="1"/>
    <xf numFmtId="165" fontId="5" fillId="11" borderId="19" xfId="3" applyNumberFormat="1" applyBorder="1"/>
    <xf numFmtId="0" fontId="7" fillId="0" borderId="0" xfId="0" applyFont="1"/>
    <xf numFmtId="0" fontId="6" fillId="12" borderId="31" xfId="4" applyBorder="1"/>
    <xf numFmtId="0" fontId="6" fillId="12" borderId="4" xfId="4" applyBorder="1"/>
    <xf numFmtId="0" fontId="6" fillId="12" borderId="20" xfId="4" applyBorder="1"/>
    <xf numFmtId="165" fontId="6" fillId="12" borderId="42" xfId="4" applyNumberFormat="1" applyBorder="1"/>
    <xf numFmtId="0" fontId="6" fillId="12" borderId="30" xfId="4" applyBorder="1"/>
    <xf numFmtId="0" fontId="6" fillId="12" borderId="1" xfId="4" applyBorder="1"/>
    <xf numFmtId="0" fontId="6" fillId="12" borderId="21" xfId="4" applyBorder="1"/>
    <xf numFmtId="165" fontId="6" fillId="12" borderId="39" xfId="4" applyNumberFormat="1" applyBorder="1"/>
    <xf numFmtId="0" fontId="6" fillId="12" borderId="35" xfId="4" applyBorder="1"/>
    <xf numFmtId="0" fontId="6" fillId="12" borderId="8" xfId="4" applyBorder="1"/>
    <xf numFmtId="0" fontId="6" fillId="12" borderId="22" xfId="4" applyBorder="1"/>
    <xf numFmtId="165" fontId="6" fillId="12" borderId="45" xfId="4" applyNumberFormat="1" applyBorder="1"/>
    <xf numFmtId="0" fontId="2" fillId="0" borderId="36" xfId="0" applyFont="1" applyBorder="1"/>
    <xf numFmtId="0" fontId="2" fillId="0" borderId="47" xfId="0" applyFont="1" applyBorder="1"/>
    <xf numFmtId="0" fontId="6" fillId="12" borderId="36" xfId="4" applyBorder="1"/>
    <xf numFmtId="165" fontId="6" fillId="12" borderId="36" xfId="4" applyNumberFormat="1" applyBorder="1"/>
    <xf numFmtId="165" fontId="6" fillId="12" borderId="28" xfId="4" applyNumberFormat="1" applyBorder="1"/>
    <xf numFmtId="165" fontId="6" fillId="12" borderId="44" xfId="4" applyNumberFormat="1" applyBorder="1"/>
    <xf numFmtId="0" fontId="2" fillId="0" borderId="29" xfId="0" applyFont="1" applyFill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49" xfId="0" applyBorder="1" applyProtection="1">
      <protection locked="0"/>
    </xf>
    <xf numFmtId="0" fontId="2" fillId="0" borderId="26" xfId="0" applyFont="1" applyFill="1" applyBorder="1" applyProtection="1">
      <protection locked="0"/>
    </xf>
    <xf numFmtId="0" fontId="0" fillId="0" borderId="24" xfId="0" applyBorder="1" applyProtection="1">
      <protection locked="0"/>
    </xf>
    <xf numFmtId="0" fontId="2" fillId="0" borderId="52" xfId="0" applyFont="1" applyFill="1" applyBorder="1" applyProtection="1">
      <protection locked="0"/>
    </xf>
    <xf numFmtId="0" fontId="0" fillId="0" borderId="53" xfId="0" applyBorder="1" applyProtection="1">
      <protection locked="0"/>
    </xf>
    <xf numFmtId="0" fontId="2" fillId="0" borderId="50" xfId="0" applyFont="1" applyFill="1" applyBorder="1" applyProtection="1">
      <protection locked="0"/>
    </xf>
    <xf numFmtId="0" fontId="0" fillId="0" borderId="54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55" xfId="0" applyBorder="1" applyProtection="1">
      <protection locked="0"/>
    </xf>
    <xf numFmtId="0" fontId="0" fillId="7" borderId="56" xfId="0" applyFill="1" applyBorder="1" applyProtection="1">
      <protection locked="0"/>
    </xf>
    <xf numFmtId="0" fontId="0" fillId="7" borderId="19" xfId="0" applyFill="1" applyBorder="1" applyProtection="1">
      <protection locked="0"/>
    </xf>
    <xf numFmtId="0" fontId="0" fillId="6" borderId="57" xfId="0" applyFill="1" applyBorder="1" applyAlignment="1" applyProtection="1">
      <alignment vertical="center" wrapText="1"/>
      <protection locked="0"/>
    </xf>
    <xf numFmtId="4" fontId="0" fillId="0" borderId="19" xfId="0" applyNumberFormat="1" applyBorder="1" applyProtection="1">
      <protection locked="0"/>
    </xf>
    <xf numFmtId="0" fontId="2" fillId="0" borderId="1" xfId="0" applyFont="1" applyBorder="1" applyAlignment="1">
      <alignment vertical="center"/>
    </xf>
    <xf numFmtId="4" fontId="0" fillId="0" borderId="1" xfId="0" applyNumberFormat="1" applyBorder="1"/>
    <xf numFmtId="0" fontId="0" fillId="0" borderId="1" xfId="0" applyBorder="1" applyAlignment="1">
      <alignment vertical="center"/>
    </xf>
    <xf numFmtId="0" fontId="2" fillId="0" borderId="48" xfId="6"/>
    <xf numFmtId="4" fontId="2" fillId="0" borderId="48" xfId="6" applyNumberFormat="1"/>
    <xf numFmtId="0" fontId="0" fillId="0" borderId="54" xfId="0" applyBorder="1"/>
    <xf numFmtId="0" fontId="0" fillId="0" borderId="50" xfId="0" applyBorder="1"/>
    <xf numFmtId="164" fontId="0" fillId="0" borderId="60" xfId="0" applyNumberFormat="1" applyBorder="1"/>
    <xf numFmtId="164" fontId="0" fillId="0" borderId="19" xfId="0" applyNumberFormat="1" applyBorder="1"/>
    <xf numFmtId="165" fontId="6" fillId="12" borderId="56" xfId="4" applyNumberFormat="1" applyBorder="1"/>
    <xf numFmtId="165" fontId="6" fillId="12" borderId="61" xfId="4" applyNumberFormat="1" applyBorder="1"/>
    <xf numFmtId="165" fontId="6" fillId="12" borderId="57" xfId="4" applyNumberFormat="1" applyBorder="1"/>
    <xf numFmtId="165" fontId="6" fillId="12" borderId="9" xfId="4" applyNumberFormat="1" applyBorder="1"/>
    <xf numFmtId="165" fontId="6" fillId="12" borderId="10" xfId="4" applyNumberFormat="1" applyBorder="1"/>
    <xf numFmtId="165" fontId="6" fillId="12" borderId="11" xfId="4" applyNumberFormat="1" applyBorder="1"/>
    <xf numFmtId="0" fontId="5" fillId="11" borderId="51" xfId="3" applyBorder="1"/>
    <xf numFmtId="0" fontId="5" fillId="11" borderId="2" xfId="3" applyBorder="1"/>
    <xf numFmtId="0" fontId="5" fillId="11" borderId="50" xfId="3" applyBorder="1"/>
    <xf numFmtId="165" fontId="5" fillId="11" borderId="54" xfId="3" applyNumberFormat="1" applyBorder="1"/>
    <xf numFmtId="165" fontId="5" fillId="11" borderId="2" xfId="3" applyNumberFormat="1" applyBorder="1"/>
    <xf numFmtId="165" fontId="5" fillId="11" borderId="62" xfId="3" applyNumberFormat="1" applyBorder="1"/>
    <xf numFmtId="0" fontId="11" fillId="0" borderId="0" xfId="0" applyFont="1" applyBorder="1" applyAlignment="1" applyProtection="1">
      <alignment horizontal="center" vertical="center" wrapText="1"/>
      <protection locked="0"/>
    </xf>
    <xf numFmtId="0" fontId="6" fillId="12" borderId="63" xfId="4" applyBorder="1" applyAlignment="1">
      <alignment vertical="center" wrapText="1"/>
    </xf>
    <xf numFmtId="0" fontId="6" fillId="12" borderId="1" xfId="4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6" fillId="12" borderId="3" xfId="4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5" fillId="11" borderId="40" xfId="3" applyBorder="1" applyAlignment="1">
      <alignment horizontal="center"/>
    </xf>
    <xf numFmtId="0" fontId="5" fillId="11" borderId="29" xfId="3" applyBorder="1" applyAlignment="1">
      <alignment horizontal="center"/>
    </xf>
    <xf numFmtId="0" fontId="5" fillId="11" borderId="38" xfId="3" applyBorder="1" applyAlignment="1">
      <alignment horizontal="center"/>
    </xf>
    <xf numFmtId="0" fontId="5" fillId="11" borderId="41" xfId="3" applyBorder="1" applyAlignment="1">
      <alignment horizontal="center"/>
    </xf>
    <xf numFmtId="0" fontId="5" fillId="11" borderId="32" xfId="3" applyBorder="1" applyAlignment="1">
      <alignment horizontal="center"/>
    </xf>
    <xf numFmtId="0" fontId="5" fillId="11" borderId="34" xfId="3" applyBorder="1" applyAlignment="1">
      <alignment horizontal="center"/>
    </xf>
    <xf numFmtId="0" fontId="6" fillId="12" borderId="40" xfId="4" applyBorder="1" applyAlignment="1">
      <alignment horizontal="center"/>
    </xf>
    <xf numFmtId="0" fontId="6" fillId="12" borderId="29" xfId="4" applyBorder="1" applyAlignment="1">
      <alignment horizontal="center" vertical="center"/>
    </xf>
    <xf numFmtId="0" fontId="6" fillId="12" borderId="38" xfId="4" applyBorder="1" applyAlignment="1">
      <alignment horizontal="center" vertical="center"/>
    </xf>
    <xf numFmtId="0" fontId="6" fillId="12" borderId="56" xfId="4" applyBorder="1" applyAlignment="1">
      <alignment horizontal="center" vertical="center"/>
    </xf>
    <xf numFmtId="0" fontId="6" fillId="12" borderId="65" xfId="4" applyBorder="1" applyAlignment="1">
      <alignment horizontal="center" vertical="center"/>
    </xf>
    <xf numFmtId="0" fontId="6" fillId="12" borderId="42" xfId="4" applyBorder="1" applyAlignment="1">
      <alignment horizontal="center" vertical="center"/>
    </xf>
    <xf numFmtId="0" fontId="9" fillId="14" borderId="59" xfId="7" applyFill="1" applyBorder="1"/>
    <xf numFmtId="0" fontId="9" fillId="14" borderId="21" xfId="7" applyFill="1" applyBorder="1" applyAlignment="1">
      <alignment vertical="center"/>
    </xf>
    <xf numFmtId="0" fontId="9" fillId="14" borderId="58" xfId="7" applyFill="1" applyBorder="1" applyAlignment="1">
      <alignment vertical="center"/>
    </xf>
    <xf numFmtId="0" fontId="9" fillId="14" borderId="30" xfId="7" applyFill="1" applyBorder="1" applyAlignment="1">
      <alignment vertical="center"/>
    </xf>
    <xf numFmtId="0" fontId="2" fillId="9" borderId="15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2" fillId="10" borderId="15" xfId="0" applyFont="1" applyFill="1" applyBorder="1" applyProtection="1">
      <protection locked="0"/>
    </xf>
    <xf numFmtId="0" fontId="2" fillId="10" borderId="17" xfId="0" applyFont="1" applyFill="1" applyBorder="1" applyProtection="1">
      <protection locked="0"/>
    </xf>
    <xf numFmtId="9" fontId="0" fillId="0" borderId="1" xfId="0" applyNumberFormat="1" applyBorder="1"/>
    <xf numFmtId="0" fontId="0" fillId="0" borderId="1" xfId="0" applyBorder="1" applyAlignment="1">
      <alignment horizontal="center"/>
    </xf>
    <xf numFmtId="0" fontId="5" fillId="11" borderId="63" xfId="3" applyBorder="1" applyAlignment="1">
      <alignment vertical="center" wrapText="1"/>
    </xf>
    <xf numFmtId="0" fontId="5" fillId="11" borderId="64" xfId="3" applyBorder="1" applyAlignment="1">
      <alignment vertical="center" wrapText="1"/>
    </xf>
    <xf numFmtId="43" fontId="0" fillId="0" borderId="1" xfId="0" applyNumberFormat="1" applyBorder="1" applyAlignment="1">
      <alignment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</cellXfs>
  <cellStyles count="8">
    <cellStyle name="Bueno" xfId="3" builtinId="26"/>
    <cellStyle name="Énfasis4" xfId="7" builtinId="41"/>
    <cellStyle name="Incorrecto" xfId="4" builtinId="27"/>
    <cellStyle name="Millares" xfId="1" builtinId="3"/>
    <cellStyle name="Moneda" xfId="2" builtinId="4"/>
    <cellStyle name="Normal" xfId="0" builtinId="0"/>
    <cellStyle name="Normal 2" xfId="5" xr:uid="{00000000-0005-0000-0000-000006000000}"/>
    <cellStyle name="Total" xfId="6" builtinId="25"/>
  </cellStyles>
  <dxfs count="23">
    <dxf>
      <font>
        <color auto="1"/>
      </font>
      <fill>
        <patternFill>
          <bgColor rgb="FFFCB6AA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3" formatCode="0%"/>
      <protection locked="0" hidden="0"/>
    </dxf>
    <dxf>
      <protection locked="0" hidden="0"/>
    </dxf>
    <dxf>
      <protection locked="0" hidden="0"/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general" vertical="center" textRotation="0" wrapText="1" relativeIndent="0" justifyLastLine="0" shrinkToFit="0" readingOrder="0"/>
    </dxf>
  </dxfs>
  <tableStyles count="0" defaultTableStyle="TableStyleMedium2" defaultPivotStyle="PivotStyleLight16"/>
  <colors>
    <mruColors>
      <color rgb="FFFCB6AA"/>
      <color rgb="FFFFC5C5"/>
      <color rgb="FFFFB7B7"/>
      <color rgb="FFED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/>
              <a:t>Proiektuko bazkideen parte-hartzearen </a:t>
            </a:r>
            <a:r>
              <a:rPr lang="es-ES_tradnl">
                <a:solidFill>
                  <a:sysClr val="windowText" lastClr="000000"/>
                </a:solidFill>
              </a:rPr>
              <a:t>%</a:t>
            </a:r>
            <a:r>
              <a:rPr lang="es-ES_tradnl" baseline="0">
                <a:solidFill>
                  <a:sysClr val="windowText" lastClr="000000"/>
                </a:solidFill>
              </a:rPr>
              <a:t> </a:t>
            </a:r>
            <a:endParaRPr lang="es-ES_tradnl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>
        <c:manualLayout>
          <c:layoutTarget val="inner"/>
          <c:xMode val="edge"/>
          <c:yMode val="edge"/>
          <c:x val="0.30075022710465088"/>
          <c:y val="0.22749364402684888"/>
          <c:w val="0.36997433140240737"/>
          <c:h val="0.887146895130135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9C3-4639-9464-E0EC04985551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9C3-4639-9464-E0EC04985551}"/>
              </c:ext>
            </c:extLst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9C3-4639-9464-E0EC04985551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C3-4639-9464-E0EC04985551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C3-4639-9464-E0EC04985551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C3-4639-9464-E0EC049855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Cálculos!$A$17:$A$19</c:f>
              <c:strCache>
                <c:ptCount val="3"/>
                <c:pt idx="0">
                  <c:v>Liderra</c:v>
                </c:pt>
                <c:pt idx="1">
                  <c:v>1. bazkidea</c:v>
                </c:pt>
                <c:pt idx="2">
                  <c:v>2. bazkidea</c:v>
                </c:pt>
              </c:strCache>
            </c:strRef>
          </c:cat>
          <c:val>
            <c:numRef>
              <c:f>Cálculos!$I$17:$I$19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C3-4639-9464-E0EC04985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76200</xdr:rowOff>
    </xdr:from>
    <xdr:ext cx="5495925" cy="60901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D74DDEB-BF21-49BB-AF46-54EAF995B332}"/>
            </a:ext>
          </a:extLst>
        </xdr:cNvPr>
        <xdr:cNvSpPr txBox="1"/>
      </xdr:nvSpPr>
      <xdr:spPr>
        <a:xfrm>
          <a:off x="0" y="266700"/>
          <a:ext cx="5495925" cy="609013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ES_tradnl" sz="1100">
              <a:solidFill>
                <a:schemeClr val="dk1"/>
              </a:solidFill>
              <a:latin typeface="+mn-lt"/>
              <a:ea typeface="+mn-ea"/>
              <a:cs typeface="+mn-cs"/>
            </a:rPr>
            <a:t>Enpresa eskatzailea: </a:t>
          </a:r>
          <a:endParaRPr lang="es-ES"/>
        </a:p>
        <a:p>
          <a:r>
            <a:rPr lang="es-ES_tradnl" sz="1100">
              <a:solidFill>
                <a:schemeClr val="dk1"/>
              </a:solidFill>
              <a:latin typeface="+mn-lt"/>
              <a:ea typeface="+mn-ea"/>
              <a:cs typeface="+mn-cs"/>
            </a:rPr>
            <a:t>Proiektuaren izena:</a:t>
          </a:r>
          <a:endParaRPr lang="es-ES"/>
        </a:p>
        <a:p>
          <a:r>
            <a:rPr lang="es-ES_tradnl" sz="1100">
              <a:solidFill>
                <a:schemeClr val="dk1"/>
              </a:solidFill>
              <a:latin typeface="+mn-lt"/>
              <a:ea typeface="+mn-ea"/>
              <a:cs typeface="+mn-cs"/>
            </a:rPr>
            <a:t>Deialdia: Ekonomia zirkularreko berrikuntzarako dirulaguntzak</a:t>
          </a:r>
          <a:r>
            <a:rPr lang="es-ES_tradn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(2022)</a:t>
          </a:r>
          <a:endParaRPr lang="es-ES_tradnl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161924</xdr:colOff>
      <xdr:row>3</xdr:row>
      <xdr:rowOff>104773</xdr:rowOff>
    </xdr:from>
    <xdr:ext cx="4019551" cy="530658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2174D4EC-5602-496A-B8BB-62C5CE8688BF}"/>
            </a:ext>
          </a:extLst>
        </xdr:cNvPr>
        <xdr:cNvSpPr txBox="1"/>
      </xdr:nvSpPr>
      <xdr:spPr>
        <a:xfrm>
          <a:off x="8905874" y="676273"/>
          <a:ext cx="4019551" cy="53065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ES_tradnl" sz="1400" b="1"/>
            <a:t>Gehieneko finantzaketa proiektuko</a:t>
          </a:r>
          <a:r>
            <a:rPr lang="es-ES_tradnl" sz="1400" baseline="0"/>
            <a:t>:</a:t>
          </a:r>
        </a:p>
        <a:p>
          <a:r>
            <a:rPr lang="es-ES_tradnl" sz="1400" u="sng" baseline="0"/>
            <a:t>2. lerroa Ekoberrikuntza estrategikoa</a:t>
          </a:r>
          <a:r>
            <a:rPr lang="es-ES_tradnl" sz="1400" baseline="0"/>
            <a:t>: 150.000 euro</a:t>
          </a:r>
          <a:endParaRPr lang="es-ES_tradnl" sz="1400"/>
        </a:p>
      </xdr:txBody>
    </xdr:sp>
    <xdr:clientData/>
  </xdr:oneCellAnchor>
  <xdr:oneCellAnchor>
    <xdr:from>
      <xdr:col>4</xdr:col>
      <xdr:colOff>752475</xdr:colOff>
      <xdr:row>1</xdr:row>
      <xdr:rowOff>171450</xdr:rowOff>
    </xdr:from>
    <xdr:ext cx="5956695" cy="264560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ED43BE91-6DE4-40CA-9B12-0D6A6260D3C4}"/>
            </a:ext>
          </a:extLst>
        </xdr:cNvPr>
        <xdr:cNvSpPr txBox="1"/>
      </xdr:nvSpPr>
      <xdr:spPr>
        <a:xfrm>
          <a:off x="6153150" y="361950"/>
          <a:ext cx="5956695" cy="264560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_tradnl" sz="1100" b="1" u="sng"/>
            <a:t>2. lerroan</a:t>
          </a:r>
          <a:r>
            <a:rPr lang="es-ES_tradnl" sz="1100"/>
            <a:t>, amaierako</a:t>
          </a:r>
          <a:r>
            <a:rPr lang="es-ES_tradnl" sz="1100" baseline="0"/>
            <a:t> laguntzaren gehieneko ehunekoa ezartzen da, proiektuen kalitatearen arabera</a:t>
          </a:r>
          <a:endParaRPr lang="es-ES_tradnl" sz="1100"/>
        </a:p>
      </xdr:txBody>
    </xdr:sp>
    <xdr:clientData/>
  </xdr:oneCellAnchor>
  <xdr:twoCellAnchor>
    <xdr:from>
      <xdr:col>6</xdr:col>
      <xdr:colOff>28576</xdr:colOff>
      <xdr:row>30</xdr:row>
      <xdr:rowOff>42861</xdr:rowOff>
    </xdr:from>
    <xdr:to>
      <xdr:col>11</xdr:col>
      <xdr:colOff>781051</xdr:colOff>
      <xdr:row>43</xdr:row>
      <xdr:rowOff>95250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9C7932A-52A1-417C-9C85-337A31E6F5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orena Adriana Ovidio Villegas" id="{0B49630B-4CAA-4996-AE6E-03396E13D900}" userId="S::juridico01@ihobe.eus::2a42f3aa-84ff-4260-a876-d73b208dd73b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1:K5" totalsRowShown="0" headerRowDxfId="22" dataDxfId="20" headerRowBorderDxfId="21" tableBorderDxfId="19" headerRowCellStyle="Incorrecto">
  <autoFilter ref="A1:K5" xr:uid="{00000000-0009-0000-0100-000002000000}"/>
  <tableColumns count="11">
    <tableColumn id="1" xr3:uid="{00000000-0010-0000-0000-000001000000}" name="Liderra/Bazkidea" dataDxfId="18"/>
    <tableColumn id="2" xr3:uid="{00000000-0010-0000-0000-000002000000}" name="Postua" dataDxfId="17"/>
    <tableColumn id="3" xr3:uid="{00000000-0010-0000-0000-000003000000}" name="Aurreikusitako orduak" dataDxfId="16"/>
    <tableColumn id="4" xr3:uid="{00000000-0010-0000-0000-000004000000}" name="Soldata gordina (€)" dataDxfId="15"/>
    <tableColumn id="5" xr3:uid="{00000000-0010-0000-0000-000005000000}" name="Kostua Gizarte Segurantza (€)" dataDxfId="14"/>
    <tableColumn id="6" xr3:uid="{00000000-0010-0000-0000-000006000000}" name="Guztira (€)" dataDxfId="13"/>
    <tableColumn id="8" xr3:uid="{00000000-0010-0000-0000-000008000000}" name="Orduak hitzarmen arab." dataDxfId="12"/>
    <tableColumn id="9" xr3:uid="{00000000-0010-0000-0000-000009000000}" name="Kostua ordua (geh. 70 €)" dataDxfId="11"/>
    <tableColumn id="11" xr3:uid="{00000000-0010-0000-0000-00000B000000}" name="Aurreikusitako kostua, guztira (€)" dataDxfId="3" dataCellStyle="Millares"/>
    <tableColumn id="10" xr3:uid="{00000000-0010-0000-0000-00000A000000}" name="Egotzitako orduak_x000a_(aipatu amaierako justifikazioan)" dataDxfId="10"/>
    <tableColumn id="12" xr3:uid="{00000000-0010-0000-0000-00000C000000}" name="Kostua, guztira (€) (Kostua orduak x Egotzitako orduak)" dataDxfId="9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a1" displayName="Tabla1" ref="A8:D11" totalsRowShown="0" dataDxfId="8">
  <tableColumns count="4">
    <tableColumn id="1" xr3:uid="{00000000-0010-0000-0100-000001000000}" name="Erakundearen tamaina" dataDxfId="7"/>
    <tableColumn id="2" xr3:uid="{00000000-0010-0000-0100-000002000000}" name="Intentsitatea" dataDxfId="6"/>
    <tableColumn id="3" xr3:uid="{00000000-0010-0000-0100-000003000000}" name="Kostuak" dataDxfId="5"/>
    <tableColumn id="4" xr3:uid="{00000000-0010-0000-0100-000004000000}" name="Geh. Finantzaketa" dataDxfId="4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29" dT="2022-05-24T10:16:48.18" personId="{0B49630B-4CAA-4996-AE6E-03396E13D900}" id="{90A3F7FC-2765-42A5-B616-BB2697E17234}">
    <text>Hacemos una regla para que nos avise cuando se pasa del tope del max. de la financiación</text>
  </threadedComment>
  <threadedComment ref="B41" dT="2022-05-24T10:26:01.92" personId="{0B49630B-4CAA-4996-AE6E-03396E13D900}" id="{A14040A8-2B4C-47F7-B2F4-7833097B2240}">
    <text>Despues de los puntos obtenidos aqui nos avisa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microsoft.com/office/2017/10/relationships/threadedComment" Target="../threadedComments/threadedComment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showGridLines="0" tabSelected="1" view="pageBreakPreview" zoomScale="60" zoomScaleNormal="100" zoomScalePageLayoutView="90" workbookViewId="0">
      <selection activeCell="D6" sqref="D6"/>
    </sheetView>
  </sheetViews>
  <sheetFormatPr baseColWidth="10" defaultColWidth="21.42578125" defaultRowHeight="15" x14ac:dyDescent="0.25"/>
  <cols>
    <col min="1" max="4" width="21.42578125" style="1"/>
    <col min="5" max="5" width="25.85546875" style="1" customWidth="1"/>
    <col min="6" max="6" width="21.42578125" style="1"/>
    <col min="7" max="7" width="23.140625" style="1" customWidth="1"/>
    <col min="8" max="8" width="21.42578125" style="1"/>
    <col min="9" max="9" width="27.85546875" style="1" customWidth="1"/>
    <col min="10" max="10" width="21.42578125" style="1"/>
    <col min="11" max="12" width="23.28515625" style="1" customWidth="1"/>
    <col min="13" max="16384" width="21.42578125" style="1"/>
  </cols>
  <sheetData>
    <row r="1" spans="1:11" ht="45" x14ac:dyDescent="0.25">
      <c r="A1" s="180" t="s">
        <v>3</v>
      </c>
      <c r="B1" s="180" t="s">
        <v>4</v>
      </c>
      <c r="C1" s="180" t="s">
        <v>5</v>
      </c>
      <c r="D1" s="180" t="s">
        <v>6</v>
      </c>
      <c r="E1" s="180" t="s">
        <v>7</v>
      </c>
      <c r="F1" s="180" t="s">
        <v>8</v>
      </c>
      <c r="G1" s="180" t="s">
        <v>9</v>
      </c>
      <c r="H1" s="180" t="s">
        <v>10</v>
      </c>
      <c r="I1" s="181" t="s">
        <v>12</v>
      </c>
      <c r="J1" s="133" t="s">
        <v>11</v>
      </c>
      <c r="K1" s="134" t="s">
        <v>13</v>
      </c>
    </row>
    <row r="2" spans="1:11" x14ac:dyDescent="0.25">
      <c r="A2" s="135" t="s">
        <v>29</v>
      </c>
      <c r="B2" s="3" t="s">
        <v>16</v>
      </c>
      <c r="C2" s="6"/>
      <c r="D2" s="4"/>
      <c r="E2" s="4"/>
      <c r="F2" s="4">
        <f>SUM(D2:E2)</f>
        <v>0</v>
      </c>
      <c r="G2" s="6"/>
      <c r="H2" s="4" t="e">
        <f>IF((Tabla2[[#This Row],[Guztira (€)]]/Tabla2[[#This Row],[Orduak hitzarmen arab.]])&lt;70,(Tabla2[[#This Row],[Guztira (€)]]/Tabla2[[#This Row],[Orduak hitzarmen arab.]]),70)</f>
        <v>#DIV/0!</v>
      </c>
      <c r="I2" s="4" t="e">
        <f>H2*C2</f>
        <v>#DIV/0!</v>
      </c>
      <c r="J2" s="4"/>
      <c r="K2" s="182" t="e">
        <f>Tabla2[[#This Row],[Egotzitako orduak
(aipatu amaierako justifikazioan)]]+Tabla2[[#This Row],[Kostua ordua (geh. 70 €)]]</f>
        <v>#DIV/0!</v>
      </c>
    </row>
    <row r="3" spans="1:11" x14ac:dyDescent="0.25">
      <c r="A3" s="3" t="s">
        <v>14</v>
      </c>
      <c r="B3" s="3" t="s">
        <v>17</v>
      </c>
      <c r="C3" s="6"/>
      <c r="D3" s="4"/>
      <c r="E3" s="4"/>
      <c r="F3" s="4">
        <f t="shared" ref="F2:F4" si="0">SUM(D3:E3)</f>
        <v>0</v>
      </c>
      <c r="G3" s="6"/>
      <c r="H3" s="4" t="e">
        <f>IF((Tabla2[[#This Row],[Guztira (€)]]/Tabla2[[#This Row],[Orduak hitzarmen arab.]])&lt;70,(Tabla2[[#This Row],[Guztira (€)]]/Tabla2[[#This Row],[Orduak hitzarmen arab.]]),70)</f>
        <v>#DIV/0!</v>
      </c>
      <c r="I3" s="4" t="e">
        <f>H3*C3</f>
        <v>#DIV/0!</v>
      </c>
      <c r="J3" s="4"/>
      <c r="K3" s="182" t="e">
        <f>Tabla2[[#This Row],[Egotzitako orduak
(aipatu amaierako justifikazioan)]]+Tabla2[[#This Row],[Kostua ordua (geh. 70 €)]]</f>
        <v>#DIV/0!</v>
      </c>
    </row>
    <row r="4" spans="1:11" ht="15.75" thickBot="1" x14ac:dyDescent="0.3">
      <c r="A4" s="136" t="s">
        <v>15</v>
      </c>
      <c r="B4" s="137" t="s">
        <v>18</v>
      </c>
      <c r="C4" s="6"/>
      <c r="D4" s="4"/>
      <c r="E4" s="4"/>
      <c r="F4" s="4">
        <f t="shared" si="0"/>
        <v>0</v>
      </c>
      <c r="G4" s="6"/>
      <c r="H4" s="4" t="e">
        <f>IF((Tabla2[[#This Row],[Guztira (€)]]/Tabla2[[#This Row],[Orduak hitzarmen arab.]])&lt;70,(Tabla2[[#This Row],[Guztira (€)]]/Tabla2[[#This Row],[Orduak hitzarmen arab.]]),70)</f>
        <v>#DIV/0!</v>
      </c>
      <c r="I4" s="4" t="e">
        <f>H4*C4</f>
        <v>#DIV/0!</v>
      </c>
      <c r="J4" s="4"/>
      <c r="K4" s="182" t="e">
        <f>Tabla2[[#This Row],[Egotzitako orduak
(aipatu amaierako justifikazioan)]]+Tabla2[[#This Row],[Kostua ordua (geh. 70 €)]]</f>
        <v>#DIV/0!</v>
      </c>
    </row>
    <row r="5" spans="1:11" x14ac:dyDescent="0.25">
      <c r="C5" s="5">
        <f>SUM(C2:C4)</f>
        <v>0</v>
      </c>
      <c r="I5" s="2" t="e">
        <f>SUBTOTAL(109,I2:I4)</f>
        <v>#DIV/0!</v>
      </c>
    </row>
    <row r="8" spans="1:11" ht="15.75" thickBot="1" x14ac:dyDescent="0.3">
      <c r="A8"/>
      <c r="B8"/>
      <c r="C8"/>
      <c r="D8"/>
      <c r="E8" s="152" t="s">
        <v>19</v>
      </c>
      <c r="F8" s="152"/>
      <c r="G8" s="152"/>
      <c r="H8" s="152"/>
      <c r="I8" s="152"/>
      <c r="J8" s="152"/>
      <c r="K8" s="152"/>
    </row>
    <row r="9" spans="1:11" ht="15.75" thickBot="1" x14ac:dyDescent="0.3">
      <c r="A9"/>
      <c r="B9"/>
      <c r="C9"/>
      <c r="D9"/>
      <c r="E9" s="153" t="s">
        <v>20</v>
      </c>
      <c r="F9" s="154"/>
      <c r="G9" s="154"/>
      <c r="H9" s="155" t="s">
        <v>21</v>
      </c>
      <c r="I9" s="156"/>
      <c r="J9" s="156"/>
      <c r="K9" s="157"/>
    </row>
    <row r="10" spans="1:11" ht="15.75" thickBot="1" x14ac:dyDescent="0.3">
      <c r="A10" s="33"/>
      <c r="B10" s="34" t="s">
        <v>22</v>
      </c>
      <c r="C10" s="35" t="s">
        <v>23</v>
      </c>
      <c r="D10" s="36" t="s">
        <v>24</v>
      </c>
      <c r="E10" s="37" t="s">
        <v>25</v>
      </c>
      <c r="F10" s="37" t="s">
        <v>26</v>
      </c>
      <c r="G10" s="37" t="s">
        <v>27</v>
      </c>
      <c r="H10" s="37" t="s">
        <v>25</v>
      </c>
      <c r="I10" s="37" t="s">
        <v>26</v>
      </c>
      <c r="J10" s="37" t="s">
        <v>27</v>
      </c>
      <c r="K10" s="38" t="s">
        <v>28</v>
      </c>
    </row>
    <row r="11" spans="1:11" x14ac:dyDescent="0.25">
      <c r="A11" s="149" t="s">
        <v>29</v>
      </c>
      <c r="B11" s="39"/>
      <c r="C11" s="40"/>
      <c r="D11" s="41">
        <v>0</v>
      </c>
      <c r="E11" s="42"/>
      <c r="F11" s="43"/>
      <c r="G11" s="44"/>
      <c r="H11" s="45">
        <f>$D$11*E11</f>
        <v>0</v>
      </c>
      <c r="I11" s="46">
        <f t="shared" ref="I11:J11" si="1">$D$11*F11</f>
        <v>0</v>
      </c>
      <c r="J11" s="47">
        <f t="shared" si="1"/>
        <v>0</v>
      </c>
      <c r="K11" s="48">
        <f>SUM(H11:J11)</f>
        <v>0</v>
      </c>
    </row>
    <row r="12" spans="1:11" ht="15.75" thickBot="1" x14ac:dyDescent="0.3">
      <c r="A12" s="150"/>
      <c r="B12" s="49"/>
      <c r="C12" s="50"/>
      <c r="D12" s="51">
        <v>0</v>
      </c>
      <c r="E12" s="52"/>
      <c r="F12" s="53"/>
      <c r="G12" s="54"/>
      <c r="H12" s="55">
        <f>$D$12*E12</f>
        <v>0</v>
      </c>
      <c r="I12" s="56">
        <f t="shared" ref="I12:J12" si="2">$D$12*F12</f>
        <v>0</v>
      </c>
      <c r="J12" s="57">
        <f t="shared" si="2"/>
        <v>0</v>
      </c>
      <c r="K12" s="58">
        <f t="shared" ref="K12:K17" si="3">SUM(H12:J12)</f>
        <v>0</v>
      </c>
    </row>
    <row r="13" spans="1:11" ht="15.75" thickBot="1" x14ac:dyDescent="0.3">
      <c r="A13" s="138" t="s">
        <v>14</v>
      </c>
      <c r="B13" s="49"/>
      <c r="C13" s="50"/>
      <c r="D13" s="51">
        <v>0</v>
      </c>
      <c r="E13" s="52"/>
      <c r="F13" s="53"/>
      <c r="G13" s="54"/>
      <c r="H13" s="55">
        <f>$D$13*E13</f>
        <v>0</v>
      </c>
      <c r="I13" s="56">
        <f t="shared" ref="I13:J13" si="4">$D$13*F13</f>
        <v>0</v>
      </c>
      <c r="J13" s="57">
        <f t="shared" si="4"/>
        <v>0</v>
      </c>
      <c r="K13" s="58">
        <f t="shared" si="3"/>
        <v>0</v>
      </c>
    </row>
    <row r="14" spans="1:11" ht="15.75" thickBot="1" x14ac:dyDescent="0.3">
      <c r="A14" s="149" t="s">
        <v>15</v>
      </c>
      <c r="B14" s="59"/>
      <c r="C14" s="60"/>
      <c r="D14" s="61">
        <v>0</v>
      </c>
      <c r="E14" s="62"/>
      <c r="F14" s="63"/>
      <c r="G14" s="64"/>
      <c r="H14" s="65">
        <f>$D$14*E14</f>
        <v>0</v>
      </c>
      <c r="I14" s="66">
        <f t="shared" ref="I14:J14" si="5">$D$14*F14</f>
        <v>0</v>
      </c>
      <c r="J14" s="67">
        <f t="shared" si="5"/>
        <v>0</v>
      </c>
      <c r="K14" s="58">
        <f t="shared" si="3"/>
        <v>0</v>
      </c>
    </row>
    <row r="15" spans="1:11" x14ac:dyDescent="0.25">
      <c r="A15" s="151"/>
      <c r="B15" s="39"/>
      <c r="C15" s="40"/>
      <c r="D15" s="41">
        <v>0</v>
      </c>
      <c r="E15" s="42"/>
      <c r="F15" s="43"/>
      <c r="G15" s="44"/>
      <c r="H15" s="45">
        <f>$D$15*E15</f>
        <v>0</v>
      </c>
      <c r="I15" s="46">
        <f t="shared" ref="I15:J15" si="6">$D$15*F15</f>
        <v>0</v>
      </c>
      <c r="J15" s="47">
        <f t="shared" si="6"/>
        <v>0</v>
      </c>
      <c r="K15" s="58">
        <f t="shared" si="3"/>
        <v>0</v>
      </c>
    </row>
    <row r="16" spans="1:11" ht="15.75" thickBot="1" x14ac:dyDescent="0.3">
      <c r="A16" s="151"/>
      <c r="B16" s="59"/>
      <c r="C16" s="60"/>
      <c r="D16" s="61">
        <v>0</v>
      </c>
      <c r="E16" s="62"/>
      <c r="F16" s="63"/>
      <c r="G16" s="64"/>
      <c r="H16" s="65">
        <f>$D$16*E16</f>
        <v>0</v>
      </c>
      <c r="I16" s="66">
        <f t="shared" ref="I16:J16" si="7">$D$16*F16</f>
        <v>0</v>
      </c>
      <c r="J16" s="67">
        <f t="shared" si="7"/>
        <v>0</v>
      </c>
      <c r="K16" s="58">
        <f t="shared" si="3"/>
        <v>0</v>
      </c>
    </row>
    <row r="17" spans="1:11" x14ac:dyDescent="0.25">
      <c r="A17" s="151"/>
      <c r="B17" s="116"/>
      <c r="C17" s="117"/>
      <c r="D17" s="118">
        <v>0</v>
      </c>
      <c r="E17" s="126"/>
      <c r="F17" s="127"/>
      <c r="G17" s="128"/>
      <c r="H17" s="129">
        <f>$D$17*E17</f>
        <v>0</v>
      </c>
      <c r="I17" s="130">
        <f t="shared" ref="I17:J17" si="8">$D$17*F17</f>
        <v>0</v>
      </c>
      <c r="J17" s="131">
        <f t="shared" si="8"/>
        <v>0</v>
      </c>
      <c r="K17" s="58">
        <f t="shared" si="3"/>
        <v>0</v>
      </c>
    </row>
    <row r="18" spans="1:11" ht="15.75" thickBot="1" x14ac:dyDescent="0.3">
      <c r="A18" s="150"/>
      <c r="B18" s="59"/>
      <c r="C18" s="60"/>
      <c r="D18" s="61">
        <v>0</v>
      </c>
      <c r="E18" s="62"/>
      <c r="F18" s="63"/>
      <c r="G18" s="64"/>
      <c r="H18" s="65">
        <f>$D$18*E18</f>
        <v>0</v>
      </c>
      <c r="I18" s="66">
        <f t="shared" ref="I18:J18" si="9">$D$18*F18</f>
        <v>0</v>
      </c>
      <c r="J18" s="67">
        <f t="shared" si="9"/>
        <v>0</v>
      </c>
      <c r="K18" s="68">
        <f>SUM(H18:J18)</f>
        <v>0</v>
      </c>
    </row>
    <row r="19" spans="1:11" ht="15.75" thickBot="1" x14ac:dyDescent="0.3">
      <c r="A19" s="69" t="s">
        <v>28</v>
      </c>
      <c r="B19" s="70"/>
      <c r="C19" s="71"/>
      <c r="D19" s="72"/>
      <c r="E19" s="37">
        <f t="shared" ref="E19:J19" si="10">SUM(E11:E18)</f>
        <v>0</v>
      </c>
      <c r="F19" s="37">
        <f t="shared" si="10"/>
        <v>0</v>
      </c>
      <c r="G19" s="37">
        <f t="shared" si="10"/>
        <v>0</v>
      </c>
      <c r="H19" s="73">
        <f t="shared" si="10"/>
        <v>0</v>
      </c>
      <c r="I19" s="73">
        <f t="shared" si="10"/>
        <v>0</v>
      </c>
      <c r="J19" s="74">
        <f t="shared" si="10"/>
        <v>0</v>
      </c>
      <c r="K19" s="75">
        <f>SUM(H19:J19)</f>
        <v>0</v>
      </c>
    </row>
    <row r="20" spans="1:11" x14ac:dyDescent="0.25">
      <c r="A20"/>
      <c r="B20"/>
      <c r="C20"/>
      <c r="D20"/>
      <c r="E20"/>
      <c r="F20"/>
      <c r="G20"/>
      <c r="H20"/>
      <c r="I20"/>
      <c r="J20"/>
      <c r="K20"/>
    </row>
    <row r="21" spans="1:11" x14ac:dyDescent="0.25">
      <c r="A21"/>
      <c r="B21"/>
      <c r="C21" s="76"/>
      <c r="D21"/>
      <c r="E21"/>
      <c r="F21"/>
      <c r="G21"/>
      <c r="H21"/>
      <c r="I21"/>
      <c r="J21"/>
      <c r="K21"/>
    </row>
    <row r="22" spans="1:11" ht="15.75" thickBot="1" x14ac:dyDescent="0.3">
      <c r="A22" s="76"/>
      <c r="B22"/>
      <c r="C22"/>
      <c r="D22"/>
      <c r="E22" s="158" t="s">
        <v>31</v>
      </c>
      <c r="F22" s="158"/>
      <c r="G22" s="158"/>
      <c r="H22" s="158"/>
      <c r="I22" s="158"/>
      <c r="J22" s="158"/>
      <c r="K22" s="158"/>
    </row>
    <row r="23" spans="1:11" ht="15.75" thickBot="1" x14ac:dyDescent="0.3">
      <c r="A23"/>
      <c r="B23"/>
      <c r="C23"/>
      <c r="D23"/>
      <c r="E23" s="159" t="s">
        <v>30</v>
      </c>
      <c r="F23" s="160"/>
      <c r="G23" s="160"/>
      <c r="H23" s="161" t="s">
        <v>21</v>
      </c>
      <c r="I23" s="162"/>
      <c r="J23" s="162"/>
      <c r="K23" s="163"/>
    </row>
    <row r="24" spans="1:11" ht="15.75" thickBot="1" x14ac:dyDescent="0.3">
      <c r="A24" s="33"/>
      <c r="B24" s="34" t="s">
        <v>22</v>
      </c>
      <c r="C24" s="35" t="s">
        <v>23</v>
      </c>
      <c r="D24" s="36" t="s">
        <v>24</v>
      </c>
      <c r="E24" s="139" t="s">
        <v>25</v>
      </c>
      <c r="F24" s="139" t="s">
        <v>26</v>
      </c>
      <c r="G24" s="139" t="s">
        <v>27</v>
      </c>
      <c r="H24" s="139" t="s">
        <v>25</v>
      </c>
      <c r="I24" s="139" t="s">
        <v>26</v>
      </c>
      <c r="J24" s="139" t="s">
        <v>27</v>
      </c>
      <c r="K24" s="139" t="s">
        <v>28</v>
      </c>
    </row>
    <row r="25" spans="1:11" ht="15.75" thickBot="1" x14ac:dyDescent="0.3">
      <c r="A25" s="149" t="s">
        <v>29</v>
      </c>
      <c r="B25" s="39"/>
      <c r="C25" s="40"/>
      <c r="D25" s="41"/>
      <c r="E25" s="77"/>
      <c r="F25" s="78"/>
      <c r="G25" s="79"/>
      <c r="H25" s="120">
        <f t="shared" ref="H25" si="11">$D$25*E25</f>
        <v>0</v>
      </c>
      <c r="I25" s="123">
        <f t="shared" ref="I25" si="12">$D$25*F25</f>
        <v>0</v>
      </c>
      <c r="J25" s="123">
        <f t="shared" ref="J25" si="13">$D$25*G25</f>
        <v>0</v>
      </c>
      <c r="K25" s="80">
        <f>SUM(H25:J25)</f>
        <v>0</v>
      </c>
    </row>
    <row r="26" spans="1:11" ht="15.75" thickBot="1" x14ac:dyDescent="0.3">
      <c r="A26" s="150"/>
      <c r="B26" s="49"/>
      <c r="C26" s="50"/>
      <c r="D26" s="41"/>
      <c r="E26" s="81"/>
      <c r="F26" s="82"/>
      <c r="G26" s="83"/>
      <c r="H26" s="121">
        <f>$D$26*E26</f>
        <v>0</v>
      </c>
      <c r="I26" s="124">
        <f t="shared" ref="I26:J26" si="14">$D$26*F26</f>
        <v>0</v>
      </c>
      <c r="J26" s="124">
        <f t="shared" si="14"/>
        <v>0</v>
      </c>
      <c r="K26" s="84">
        <f>SUM(H26:J26)</f>
        <v>0</v>
      </c>
    </row>
    <row r="27" spans="1:11" ht="15.75" thickBot="1" x14ac:dyDescent="0.3">
      <c r="A27" s="138" t="s">
        <v>14</v>
      </c>
      <c r="B27" s="49"/>
      <c r="C27" s="50"/>
      <c r="D27" s="41"/>
      <c r="E27" s="81"/>
      <c r="F27" s="82"/>
      <c r="G27" s="83"/>
      <c r="H27" s="121">
        <f>$D$27*E27</f>
        <v>0</v>
      </c>
      <c r="I27" s="124">
        <f t="shared" ref="I27" si="15">$D$27*F27</f>
        <v>0</v>
      </c>
      <c r="J27" s="124">
        <f t="shared" ref="J27:J28" si="16">F27*G27</f>
        <v>0</v>
      </c>
      <c r="K27" s="84">
        <f t="shared" ref="K26:K32" si="17">SUM(H27:J27)</f>
        <v>0</v>
      </c>
    </row>
    <row r="28" spans="1:11" ht="15.75" thickBot="1" x14ac:dyDescent="0.3">
      <c r="A28" s="149" t="s">
        <v>15</v>
      </c>
      <c r="B28" s="59"/>
      <c r="C28" s="60"/>
      <c r="D28" s="119"/>
      <c r="E28" s="85"/>
      <c r="F28" s="86"/>
      <c r="G28" s="87"/>
      <c r="H28" s="122">
        <f>$D$28*E28</f>
        <v>0</v>
      </c>
      <c r="I28" s="122">
        <f t="shared" ref="I28:J28" si="18">$D$28*F28</f>
        <v>0</v>
      </c>
      <c r="J28" s="122">
        <f t="shared" si="18"/>
        <v>0</v>
      </c>
      <c r="K28" s="88">
        <f t="shared" si="17"/>
        <v>0</v>
      </c>
    </row>
    <row r="29" spans="1:11" ht="15.75" thickBot="1" x14ac:dyDescent="0.3">
      <c r="A29" s="151"/>
      <c r="B29" s="39"/>
      <c r="C29" s="40"/>
      <c r="D29" s="41"/>
      <c r="E29" s="77"/>
      <c r="F29" s="78"/>
      <c r="G29" s="79"/>
      <c r="H29" s="120">
        <f>$D$29*E29</f>
        <v>0</v>
      </c>
      <c r="I29" s="123">
        <f t="shared" ref="I29:J29" si="19">$D$29*F29</f>
        <v>0</v>
      </c>
      <c r="J29" s="123">
        <f t="shared" si="19"/>
        <v>0</v>
      </c>
      <c r="K29" s="80">
        <f t="shared" si="17"/>
        <v>0</v>
      </c>
    </row>
    <row r="30" spans="1:11" ht="15.75" thickBot="1" x14ac:dyDescent="0.3">
      <c r="A30" s="151"/>
      <c r="B30" s="59"/>
      <c r="C30" s="60"/>
      <c r="D30" s="119">
        <f>H7</f>
        <v>0</v>
      </c>
      <c r="E30" s="85"/>
      <c r="F30" s="86"/>
      <c r="G30" s="87"/>
      <c r="H30" s="122">
        <f>$D$30*E30</f>
        <v>0</v>
      </c>
      <c r="I30" s="125">
        <f t="shared" ref="I30:J30" si="20">$D$30*F30</f>
        <v>0</v>
      </c>
      <c r="J30" s="125">
        <f t="shared" si="20"/>
        <v>0</v>
      </c>
      <c r="K30" s="88">
        <f t="shared" si="17"/>
        <v>0</v>
      </c>
    </row>
    <row r="31" spans="1:11" ht="15.75" thickBot="1" x14ac:dyDescent="0.3">
      <c r="A31" s="151"/>
      <c r="B31" s="39"/>
      <c r="C31" s="40"/>
      <c r="D31" s="41"/>
      <c r="E31" s="77"/>
      <c r="F31" s="78"/>
      <c r="G31" s="79"/>
      <c r="H31" s="120">
        <f>$D$31*E31</f>
        <v>0</v>
      </c>
      <c r="I31" s="123">
        <f t="shared" ref="I31:J31" si="21">$D$31*F31</f>
        <v>0</v>
      </c>
      <c r="J31" s="123">
        <f t="shared" si="21"/>
        <v>0</v>
      </c>
      <c r="K31" s="80">
        <f t="shared" si="17"/>
        <v>0</v>
      </c>
    </row>
    <row r="32" spans="1:11" ht="15.75" thickBot="1" x14ac:dyDescent="0.3">
      <c r="A32" s="150"/>
      <c r="B32" s="59"/>
      <c r="C32" s="60"/>
      <c r="D32" s="119"/>
      <c r="E32" s="85"/>
      <c r="F32" s="86"/>
      <c r="G32" s="87"/>
      <c r="H32" s="122">
        <f>$D$32*E32</f>
        <v>0</v>
      </c>
      <c r="I32" s="125">
        <f t="shared" ref="I32:J32" si="22">$D$32*F32</f>
        <v>0</v>
      </c>
      <c r="J32" s="125">
        <f t="shared" si="22"/>
        <v>0</v>
      </c>
      <c r="K32" s="88">
        <f t="shared" si="17"/>
        <v>0</v>
      </c>
    </row>
    <row r="33" spans="1:11" ht="15.75" thickBot="1" x14ac:dyDescent="0.3">
      <c r="A33" s="69" t="s">
        <v>28</v>
      </c>
      <c r="B33" s="89"/>
      <c r="C33" s="90"/>
      <c r="D33" s="72"/>
      <c r="E33" s="91">
        <f t="shared" ref="E33:J33" si="23">SUM(E25:E32)</f>
        <v>0</v>
      </c>
      <c r="F33" s="91">
        <f t="shared" si="23"/>
        <v>0</v>
      </c>
      <c r="G33" s="91">
        <f t="shared" si="23"/>
        <v>0</v>
      </c>
      <c r="H33" s="92">
        <f>SUM(H25:H32)</f>
        <v>0</v>
      </c>
      <c r="I33" s="92">
        <f t="shared" si="23"/>
        <v>0</v>
      </c>
      <c r="J33" s="93">
        <f t="shared" si="23"/>
        <v>0</v>
      </c>
      <c r="K33" s="94">
        <f>SUM(H33:J33)</f>
        <v>0</v>
      </c>
    </row>
  </sheetData>
  <mergeCells count="10">
    <mergeCell ref="A11:A12"/>
    <mergeCell ref="A14:A18"/>
    <mergeCell ref="A25:A26"/>
    <mergeCell ref="A28:A32"/>
    <mergeCell ref="E8:K8"/>
    <mergeCell ref="E9:G9"/>
    <mergeCell ref="H9:K9"/>
    <mergeCell ref="E22:K22"/>
    <mergeCell ref="E23:G23"/>
    <mergeCell ref="H23:K23"/>
  </mergeCells>
  <conditionalFormatting sqref="H2:I4">
    <cfRule type="cellIs" dxfId="2" priority="2" operator="equal">
      <formula>70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&amp;C&amp;G</oddHeader>
  </headerFooter>
  <ignoredErrors>
    <ignoredError sqref="F3:F4" formulaRange="1"/>
  </ignoredErrors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L41"/>
  <sheetViews>
    <sheetView showGridLines="0" view="pageBreakPreview" zoomScale="60" zoomScaleNormal="100" workbookViewId="0">
      <selection activeCell="F9" sqref="F9"/>
    </sheetView>
  </sheetViews>
  <sheetFormatPr baseColWidth="10" defaultColWidth="11.42578125" defaultRowHeight="15" x14ac:dyDescent="0.25"/>
  <cols>
    <col min="1" max="1" width="18.85546875" style="8" bestFit="1" customWidth="1"/>
    <col min="2" max="2" width="12.28515625" style="8" customWidth="1"/>
    <col min="3" max="8" width="22.7109375" style="8" customWidth="1"/>
    <col min="9" max="9" width="17.140625" style="8" bestFit="1" customWidth="1"/>
    <col min="10" max="10" width="16.85546875" style="8" bestFit="1" customWidth="1"/>
    <col min="11" max="11" width="16.85546875" style="8" customWidth="1"/>
    <col min="12" max="12" width="15.140625" style="8" customWidth="1"/>
    <col min="13" max="13" width="13" style="8" bestFit="1" customWidth="1"/>
    <col min="14" max="14" width="11.85546875" style="8" bestFit="1" customWidth="1"/>
    <col min="15" max="16384" width="11.42578125" style="8"/>
  </cols>
  <sheetData>
    <row r="5" spans="1:12" ht="15.75" thickBot="1" x14ac:dyDescent="0.3"/>
    <row r="6" spans="1:12" ht="15.75" thickBot="1" x14ac:dyDescent="0.3">
      <c r="A6" s="142" t="s">
        <v>46</v>
      </c>
      <c r="B6" s="174" t="s">
        <v>47</v>
      </c>
      <c r="C6" s="175"/>
      <c r="D6" s="7"/>
    </row>
    <row r="8" spans="1:12" ht="15.75" thickBot="1" x14ac:dyDescent="0.3">
      <c r="A8" t="s">
        <v>48</v>
      </c>
      <c r="B8" t="s">
        <v>49</v>
      </c>
      <c r="C8" s="143" t="s">
        <v>50</v>
      </c>
      <c r="D8" s="144" t="s">
        <v>51</v>
      </c>
    </row>
    <row r="9" spans="1:12" x14ac:dyDescent="0.25">
      <c r="A9" t="s">
        <v>52</v>
      </c>
      <c r="B9" s="9">
        <v>0.6</v>
      </c>
      <c r="C9" s="145" t="s">
        <v>55</v>
      </c>
      <c r="D9" s="132" t="s">
        <v>0</v>
      </c>
    </row>
    <row r="10" spans="1:12" ht="25.5" x14ac:dyDescent="0.25">
      <c r="A10" t="s">
        <v>53</v>
      </c>
      <c r="B10" s="9">
        <v>0.5</v>
      </c>
      <c r="C10" s="146" t="s">
        <v>56</v>
      </c>
      <c r="D10" s="132" t="s">
        <v>1</v>
      </c>
    </row>
    <row r="11" spans="1:12" ht="38.25" x14ac:dyDescent="0.25">
      <c r="A11" t="s">
        <v>54</v>
      </c>
      <c r="B11" s="9">
        <v>0.4</v>
      </c>
      <c r="C11" s="147" t="s">
        <v>57</v>
      </c>
      <c r="D11" s="132" t="s">
        <v>2</v>
      </c>
    </row>
    <row r="13" spans="1:12" ht="27" customHeight="1" x14ac:dyDescent="0.25"/>
    <row r="14" spans="1:12" ht="15.75" thickBot="1" x14ac:dyDescent="0.3"/>
    <row r="15" spans="1:12" ht="15.75" thickBot="1" x14ac:dyDescent="0.3">
      <c r="B15" s="171" t="s">
        <v>58</v>
      </c>
      <c r="C15" s="172"/>
      <c r="D15" s="172"/>
      <c r="E15" s="172"/>
      <c r="F15" s="172"/>
      <c r="G15" s="172"/>
      <c r="H15" s="173"/>
      <c r="I15" s="168" t="s">
        <v>59</v>
      </c>
      <c r="J15" s="169"/>
      <c r="K15" s="169"/>
      <c r="L15" s="170"/>
    </row>
    <row r="16" spans="1:12" ht="60.75" thickBot="1" x14ac:dyDescent="0.3">
      <c r="B16" s="183" t="s">
        <v>60</v>
      </c>
      <c r="C16" s="184" t="s">
        <v>61</v>
      </c>
      <c r="D16" s="184" t="s">
        <v>62</v>
      </c>
      <c r="E16" s="184" t="s">
        <v>63</v>
      </c>
      <c r="F16" s="184" t="s">
        <v>64</v>
      </c>
      <c r="G16" s="184" t="s">
        <v>65</v>
      </c>
      <c r="H16" s="184" t="s">
        <v>66</v>
      </c>
      <c r="I16" s="148" t="s">
        <v>67</v>
      </c>
      <c r="J16" s="148" t="s">
        <v>68</v>
      </c>
      <c r="K16" s="148" t="s">
        <v>69</v>
      </c>
      <c r="L16" s="185" t="s">
        <v>70</v>
      </c>
    </row>
    <row r="17" spans="1:12" ht="15.75" thickBot="1" x14ac:dyDescent="0.3">
      <c r="A17" s="10" t="s">
        <v>29</v>
      </c>
      <c r="B17" s="28">
        <v>0.5</v>
      </c>
      <c r="C17" s="11">
        <f>SUM('Desglose costes personal'!H25:J28)</f>
        <v>0</v>
      </c>
      <c r="D17" s="11">
        <v>0</v>
      </c>
      <c r="E17" s="11">
        <v>0</v>
      </c>
      <c r="F17" s="11">
        <v>0</v>
      </c>
      <c r="G17" s="11">
        <v>0</v>
      </c>
      <c r="H17" s="12">
        <v>0</v>
      </c>
      <c r="I17" s="13">
        <f>SUM(C17:H17)</f>
        <v>0</v>
      </c>
      <c r="J17" s="14" t="e">
        <f>C17/I17</f>
        <v>#DIV/0!</v>
      </c>
      <c r="K17" s="14" t="e">
        <f>G17/I17</f>
        <v>#DIV/0!</v>
      </c>
      <c r="L17" s="15">
        <f>I17*B17</f>
        <v>0</v>
      </c>
    </row>
    <row r="18" spans="1:12" ht="15.75" thickBot="1" x14ac:dyDescent="0.3">
      <c r="A18" s="16" t="s">
        <v>14</v>
      </c>
      <c r="B18" s="29">
        <v>0.6</v>
      </c>
      <c r="C18" s="11">
        <f>SUM('Desglose costes personal'!H29:J30)</f>
        <v>0</v>
      </c>
      <c r="D18" s="17">
        <v>0</v>
      </c>
      <c r="E18" s="17">
        <v>0</v>
      </c>
      <c r="F18" s="17">
        <v>0</v>
      </c>
      <c r="G18" s="17">
        <v>0</v>
      </c>
      <c r="H18" s="18">
        <v>0</v>
      </c>
      <c r="I18" s="13">
        <f t="shared" ref="I18:I28" si="0">SUM(C18:H18)</f>
        <v>0</v>
      </c>
      <c r="J18" s="14" t="e">
        <f t="shared" ref="J18:J28" si="1">C18/I18</f>
        <v>#DIV/0!</v>
      </c>
      <c r="K18" s="14" t="e">
        <f t="shared" ref="K18:K28" si="2">G18/I18</f>
        <v>#DIV/0!</v>
      </c>
      <c r="L18" s="15">
        <f t="shared" ref="L18:L28" si="3">I18*B18</f>
        <v>0</v>
      </c>
    </row>
    <row r="19" spans="1:12" ht="15.75" thickBot="1" x14ac:dyDescent="0.3">
      <c r="A19" s="25" t="s">
        <v>15</v>
      </c>
      <c r="B19" s="29">
        <v>0.4</v>
      </c>
      <c r="C19" s="11">
        <f>SUM('Desglose costes personal'!H31:J32)</f>
        <v>0</v>
      </c>
      <c r="D19" s="17">
        <v>0</v>
      </c>
      <c r="E19" s="17">
        <v>0</v>
      </c>
      <c r="F19" s="17">
        <v>0</v>
      </c>
      <c r="G19" s="17">
        <v>0</v>
      </c>
      <c r="H19" s="18">
        <v>0</v>
      </c>
      <c r="I19" s="13">
        <f t="shared" si="0"/>
        <v>0</v>
      </c>
      <c r="J19" s="14" t="e">
        <f t="shared" si="1"/>
        <v>#DIV/0!</v>
      </c>
      <c r="K19" s="14" t="e">
        <f t="shared" si="2"/>
        <v>#DIV/0!</v>
      </c>
      <c r="L19" s="15">
        <f t="shared" si="3"/>
        <v>0</v>
      </c>
    </row>
    <row r="20" spans="1:12" ht="15.75" thickBot="1" x14ac:dyDescent="0.3">
      <c r="A20" s="26"/>
      <c r="B20" s="30"/>
      <c r="C20" s="23"/>
      <c r="D20" s="23"/>
      <c r="E20" s="23"/>
      <c r="F20" s="23"/>
      <c r="G20" s="23"/>
      <c r="H20" s="24"/>
      <c r="I20" s="13">
        <f t="shared" si="0"/>
        <v>0</v>
      </c>
      <c r="J20" s="14" t="e">
        <f t="shared" si="1"/>
        <v>#DIV/0!</v>
      </c>
      <c r="K20" s="14" t="e">
        <f t="shared" si="2"/>
        <v>#DIV/0!</v>
      </c>
      <c r="L20" s="15">
        <f t="shared" si="3"/>
        <v>0</v>
      </c>
    </row>
    <row r="21" spans="1:12" ht="15.75" thickBot="1" x14ac:dyDescent="0.3">
      <c r="A21" s="26"/>
      <c r="B21" s="30"/>
      <c r="C21" s="23"/>
      <c r="D21" s="23"/>
      <c r="E21" s="23"/>
      <c r="F21" s="23"/>
      <c r="G21" s="23"/>
      <c r="H21" s="24"/>
      <c r="I21" s="13">
        <f t="shared" si="0"/>
        <v>0</v>
      </c>
      <c r="J21" s="14" t="e">
        <f t="shared" si="1"/>
        <v>#DIV/0!</v>
      </c>
      <c r="K21" s="14" t="e">
        <f t="shared" si="2"/>
        <v>#DIV/0!</v>
      </c>
      <c r="L21" s="15">
        <f t="shared" si="3"/>
        <v>0</v>
      </c>
    </row>
    <row r="22" spans="1:12" ht="15.75" thickBot="1" x14ac:dyDescent="0.3">
      <c r="A22" s="26"/>
      <c r="B22" s="30"/>
      <c r="C22" s="23"/>
      <c r="D22" s="23"/>
      <c r="E22" s="23"/>
      <c r="F22" s="23"/>
      <c r="G22" s="23"/>
      <c r="H22" s="24"/>
      <c r="I22" s="13">
        <f t="shared" si="0"/>
        <v>0</v>
      </c>
      <c r="J22" s="14" t="e">
        <f t="shared" si="1"/>
        <v>#DIV/0!</v>
      </c>
      <c r="K22" s="14" t="e">
        <f t="shared" si="2"/>
        <v>#DIV/0!</v>
      </c>
      <c r="L22" s="15">
        <f t="shared" si="3"/>
        <v>0</v>
      </c>
    </row>
    <row r="23" spans="1:12" ht="15.75" thickBot="1" x14ac:dyDescent="0.3">
      <c r="A23" s="26"/>
      <c r="B23" s="30"/>
      <c r="C23" s="23"/>
      <c r="D23" s="23"/>
      <c r="E23" s="23"/>
      <c r="F23" s="23"/>
      <c r="G23" s="23"/>
      <c r="H23" s="24"/>
      <c r="I23" s="13">
        <f t="shared" si="0"/>
        <v>0</v>
      </c>
      <c r="J23" s="14" t="e">
        <f t="shared" si="1"/>
        <v>#DIV/0!</v>
      </c>
      <c r="K23" s="14" t="e">
        <f t="shared" si="2"/>
        <v>#DIV/0!</v>
      </c>
      <c r="L23" s="15">
        <f t="shared" si="3"/>
        <v>0</v>
      </c>
    </row>
    <row r="24" spans="1:12" ht="15.75" thickBot="1" x14ac:dyDescent="0.3">
      <c r="A24" s="26"/>
      <c r="B24" s="30"/>
      <c r="C24" s="23"/>
      <c r="D24" s="23"/>
      <c r="E24" s="23"/>
      <c r="F24" s="23"/>
      <c r="G24" s="23"/>
      <c r="H24" s="24"/>
      <c r="I24" s="13">
        <f t="shared" si="0"/>
        <v>0</v>
      </c>
      <c r="J24" s="14" t="e">
        <f t="shared" si="1"/>
        <v>#DIV/0!</v>
      </c>
      <c r="K24" s="14" t="e">
        <f t="shared" si="2"/>
        <v>#DIV/0!</v>
      </c>
      <c r="L24" s="15">
        <f t="shared" si="3"/>
        <v>0</v>
      </c>
    </row>
    <row r="25" spans="1:12" ht="15.75" thickBot="1" x14ac:dyDescent="0.3">
      <c r="A25" s="26"/>
      <c r="B25" s="30"/>
      <c r="C25" s="23"/>
      <c r="D25" s="23"/>
      <c r="E25" s="23"/>
      <c r="F25" s="23"/>
      <c r="G25" s="23"/>
      <c r="H25" s="24"/>
      <c r="I25" s="13">
        <f t="shared" si="0"/>
        <v>0</v>
      </c>
      <c r="J25" s="14" t="e">
        <f t="shared" si="1"/>
        <v>#DIV/0!</v>
      </c>
      <c r="K25" s="14" t="e">
        <f t="shared" si="2"/>
        <v>#DIV/0!</v>
      </c>
      <c r="L25" s="15">
        <f t="shared" si="3"/>
        <v>0</v>
      </c>
    </row>
    <row r="26" spans="1:12" ht="15.75" thickBot="1" x14ac:dyDescent="0.3">
      <c r="A26" s="26"/>
      <c r="B26" s="30"/>
      <c r="C26" s="23"/>
      <c r="D26" s="23"/>
      <c r="E26" s="23"/>
      <c r="F26" s="23"/>
      <c r="G26" s="23"/>
      <c r="H26" s="24"/>
      <c r="I26" s="13">
        <f t="shared" si="0"/>
        <v>0</v>
      </c>
      <c r="J26" s="14" t="e">
        <f t="shared" si="1"/>
        <v>#DIV/0!</v>
      </c>
      <c r="K26" s="14" t="e">
        <f t="shared" si="2"/>
        <v>#DIV/0!</v>
      </c>
      <c r="L26" s="15">
        <f t="shared" si="3"/>
        <v>0</v>
      </c>
    </row>
    <row r="27" spans="1:12" ht="15.75" thickBot="1" x14ac:dyDescent="0.3">
      <c r="A27" s="26"/>
      <c r="B27" s="30"/>
      <c r="C27" s="23"/>
      <c r="D27" s="23"/>
      <c r="E27" s="23"/>
      <c r="F27" s="23"/>
      <c r="G27" s="23"/>
      <c r="H27" s="24"/>
      <c r="I27" s="13">
        <f t="shared" si="0"/>
        <v>0</v>
      </c>
      <c r="J27" s="14" t="e">
        <f t="shared" si="1"/>
        <v>#DIV/0!</v>
      </c>
      <c r="K27" s="14" t="e">
        <f t="shared" si="2"/>
        <v>#DIV/0!</v>
      </c>
      <c r="L27" s="15">
        <f t="shared" si="3"/>
        <v>0</v>
      </c>
    </row>
    <row r="28" spans="1:12" ht="15.75" thickBot="1" x14ac:dyDescent="0.3">
      <c r="A28" s="27"/>
      <c r="B28" s="30"/>
      <c r="C28" s="23"/>
      <c r="D28" s="23"/>
      <c r="E28" s="23"/>
      <c r="F28" s="23"/>
      <c r="G28" s="23"/>
      <c r="H28" s="24"/>
      <c r="I28" s="13">
        <f t="shared" si="0"/>
        <v>0</v>
      </c>
      <c r="J28" s="14" t="e">
        <f t="shared" si="1"/>
        <v>#DIV/0!</v>
      </c>
      <c r="K28" s="14" t="e">
        <f t="shared" si="2"/>
        <v>#DIV/0!</v>
      </c>
      <c r="L28" s="15">
        <f t="shared" si="3"/>
        <v>0</v>
      </c>
    </row>
    <row r="29" spans="1:12" ht="15.75" thickBot="1" x14ac:dyDescent="0.3">
      <c r="B29" s="19"/>
      <c r="C29" s="20">
        <f>SUM(C17:C28)</f>
        <v>0</v>
      </c>
      <c r="D29" s="20">
        <f t="shared" ref="D29:H29" si="4">SUM(D17:D28)</f>
        <v>0</v>
      </c>
      <c r="E29" s="20">
        <f t="shared" si="4"/>
        <v>0</v>
      </c>
      <c r="F29" s="20">
        <f t="shared" si="4"/>
        <v>0</v>
      </c>
      <c r="G29" s="20">
        <f t="shared" si="4"/>
        <v>0</v>
      </c>
      <c r="H29" s="20">
        <f t="shared" si="4"/>
        <v>0</v>
      </c>
      <c r="I29" s="21">
        <f>SUM(I17:I28)</f>
        <v>0</v>
      </c>
      <c r="J29" s="22" t="e">
        <f>C29/I29</f>
        <v>#DIV/0!</v>
      </c>
      <c r="K29" s="22" t="e">
        <f>G29/I29</f>
        <v>#DIV/0!</v>
      </c>
      <c r="L29" s="31">
        <f>IF(SUM(L17:L19)&lt;150000,SUM(L17:L19),150000)</f>
        <v>0</v>
      </c>
    </row>
    <row r="32" spans="1:12" ht="15.75" thickBot="1" x14ac:dyDescent="0.3"/>
    <row r="33" spans="1:2" ht="15.75" thickBot="1" x14ac:dyDescent="0.3">
      <c r="A33" s="176" t="s">
        <v>71</v>
      </c>
      <c r="B33" s="177"/>
    </row>
    <row r="34" spans="1:2" x14ac:dyDescent="0.25">
      <c r="A34" s="95" t="s">
        <v>72</v>
      </c>
      <c r="B34" s="96">
        <v>1</v>
      </c>
    </row>
    <row r="35" spans="1:2" x14ac:dyDescent="0.25">
      <c r="A35" s="99" t="s">
        <v>73</v>
      </c>
      <c r="B35" s="100">
        <v>0.9</v>
      </c>
    </row>
    <row r="36" spans="1:2" x14ac:dyDescent="0.25">
      <c r="A36" s="101" t="s">
        <v>74</v>
      </c>
      <c r="B36" s="102">
        <v>0.8</v>
      </c>
    </row>
    <row r="37" spans="1:2" x14ac:dyDescent="0.25">
      <c r="A37" s="103" t="s">
        <v>75</v>
      </c>
      <c r="B37" s="104">
        <v>0.7</v>
      </c>
    </row>
    <row r="38" spans="1:2" x14ac:dyDescent="0.25">
      <c r="A38" s="97" t="s">
        <v>76</v>
      </c>
      <c r="B38" s="98">
        <v>0</v>
      </c>
    </row>
    <row r="39" spans="1:2" ht="15.75" thickBot="1" x14ac:dyDescent="0.3">
      <c r="A39" s="105" t="s">
        <v>77</v>
      </c>
      <c r="B39" s="106">
        <v>0</v>
      </c>
    </row>
    <row r="40" spans="1:2" ht="15.75" thickBot="1" x14ac:dyDescent="0.3">
      <c r="A40" s="107" t="s">
        <v>78</v>
      </c>
      <c r="B40" s="108">
        <f>B38+B39</f>
        <v>0</v>
      </c>
    </row>
    <row r="41" spans="1:2" ht="60.75" thickBot="1" x14ac:dyDescent="0.3">
      <c r="A41" s="109" t="s">
        <v>79</v>
      </c>
      <c r="B41" s="110">
        <f>IF(AND(B40&gt;=86,B40&lt;=100),L29*1,IF(AND(B40&gt;=79,B40&lt;=85),L29*0.9,IF(AND(B40&gt;=72,B40&lt;=78),L29*0.8,IF(AND(B40&gt;=65,B40&lt;=71),L29*0.7,0))))</f>
        <v>0</v>
      </c>
    </row>
  </sheetData>
  <sheetProtection insertColumns="0" insertRows="0" deleteColumns="0" deleteRows="0"/>
  <mergeCells count="4">
    <mergeCell ref="I15:L15"/>
    <mergeCell ref="B15:H15"/>
    <mergeCell ref="B6:C6"/>
    <mergeCell ref="A33:B33"/>
  </mergeCells>
  <phoneticPr fontId="4" type="noConversion"/>
  <conditionalFormatting sqref="J29">
    <cfRule type="cellIs" dxfId="1" priority="6" operator="greaterThan">
      <formula>0.8</formula>
    </cfRule>
  </conditionalFormatting>
  <conditionalFormatting sqref="K29:L29">
    <cfRule type="cellIs" dxfId="0" priority="3" operator="equal">
      <formula>150000</formula>
    </cfRule>
  </conditionalFormatting>
  <dataValidations disablePrompts="1" count="1">
    <dataValidation type="list" allowBlank="1" showInputMessage="1" showErrorMessage="1" sqref="B17:B28" xr:uid="{00000000-0002-0000-02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82" fitToHeight="5" orientation="landscape" r:id="rId1"/>
  <headerFooter>
    <oddHeader>&amp;C&amp;G</oddHeader>
  </headerFooter>
  <drawing r:id="rId2"/>
  <legacyDrawing r:id="rId3"/>
  <legacyDrawingHF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2"/>
  <sheetViews>
    <sheetView showGridLines="0" workbookViewId="0"/>
  </sheetViews>
  <sheetFormatPr baseColWidth="10" defaultColWidth="11.42578125" defaultRowHeight="15" x14ac:dyDescent="0.25"/>
  <cols>
    <col min="1" max="1" width="37.85546875" customWidth="1"/>
    <col min="2" max="2" width="14.5703125" customWidth="1"/>
    <col min="3" max="3" width="16.7109375" customWidth="1"/>
    <col min="4" max="4" width="16.28515625" customWidth="1"/>
    <col min="6" max="6" width="16.140625" customWidth="1"/>
  </cols>
  <sheetData>
    <row r="1" spans="1:6" ht="30" x14ac:dyDescent="0.25">
      <c r="B1" s="140" t="s">
        <v>32</v>
      </c>
      <c r="C1" s="141" t="s">
        <v>33</v>
      </c>
      <c r="D1" s="141" t="s">
        <v>34</v>
      </c>
      <c r="E1" s="141" t="s">
        <v>35</v>
      </c>
      <c r="F1" s="141" t="s">
        <v>36</v>
      </c>
    </row>
    <row r="2" spans="1:6" x14ac:dyDescent="0.25">
      <c r="A2" s="165" t="s">
        <v>37</v>
      </c>
      <c r="B2" s="166"/>
      <c r="C2" s="166"/>
      <c r="D2" s="166"/>
      <c r="E2" s="166"/>
      <c r="F2" s="167"/>
    </row>
    <row r="3" spans="1:6" ht="68.25" customHeight="1" x14ac:dyDescent="0.25">
      <c r="A3" s="111"/>
      <c r="B3" s="32"/>
      <c r="C3" s="32"/>
      <c r="D3" s="32"/>
      <c r="E3" s="32"/>
      <c r="F3" s="112"/>
    </row>
    <row r="4" spans="1:6" x14ac:dyDescent="0.25">
      <c r="A4" s="113"/>
      <c r="B4" s="32"/>
      <c r="C4" s="32"/>
      <c r="D4" s="32"/>
      <c r="E4" s="32"/>
      <c r="F4" s="112"/>
    </row>
    <row r="5" spans="1:6" x14ac:dyDescent="0.25">
      <c r="A5" s="113"/>
      <c r="B5" s="32"/>
      <c r="C5" s="32"/>
      <c r="D5" s="32"/>
      <c r="E5" s="32"/>
      <c r="F5" s="112"/>
    </row>
    <row r="6" spans="1:6" ht="15.75" thickBot="1" x14ac:dyDescent="0.3">
      <c r="A6" s="114" t="s">
        <v>86</v>
      </c>
      <c r="B6" s="114"/>
      <c r="C6" s="114"/>
      <c r="D6" s="114"/>
      <c r="E6" s="114"/>
      <c r="F6" s="115">
        <f>SUM(F3:F5)</f>
        <v>0</v>
      </c>
    </row>
    <row r="7" spans="1:6" ht="15.75" thickTop="1" x14ac:dyDescent="0.25"/>
    <row r="8" spans="1:6" x14ac:dyDescent="0.25">
      <c r="A8" s="165" t="s">
        <v>38</v>
      </c>
      <c r="B8" s="166"/>
      <c r="C8" s="166"/>
      <c r="D8" s="166"/>
      <c r="E8" s="166"/>
      <c r="F8" s="167"/>
    </row>
    <row r="9" spans="1:6" x14ac:dyDescent="0.25">
      <c r="A9" s="113"/>
      <c r="B9" s="32"/>
      <c r="C9" s="32"/>
      <c r="D9" s="32"/>
      <c r="E9" s="32"/>
      <c r="F9" s="112"/>
    </row>
    <row r="10" spans="1:6" x14ac:dyDescent="0.25">
      <c r="A10" s="113"/>
      <c r="B10" s="32"/>
      <c r="C10" s="32"/>
      <c r="D10" s="32"/>
      <c r="E10" s="32"/>
      <c r="F10" s="112"/>
    </row>
    <row r="11" spans="1:6" x14ac:dyDescent="0.25">
      <c r="A11" s="32"/>
      <c r="B11" s="32"/>
      <c r="C11" s="32"/>
      <c r="D11" s="32"/>
      <c r="E11" s="32"/>
      <c r="F11" s="112"/>
    </row>
    <row r="12" spans="1:6" ht="15.75" thickBot="1" x14ac:dyDescent="0.3">
      <c r="A12" s="114" t="s">
        <v>39</v>
      </c>
      <c r="B12" s="114"/>
      <c r="C12" s="114"/>
      <c r="D12" s="114"/>
      <c r="E12" s="114"/>
      <c r="F12" s="115">
        <f>SUM(F9:F11)</f>
        <v>0</v>
      </c>
    </row>
    <row r="13" spans="1:6" ht="16.5" thickTop="1" thickBot="1" x14ac:dyDescent="0.3"/>
    <row r="14" spans="1:6" ht="15.75" thickTop="1" x14ac:dyDescent="0.25">
      <c r="A14" s="164" t="s">
        <v>40</v>
      </c>
      <c r="B14" s="164"/>
      <c r="C14" s="164"/>
      <c r="D14" s="164"/>
      <c r="E14" s="164"/>
      <c r="F14" s="164"/>
    </row>
    <row r="15" spans="1:6" x14ac:dyDescent="0.25">
      <c r="A15" s="32"/>
      <c r="B15" s="32"/>
      <c r="C15" s="32"/>
      <c r="D15" s="32"/>
      <c r="E15" s="32"/>
      <c r="F15" s="32"/>
    </row>
    <row r="16" spans="1:6" x14ac:dyDescent="0.25">
      <c r="A16" s="32"/>
      <c r="B16" s="32"/>
      <c r="C16" s="32"/>
      <c r="D16" s="32"/>
      <c r="E16" s="32"/>
      <c r="F16" s="32"/>
    </row>
    <row r="17" spans="1:6" x14ac:dyDescent="0.25">
      <c r="A17" s="32"/>
      <c r="B17" s="32"/>
      <c r="C17" s="32"/>
      <c r="D17" s="32"/>
      <c r="E17" s="32"/>
      <c r="F17" s="32"/>
    </row>
    <row r="18" spans="1:6" ht="15.75" thickBot="1" x14ac:dyDescent="0.3">
      <c r="A18" s="114" t="s">
        <v>41</v>
      </c>
      <c r="B18" s="114"/>
      <c r="C18" s="114"/>
      <c r="D18" s="114"/>
      <c r="E18" s="114"/>
      <c r="F18" s="114">
        <f>SUM(F15:F17)</f>
        <v>0</v>
      </c>
    </row>
    <row r="19" spans="1:6" ht="16.5" thickTop="1" thickBot="1" x14ac:dyDescent="0.3"/>
    <row r="20" spans="1:6" ht="15.75" thickTop="1" x14ac:dyDescent="0.25">
      <c r="A20" s="164" t="s">
        <v>42</v>
      </c>
      <c r="B20" s="164"/>
      <c r="C20" s="164"/>
      <c r="D20" s="164"/>
      <c r="E20" s="164"/>
      <c r="F20" s="164"/>
    </row>
    <row r="21" spans="1:6" x14ac:dyDescent="0.25">
      <c r="A21" s="113"/>
      <c r="B21" s="32"/>
      <c r="C21" s="32"/>
      <c r="D21" s="32"/>
      <c r="E21" s="32"/>
      <c r="F21" s="112"/>
    </row>
    <row r="22" spans="1:6" x14ac:dyDescent="0.25">
      <c r="A22" s="113"/>
      <c r="B22" s="32"/>
      <c r="C22" s="32"/>
      <c r="D22" s="32"/>
      <c r="E22" s="32"/>
      <c r="F22" s="112"/>
    </row>
    <row r="23" spans="1:6" x14ac:dyDescent="0.25">
      <c r="A23" s="32"/>
      <c r="B23" s="32"/>
      <c r="C23" s="32"/>
      <c r="D23" s="32"/>
      <c r="E23" s="32"/>
      <c r="F23" s="112"/>
    </row>
    <row r="24" spans="1:6" ht="15.75" thickBot="1" x14ac:dyDescent="0.3">
      <c r="A24" s="114" t="s">
        <v>43</v>
      </c>
      <c r="B24" s="114"/>
      <c r="C24" s="114"/>
      <c r="D24" s="114"/>
      <c r="E24" s="114"/>
      <c r="F24" s="115">
        <f>SUM(F21:F23)</f>
        <v>0</v>
      </c>
    </row>
    <row r="25" spans="1:6" ht="15.75" thickTop="1" x14ac:dyDescent="0.25"/>
    <row r="26" spans="1:6" ht="15.75" thickBot="1" x14ac:dyDescent="0.3"/>
    <row r="27" spans="1:6" ht="15.75" thickTop="1" x14ac:dyDescent="0.25">
      <c r="A27" s="164" t="s">
        <v>44</v>
      </c>
      <c r="B27" s="164"/>
      <c r="C27" s="164"/>
      <c r="D27" s="164"/>
      <c r="E27" s="164"/>
      <c r="F27" s="164"/>
    </row>
    <row r="28" spans="1:6" x14ac:dyDescent="0.25">
      <c r="A28" s="113"/>
      <c r="B28" s="32"/>
      <c r="C28" s="32"/>
      <c r="D28" s="32"/>
      <c r="E28" s="32"/>
      <c r="F28" s="112"/>
    </row>
    <row r="29" spans="1:6" x14ac:dyDescent="0.25">
      <c r="A29" s="113"/>
      <c r="B29" s="32"/>
      <c r="C29" s="32"/>
      <c r="D29" s="32"/>
      <c r="E29" s="32"/>
      <c r="F29" s="112"/>
    </row>
    <row r="30" spans="1:6" x14ac:dyDescent="0.25">
      <c r="A30" s="32"/>
      <c r="B30" s="32"/>
      <c r="C30" s="32"/>
      <c r="D30" s="32"/>
      <c r="E30" s="32"/>
      <c r="F30" s="112"/>
    </row>
    <row r="31" spans="1:6" ht="15.75" thickBot="1" x14ac:dyDescent="0.3">
      <c r="A31" s="114" t="s">
        <v>45</v>
      </c>
      <c r="B31" s="114"/>
      <c r="C31" s="114"/>
      <c r="D31" s="114"/>
      <c r="E31" s="114"/>
      <c r="F31" s="115">
        <f>SUM(F28:F30)</f>
        <v>0</v>
      </c>
    </row>
    <row r="32" spans="1:6" ht="15.75" thickTop="1" x14ac:dyDescent="0.25"/>
  </sheetData>
  <mergeCells count="5">
    <mergeCell ref="A27:F27"/>
    <mergeCell ref="A2:F2"/>
    <mergeCell ref="A8:F8"/>
    <mergeCell ref="A14:F14"/>
    <mergeCell ref="A20:F20"/>
  </mergeCells>
  <pageMargins left="0.70866141732283472" right="0.70866141732283472" top="0.74803149606299213" bottom="0.74803149606299213" header="0.31496062992125984" footer="0.31496062992125984"/>
  <pageSetup paperSize="9" scale="77" fitToHeight="5" orientation="portrait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"/>
  <sheetViews>
    <sheetView workbookViewId="0">
      <selection activeCell="B2" sqref="B2"/>
    </sheetView>
  </sheetViews>
  <sheetFormatPr baseColWidth="10" defaultColWidth="11.42578125" defaultRowHeight="15" x14ac:dyDescent="0.25"/>
  <cols>
    <col min="2" max="2" width="43.42578125" bestFit="1" customWidth="1"/>
  </cols>
  <sheetData>
    <row r="1" spans="1:2" x14ac:dyDescent="0.25">
      <c r="A1" t="s">
        <v>80</v>
      </c>
      <c r="B1" t="s">
        <v>81</v>
      </c>
    </row>
    <row r="2" spans="1:2" x14ac:dyDescent="0.25">
      <c r="A2" t="s">
        <v>82</v>
      </c>
      <c r="B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showGridLines="0" workbookViewId="0">
      <selection activeCell="F7" sqref="F7"/>
    </sheetView>
  </sheetViews>
  <sheetFormatPr baseColWidth="10" defaultColWidth="11.42578125" defaultRowHeight="15" x14ac:dyDescent="0.25"/>
  <sheetData>
    <row r="1" spans="1:4" x14ac:dyDescent="0.25">
      <c r="B1" s="179" t="s">
        <v>84</v>
      </c>
      <c r="C1" s="179"/>
      <c r="D1" s="32" t="s">
        <v>85</v>
      </c>
    </row>
    <row r="2" spans="1:4" x14ac:dyDescent="0.25">
      <c r="A2" s="32" t="s">
        <v>87</v>
      </c>
      <c r="B2" s="32">
        <v>100</v>
      </c>
      <c r="C2" s="32">
        <v>86</v>
      </c>
      <c r="D2" s="178">
        <v>1</v>
      </c>
    </row>
    <row r="3" spans="1:4" x14ac:dyDescent="0.25">
      <c r="A3" s="32" t="s">
        <v>88</v>
      </c>
      <c r="B3" s="32">
        <v>85</v>
      </c>
      <c r="C3" s="32">
        <v>79</v>
      </c>
      <c r="D3" s="178">
        <v>0.9</v>
      </c>
    </row>
    <row r="4" spans="1:4" x14ac:dyDescent="0.25">
      <c r="A4" s="32" t="s">
        <v>89</v>
      </c>
      <c r="B4" s="32">
        <v>78</v>
      </c>
      <c r="C4" s="32">
        <v>72</v>
      </c>
      <c r="D4" s="178">
        <v>0.8</v>
      </c>
    </row>
    <row r="5" spans="1:4" x14ac:dyDescent="0.25">
      <c r="A5" s="32" t="s">
        <v>90</v>
      </c>
      <c r="B5" s="32">
        <v>71</v>
      </c>
      <c r="C5" s="32">
        <v>65</v>
      </c>
      <c r="D5" s="178">
        <v>0.7</v>
      </c>
    </row>
  </sheetData>
  <mergeCells count="1">
    <mergeCell ref="B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a6a589-ef5a-4cb0-9b52-79d5b22c6219" xsi:nil="true"/>
    <lcf76f155ced4ddcb4097134ff3c332f xmlns="0ee9cd31-757f-4a03-92a0-29e7a84aa844">
      <Terms xmlns="http://schemas.microsoft.com/office/infopath/2007/PartnerControls"/>
    </lcf76f155ced4ddcb4097134ff3c332f>
    <_Flow_SignoffStatus xmlns="0ee9cd31-757f-4a03-92a0-29e7a84aa84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FFCBBBD17695419C02C5B216E3E06D" ma:contentTypeVersion="17" ma:contentTypeDescription="Crear nuevo documento." ma:contentTypeScope="" ma:versionID="4990313c7262e3fdb65c28c187c70ff4">
  <xsd:schema xmlns:xsd="http://www.w3.org/2001/XMLSchema" xmlns:xs="http://www.w3.org/2001/XMLSchema" xmlns:p="http://schemas.microsoft.com/office/2006/metadata/properties" xmlns:ns2="0ee9cd31-757f-4a03-92a0-29e7a84aa844" xmlns:ns3="5e6931b8-7b9c-4b3b-8cc2-dbb524729911" xmlns:ns4="0ea6a589-ef5a-4cb0-9b52-79d5b22c6219" targetNamespace="http://schemas.microsoft.com/office/2006/metadata/properties" ma:root="true" ma:fieldsID="b746a401ba008799321005dd05ca5583" ns2:_="" ns3:_="" ns4:_="">
    <xsd:import namespace="0ee9cd31-757f-4a03-92a0-29e7a84aa844"/>
    <xsd:import namespace="5e6931b8-7b9c-4b3b-8cc2-dbb524729911"/>
    <xsd:import namespace="0ea6a589-ef5a-4cb0-9b52-79d5b22c62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e9cd31-757f-4a03-92a0-29e7a84aa8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b8eeae6-5f14-4627-b573-d6b45fbf00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6931b8-7b9c-4b3b-8cc2-dbb52472991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6a589-ef5a-4cb0-9b52-79d5b22c621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d56e33bc-3514-4cfb-bfc2-4e8a7c872ce0}" ma:internalName="TaxCatchAll" ma:showField="CatchAllData" ma:web="5e6931b8-7b9c-4b3b-8cc2-dbb5247299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DDAFDF-9CBF-4DD9-9576-A64BC7962D5D}">
  <ds:schemaRefs>
    <ds:schemaRef ds:uri="b3aba8b7-1cbe-49d2-a833-97d3d7b5bae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6d01b3e-e133-4120-a54a-f9ab1e8dc8ce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0ea6a589-ef5a-4cb0-9b52-79d5b22c6219"/>
    <ds:schemaRef ds:uri="0ee9cd31-757f-4a03-92a0-29e7a84aa844"/>
  </ds:schemaRefs>
</ds:datastoreItem>
</file>

<file path=customXml/itemProps2.xml><?xml version="1.0" encoding="utf-8"?>
<ds:datastoreItem xmlns:ds="http://schemas.openxmlformats.org/officeDocument/2006/customXml" ds:itemID="{B1BB5D57-E4D9-42CE-8C95-184D3860EC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43C786-C12F-493B-8A16-4E89D73DAD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e9cd31-757f-4a03-92a0-29e7a84aa844"/>
    <ds:schemaRef ds:uri="5e6931b8-7b9c-4b3b-8cc2-dbb524729911"/>
    <ds:schemaRef ds:uri="0ea6a589-ef5a-4cb0-9b52-79d5b22c62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Desglose costes personal</vt:lpstr>
      <vt:lpstr>Cálculos</vt:lpstr>
      <vt:lpstr>Facturas (fase II)</vt:lpstr>
      <vt:lpstr>Líneas</vt:lpstr>
      <vt:lpstr>Factor corrección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7-220701_Presupuesto_innovacion_2022 (Linea 2).xlsx</dc:title>
  <dc:subject>PRO22-1637_TAR22-2305</dc:subject>
  <dc:creator>BITEZ SL | Larraitz Uriarte</dc:creator>
  <cp:lastModifiedBy>Leire Lombraña Lartategui</cp:lastModifiedBy>
  <cp:lastPrinted>2022-06-30T07:26:05Z</cp:lastPrinted>
  <dcterms:created xsi:type="dcterms:W3CDTF">2021-10-08T11:23:59Z</dcterms:created>
  <dcterms:modified xsi:type="dcterms:W3CDTF">2022-11-14T13:53:13Z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0x010100DA6FB60802F9EC469693E48E0B12321B</vt:lpwstr>
  </property>
  <property fmtid="{D5CDD505-2E9C-101B-9397-08002B2CF9AE}" pid="3" name="MediaServiceImageTags">
    <vt:lpwstr/>
  </property>
</Properties>
</file>