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AH 2026/01 - Tramitación/03 - Docs para Web/Documentos oficiales Presentacion/Euskera/"/>
    </mc:Choice>
  </mc:AlternateContent>
  <xr:revisionPtr revIDLastSave="8" documentId="13_ncr:1_{3FA00902-F052-4ABD-A086-18B041FFABE8}" xr6:coauthVersionLast="47" xr6:coauthVersionMax="47" xr10:uidLastSave="{B05EA0ED-8C61-4ACE-AB32-BB2D4FBC8278}"/>
  <bookViews>
    <workbookView xWindow="-120" yWindow="-120" windowWidth="29040" windowHeight="15840" firstSheet="1" activeTab="2" xr2:uid="{00000000-000D-0000-FFFF-FFFF00000000}"/>
  </bookViews>
  <sheets>
    <sheet name="report" sheetId="1" state="hidden" r:id="rId1"/>
    <sheet name="PPTO. GENERAL" sheetId="2" r:id="rId2"/>
    <sheet name="PPTO. RUBROS" sheetId="3" r:id="rId3"/>
    <sheet name="PPTO. ACTIVIDADES" sheetId="4" r:id="rId4"/>
    <sheet name="LISTADO PERSONAL" sheetId="5" r:id="rId5"/>
  </sheets>
  <definedNames>
    <definedName name="COSTE_AI">'PPTO. GENERAL'!$C$6</definedName>
    <definedName name="COSTE_AII">'PPTO. GENERAL'!$C$7</definedName>
    <definedName name="COSTE_AIII">'PPTO. GENERAL'!$C$8</definedName>
    <definedName name="COSTE_AIII0">'PPTO. GENERAL'!$C$9:$C$10</definedName>
    <definedName name="COSTE_AIII1">'PPTO. GENERAL'!$C$9</definedName>
    <definedName name="COSTE_AIII2">'PPTO. GENERAL'!$C$10</definedName>
    <definedName name="COSTE_AIV">'PPTO. GENERAL'!$C$11</definedName>
    <definedName name="COSTE_AIV0">'PPTO. GENERAL'!$C$12:$C$14</definedName>
    <definedName name="COSTE_AIV1">'PPTO. GENERAL'!$C$12</definedName>
    <definedName name="COSTE_AIV2">'PPTO. GENERAL'!$C$13</definedName>
    <definedName name="COSTE_AIV3">'PPTO. GENERAL'!$C$14</definedName>
    <definedName name="COSTE_AV">'PPTO. GENERAL'!$C$15</definedName>
    <definedName name="COSTE_AV0">'PPTO. GENERAL'!$C$16:$C$17</definedName>
    <definedName name="COSTE_AV1">'PPTO. GENERAL'!$C$16</definedName>
    <definedName name="COSTE_AV2">'PPTO. GENERAL'!$C$17</definedName>
    <definedName name="COSTE_AVI">'PPTO. GENERAL'!$C$18</definedName>
    <definedName name="COSTE_AVII">'PPTO. GENERAL'!$C$19</definedName>
    <definedName name="COSTE_AVII0">'PPTO. GENERAL'!$C$20:$C$21</definedName>
    <definedName name="COSTE_AVII1">'PPTO. GENERAL'!$C$20</definedName>
    <definedName name="COSTE_AVII2">'PPTO. GENERAL'!$C$21</definedName>
    <definedName name="COSTES_INDIRECTOS_EHE">'PPTO. GENERAL'!$C$36</definedName>
    <definedName name="COSTES_INDIRECTOS_PRE">'PPTO. GENERAL'!$C$31</definedName>
    <definedName name="CUMPLE_SUBVENCION_EHE">'PPTO. GENERAL'!$D$35</definedName>
    <definedName name="CUMPLE_SUBVENCION_PRE">'PPTO. GENERAL'!$D$30</definedName>
    <definedName name="LIMITE_EHE">'PPTO. GENERAL'!$C$35</definedName>
    <definedName name="LIMITE_PRE">'PPTO. GENERAL'!$C$30</definedName>
    <definedName name="PC_AI">'PPTO. GENERAL'!$D$6</definedName>
    <definedName name="PC_AII">'PPTO. GENERAL'!$D$7</definedName>
    <definedName name="PC_AIII">'PPTO. GENERAL'!$D$8</definedName>
    <definedName name="PC_AIII0">'PPTO. GENERAL'!$D$9:$D$10</definedName>
    <definedName name="PC_AIII1">'PPTO. GENERAL'!$D$9</definedName>
    <definedName name="PC_AIII2">'PPTO. GENERAL'!$D$10</definedName>
    <definedName name="PC_AIV">'PPTO. GENERAL'!$D$11</definedName>
    <definedName name="PC_AIV0">'PPTO. GENERAL'!$D$12:$D$14</definedName>
    <definedName name="PC_AIV1">'PPTO. GENERAL'!$D$12</definedName>
    <definedName name="PC_AIV2">'PPTO. GENERAL'!$D$13</definedName>
    <definedName name="PC_AIV3">'PPTO. GENERAL'!$D$14</definedName>
    <definedName name="PC_AV">'PPTO. GENERAL'!$D$15</definedName>
    <definedName name="PC_AV0">'PPTO. GENERAL'!$D$16:$D$17</definedName>
    <definedName name="PC_AV1">'PPTO. GENERAL'!$D$16</definedName>
    <definedName name="PC_AV2">'PPTO. GENERAL'!$D$17</definedName>
    <definedName name="PC_AVI">'PPTO. GENERAL'!$D$18</definedName>
    <definedName name="PC_AVII">'PPTO. GENERAL'!$D$19</definedName>
    <definedName name="PC_AVII0">'PPTO. GENERAL'!$D$20:$D$21</definedName>
    <definedName name="PC_AVII1">'PPTO. GENERAL'!$D$20</definedName>
    <definedName name="PC_AVII2">'PPTO. GENERAL'!$D$21</definedName>
    <definedName name="RUBRO_AI">'PPTO. RUBROS'!$I$8</definedName>
    <definedName name="RUBRO_AII">'PPTO. RUBROS'!$I$11</definedName>
    <definedName name="RUBRO_AIII">'PPTO. RUBROS'!$I$14</definedName>
    <definedName name="RUBRO_AIII1">'PPTO. RUBROS'!$I$15</definedName>
    <definedName name="RUBRO_AIII2">'PPTO. RUBROS'!$I$18</definedName>
    <definedName name="RUBRO_AIV">'PPTO. RUBROS'!$I$21</definedName>
    <definedName name="RUBRO_AIV1">'PPTO. RUBROS'!$I$22</definedName>
    <definedName name="RUBRO_AIV2">'PPTO. RUBROS'!$I$25</definedName>
    <definedName name="RUBRO_AIV3">'PPTO. RUBROS'!$I$28</definedName>
    <definedName name="RUBRO_AV">'PPTO. RUBROS'!$I$31</definedName>
    <definedName name="RUBRO_AV1">'PPTO. RUBROS'!$I$32</definedName>
    <definedName name="RUBRO_AV2">'PPTO. RUBROS'!$I$35</definedName>
    <definedName name="RUBRO_AVI">'PPTO. RUBROS'!$I$38</definedName>
    <definedName name="RUBRO_AVII">'PPTO. RUBROS'!$I$42</definedName>
    <definedName name="RUBRO_AVII1">'PPTO. RUBROS'!$I$43</definedName>
    <definedName name="RUBRO_AVII2">'PPTO. RUBROS'!$I$46</definedName>
    <definedName name="RUBRO_IND">'PPTO. RUBROS'!$I$51</definedName>
    <definedName name="TOTAL_COSTES_DIRECTOS">'PPTO. GENERAL'!$C$22</definedName>
    <definedName name="TOTAL_COSTES_INDIRECTOS">'PPTO. GENERAL'!$C$25</definedName>
    <definedName name="TOTAL_SUBVENCION">'PPTO. GENERAL'!$C$26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0" i="2"/>
  <c r="C10" i="2"/>
  <c r="C9" i="2"/>
  <c r="C5" i="1" s="1"/>
  <c r="C25" i="2"/>
  <c r="C24" i="2"/>
  <c r="C18" i="2"/>
  <c r="C12" i="1" s="1"/>
  <c r="I51" i="3"/>
  <c r="I46" i="3"/>
  <c r="I43" i="3"/>
  <c r="I42" i="3" s="1"/>
  <c r="I38" i="3"/>
  <c r="I35" i="3"/>
  <c r="C17" i="2" s="1"/>
  <c r="I32" i="3"/>
  <c r="C16" i="2" s="1"/>
  <c r="I28" i="3"/>
  <c r="C14" i="2" s="1"/>
  <c r="I25" i="3"/>
  <c r="C13" i="2" s="1"/>
  <c r="I22" i="3"/>
  <c r="C12" i="2" s="1"/>
  <c r="I18" i="3"/>
  <c r="I15" i="3"/>
  <c r="I14" i="3" s="1"/>
  <c r="I11" i="3"/>
  <c r="C7" i="2" s="1"/>
  <c r="C4" i="1" s="1"/>
  <c r="I8" i="3"/>
  <c r="C6" i="2" s="1"/>
  <c r="C3" i="1" s="1"/>
  <c r="D7" i="5"/>
  <c r="H10" i="4"/>
  <c r="D24" i="5"/>
  <c r="D20" i="5"/>
  <c r="D16" i="5"/>
  <c r="D12" i="5"/>
  <c r="H36" i="4"/>
  <c r="H33" i="4"/>
  <c r="H29" i="4"/>
  <c r="H26" i="4"/>
  <c r="H23" i="4"/>
  <c r="H19" i="4"/>
  <c r="H16" i="4"/>
  <c r="H13" i="4"/>
  <c r="H39" i="4"/>
  <c r="C9" i="1" l="1"/>
  <c r="C15" i="2"/>
  <c r="C10" i="1"/>
  <c r="C11" i="1"/>
  <c r="C7" i="1"/>
  <c r="C8" i="1"/>
  <c r="C13" i="1"/>
  <c r="C6" i="1"/>
  <c r="C14" i="1"/>
  <c r="C8" i="2"/>
  <c r="C19" i="2"/>
  <c r="C11" i="2"/>
  <c r="I31" i="3"/>
  <c r="I21" i="3"/>
  <c r="C22" i="2" s="1"/>
  <c r="C15" i="1" s="1"/>
  <c r="D27" i="5"/>
  <c r="H32" i="4"/>
  <c r="H22" i="4"/>
  <c r="H9" i="4"/>
  <c r="I48" i="3" l="1"/>
  <c r="I52" i="3" s="1"/>
  <c r="C26" i="2"/>
  <c r="H41" i="4"/>
  <c r="D10" i="2" l="1"/>
  <c r="D20" i="2"/>
  <c r="D17" i="2"/>
  <c r="D13" i="2"/>
  <c r="D16" i="2"/>
  <c r="D21" i="2"/>
  <c r="D9" i="2"/>
  <c r="D12" i="2"/>
  <c r="D14" i="2"/>
  <c r="D25" i="2"/>
  <c r="D7" i="2"/>
  <c r="D18" i="2"/>
  <c r="D6" i="2"/>
  <c r="D22" i="2"/>
  <c r="J51" i="3"/>
  <c r="J38" i="3"/>
  <c r="J25" i="3"/>
  <c r="J14" i="3"/>
  <c r="J28" i="3"/>
  <c r="J22" i="3"/>
  <c r="J31" i="3"/>
  <c r="J43" i="3"/>
  <c r="J42" i="3"/>
  <c r="J18" i="3"/>
  <c r="J35" i="3"/>
  <c r="J8" i="3"/>
  <c r="J15" i="3"/>
  <c r="J32" i="3"/>
  <c r="J11" i="3"/>
  <c r="J46" i="3"/>
  <c r="J48" i="3"/>
  <c r="J52" i="3" s="1"/>
  <c r="J21" i="3"/>
  <c r="D30" i="2"/>
  <c r="D11" i="2" l="1"/>
  <c r="D8" i="2"/>
  <c r="D15" i="2"/>
  <c r="D19" i="2"/>
  <c r="D35" i="2"/>
  <c r="C36" i="2" l="1"/>
  <c r="D36" i="2" s="1"/>
  <c r="C31" i="2"/>
  <c r="D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F09BE5A2-1201-4C81-8B8B-19739202CFD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3" authorId="0" shapeId="0" xr:uid="{E0DF85E5-58E6-4F2A-9E2C-F15B58433974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7" authorId="0" shapeId="0" xr:uid="{AA5F02FF-BB0F-4FFB-86B3-A15786FD2325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0" authorId="0" shapeId="0" xr:uid="{0B267708-A9AF-4190-9C99-24A5E5F9B6E9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4" authorId="0" shapeId="0" xr:uid="{F3034FD4-B7EB-4B1D-BC4B-D8181154A465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7" authorId="0" shapeId="0" xr:uid="{4F4F9B7E-10BD-4A55-87F7-21F807AACE09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0" authorId="0" shapeId="0" xr:uid="{E2FB8DC0-EE8B-4352-816F-AC34316BEAA0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4" authorId="0" shapeId="0" xr:uid="{65B4174F-5228-4B5D-A56E-129655532BE2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7" authorId="0" shapeId="0" xr:uid="{C50FC8ED-8D70-4651-BB66-1FDA8B964FBB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1" authorId="0" shapeId="0" xr:uid="{CB2CE964-1DD5-4E60-93AF-D9B5786725F1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45" authorId="0" shapeId="0" xr:uid="{D32FC742-21DF-4A42-BC60-67D302F2D4F4}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Clasificar el personal según su tipología e identificar el puesto (ej: coordinador/a, asistente, asesor/a X, técnico/a X, contable, abogado/a, logista…)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 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1" shapeId="0" xr:uid="{00000000-0006-0000-04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4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9" authorId="1" shapeId="0" xr:uid="{00000000-0006-0000-04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1" shapeId="0" xr:uid="{00000000-0006-0000-04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1" shapeId="0" xr:uid="{00000000-0006-0000-04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B2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E27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sharedStrings.xml><?xml version="1.0" encoding="utf-8"?>
<sst xmlns="http://schemas.openxmlformats.org/spreadsheetml/2006/main" count="158" uniqueCount="116">
  <si>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</si>
  <si>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</si>
  <si>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</si>
  <si>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</si>
  <si>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</si>
  <si>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</si>
  <si>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</si>
  <si>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</si>
  <si>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</si>
  <si>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</si>
  <si>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</si>
  <si>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</si>
  <si>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</si>
  <si>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</si>
  <si>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r>
      <t xml:space="preserve">AURREKONTU OROKORRA EUROTAN
EKINTZA HUMANITARIOKO ESKU-HARTZEETAKO LAGUNTZAK  </t>
    </r>
    <r>
      <rPr>
        <b/>
        <sz val="11"/>
        <color indexed="10"/>
        <rFont val="Arial"/>
        <family val="2"/>
      </rPr>
      <t>2026</t>
    </r>
    <r>
      <rPr>
        <sz val="11"/>
        <color indexed="8"/>
        <rFont val="Arial"/>
        <family val="2"/>
      </rPr>
      <t xml:space="preserve">
</t>
    </r>
  </si>
  <si>
    <t>eLankidetza</t>
  </si>
  <si>
    <t xml:space="preserve">% </t>
  </si>
  <si>
    <t>ZUZENEKO KOSTUAK</t>
  </si>
  <si>
    <t>A.I. Identifikazio gastuak</t>
  </si>
  <si>
    <t>A.II. Ondasunak eta zerbitzuak hornitzeko gastuak, erkidegoak eta pertsonak babesteko</t>
  </si>
  <si>
    <t>A.III. Erakunde humanitarioak indartzeko gastuak</t>
  </si>
  <si>
    <t xml:space="preserve">      A.III.1. Erakunde onuraduna</t>
  </si>
  <si>
    <t xml:space="preserve">      A.III.2. Tokiko erakundea</t>
  </si>
  <si>
    <t>A.IV. Lekukotza, salaketa eta eraginen gastuak</t>
  </si>
  <si>
    <t xml:space="preserve">      A.IV.1. Tokikoak eta nazionalak </t>
  </si>
  <si>
    <t xml:space="preserve">      A.IV.2. EAAn</t>
  </si>
  <si>
    <t xml:space="preserve">      A.IV.3. Nazioartekoak </t>
  </si>
  <si>
    <t>A.V. Langileen gastuak</t>
  </si>
  <si>
    <t xml:space="preserve">      A.V.I. Tokiko langileak</t>
  </si>
  <si>
    <t xml:space="preserve">      A.V.2. Atzerriratutako langileak</t>
  </si>
  <si>
    <t>A.VI. Funtzionamendu-gastuak</t>
  </si>
  <si>
    <t>A.VII. Ebaluazioaren eta kontu-auditoriaren gastuak</t>
  </si>
  <si>
    <t xml:space="preserve">      A.VII.1. Ebaluazioa</t>
  </si>
  <si>
    <t xml:space="preserve">      A.VII. 2. Kontu-auditoria </t>
  </si>
  <si>
    <t>ZUZENEKO KOSTUAK, GUZTIRA</t>
  </si>
  <si>
    <t>ZEHARKAKO KOSTUAK</t>
  </si>
  <si>
    <t>Euskal Autonomia Erkidegoko gastu administratiboak</t>
  </si>
  <si>
    <t>ZEHARKAKO KOSTUAK, GUZTIRA</t>
  </si>
  <si>
    <t>GUZTIZKOA, ORO HAR</t>
  </si>
  <si>
    <t>PRE-EH Aurrekontu betekizunak</t>
  </si>
  <si>
    <t>Irizpidea</t>
  </si>
  <si>
    <t>Gehienezko muga</t>
  </si>
  <si>
    <t>Betetze maila</t>
  </si>
  <si>
    <t>Guztizko diru laguntza</t>
  </si>
  <si>
    <t>Zeharkako kostuak</t>
  </si>
  <si>
    <t>EHE Aurrekontu betekizunak</t>
  </si>
  <si>
    <t xml:space="preserve">BANAKAKO AURREKONTUA
EKINTZA HUMANITARIOKO ESKU-HARTZEETAKO LAGUNTZAK </t>
  </si>
  <si>
    <t xml:space="preserve">T/C = </t>
  </si>
  <si>
    <t>PARTIDAK</t>
  </si>
  <si>
    <t>Proforma 
zbk.</t>
  </si>
  <si>
    <t>UNITATEA</t>
  </si>
  <si>
    <t>BANAKAKO KOSTUA (TOKIKO MONETA)</t>
  </si>
  <si>
    <t>KOPURUA</t>
  </si>
  <si>
    <t>GUZTIRA TOKIKO MONETA</t>
  </si>
  <si>
    <t>GUZTIRA EUROTAN</t>
  </si>
  <si>
    <t>Identifikazio gastuak</t>
  </si>
  <si>
    <t>LERROA TXERTATU</t>
  </si>
  <si>
    <t>Ondasunak eta zerbitzuak hornitzeko gastuak, erkidegoak eta pertsonak babesteko</t>
  </si>
  <si>
    <t>Erakunde humanitarioak indartzeko gastuak</t>
  </si>
  <si>
    <t>Erakunde onuraduna</t>
  </si>
  <si>
    <t>Tokiko erakundea</t>
  </si>
  <si>
    <t>Lekukotza, salaketa eta eraginen gastuak</t>
  </si>
  <si>
    <t xml:space="preserve">Tokikoak eta nazionalak </t>
  </si>
  <si>
    <t>EAAn</t>
  </si>
  <si>
    <t xml:space="preserve">Nazioartekoak </t>
  </si>
  <si>
    <t xml:space="preserve"> Langileen gastuak</t>
  </si>
  <si>
    <t>Tokiko langileak</t>
  </si>
  <si>
    <t>Atzerriratutako langileak</t>
  </si>
  <si>
    <t>Funtzionamendu-gastuak</t>
  </si>
  <si>
    <t>Ebaluazioaren eta kontu-auditoriaren gastuak</t>
  </si>
  <si>
    <t>Ebaluazioa</t>
  </si>
  <si>
    <t xml:space="preserve">Kontu-auditoria </t>
  </si>
  <si>
    <t>PRESUPUESTO POR ACTIVIDADES
AYUDAS A INTERVENCIONES HUMANITARIAS</t>
  </si>
  <si>
    <t>ACTIVIDADES</t>
  </si>
  <si>
    <t>UNIDAD</t>
  </si>
  <si>
    <t>COSTE 
UNITARIO 
(M. LOCAL)</t>
  </si>
  <si>
    <t>CANTIDAD</t>
  </si>
  <si>
    <t>TOTAL 
MONEDA
 LOCAL</t>
  </si>
  <si>
    <t>TOTAL EUROS</t>
  </si>
  <si>
    <t>Partidas</t>
  </si>
  <si>
    <t>Rubros</t>
  </si>
  <si>
    <t>RESULTADO 1</t>
  </si>
  <si>
    <t xml:space="preserve">Actividad 1.1. </t>
  </si>
  <si>
    <t>INSERTAR FILA</t>
  </si>
  <si>
    <t>RESULTADO 2</t>
  </si>
  <si>
    <t>RESULTADO 3</t>
  </si>
  <si>
    <t>COSTES INDIRECTOS</t>
  </si>
  <si>
    <t>Gastos administrativos en la Comunidad Autónoma de Euskadi</t>
  </si>
  <si>
    <t xml:space="preserve">TOTAL GENERAL </t>
  </si>
  <si>
    <t>LISTADO PERSONAL
AYUDAS A INTERVENCIONES HUMANITARIAS</t>
  </si>
  <si>
    <t>Nº</t>
  </si>
  <si>
    <t>TIPO DE PERSONAL/PUESTO</t>
  </si>
  <si>
    <t>%</t>
  </si>
  <si>
    <t>PEE: Personal eje estratégico A.II</t>
  </si>
  <si>
    <t>…</t>
  </si>
  <si>
    <t>PEE: Personal eje estratégico A.III</t>
  </si>
  <si>
    <t>PEE: Personal eje estratégico A.IV</t>
  </si>
  <si>
    <t>PL: Personal local A.V</t>
  </si>
  <si>
    <t>PE: Personal expatriado A.V</t>
  </si>
  <si>
    <t>A.I</t>
  </si>
  <si>
    <t>A.II</t>
  </si>
  <si>
    <t>A.III</t>
  </si>
  <si>
    <t xml:space="preserve">A.III.1 </t>
  </si>
  <si>
    <t>A.III.2</t>
  </si>
  <si>
    <t>A.IV</t>
  </si>
  <si>
    <t>A.IV.1</t>
  </si>
  <si>
    <t>A.IV.2</t>
  </si>
  <si>
    <t>A.IV.3</t>
  </si>
  <si>
    <t>A.V</t>
  </si>
  <si>
    <t>A.V.1</t>
  </si>
  <si>
    <t>A.V.2</t>
  </si>
  <si>
    <t>A.VI</t>
  </si>
  <si>
    <t>A.VII</t>
  </si>
  <si>
    <t>A.VII.1</t>
  </si>
  <si>
    <t>A.VII.2</t>
  </si>
  <si>
    <t>2026-000-1002019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</si>
</sst>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i/>
      <u/>
      <sz val="10"/>
      <color theme="4"/>
      <name val="Arial"/>
      <family val="2"/>
    </font>
    <font>
      <sz val="10"/>
      <color theme="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2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10" fontId="7" fillId="7" borderId="6" xfId="0" applyNumberFormat="1" applyFont="1" applyFill="1" applyBorder="1" applyAlignment="1">
      <alignment horizontal="right" wrapText="1"/>
    </xf>
    <xf numFmtId="0" fontId="7" fillId="7" borderId="7" xfId="0" applyFont="1" applyFill="1" applyBorder="1" applyAlignment="1">
      <alignment wrapText="1"/>
    </xf>
    <xf numFmtId="4" fontId="7" fillId="7" borderId="8" xfId="0" applyNumberFormat="1" applyFont="1" applyFill="1" applyBorder="1" applyAlignment="1">
      <alignment horizontal="right" wrapText="1"/>
    </xf>
    <xf numFmtId="10" fontId="7" fillId="7" borderId="9" xfId="0" applyNumberFormat="1" applyFont="1" applyFill="1" applyBorder="1" applyAlignment="1">
      <alignment horizontal="right" wrapText="1"/>
    </xf>
    <xf numFmtId="0" fontId="8" fillId="0" borderId="10" xfId="0" applyFont="1" applyBorder="1" applyAlignment="1">
      <alignment wrapText="1"/>
    </xf>
    <xf numFmtId="4" fontId="8" fillId="0" borderId="11" xfId="0" applyNumberFormat="1" applyFont="1" applyBorder="1" applyAlignment="1">
      <alignment horizontal="center" wrapText="1"/>
    </xf>
    <xf numFmtId="0" fontId="8" fillId="0" borderId="13" xfId="0" applyFont="1" applyBorder="1" applyAlignment="1">
      <alignment wrapText="1"/>
    </xf>
    <xf numFmtId="4" fontId="8" fillId="0" borderId="14" xfId="0" applyNumberFormat="1" applyFont="1" applyBorder="1" applyAlignment="1">
      <alignment horizontal="center" wrapText="1"/>
    </xf>
    <xf numFmtId="10" fontId="7" fillId="7" borderId="15" xfId="0" applyNumberFormat="1" applyFont="1" applyFill="1" applyBorder="1" applyAlignment="1">
      <alignment horizontal="right" wrapText="1"/>
    </xf>
    <xf numFmtId="0" fontId="8" fillId="0" borderId="16" xfId="0" applyFont="1" applyBorder="1" applyAlignment="1">
      <alignment wrapText="1"/>
    </xf>
    <xf numFmtId="4" fontId="8" fillId="0" borderId="17" xfId="0" applyNumberFormat="1" applyFont="1" applyBorder="1" applyAlignment="1">
      <alignment horizontal="center" wrapText="1"/>
    </xf>
    <xf numFmtId="0" fontId="8" fillId="0" borderId="18" xfId="0" applyFont="1" applyBorder="1" applyAlignment="1">
      <alignment wrapText="1"/>
    </xf>
    <xf numFmtId="4" fontId="8" fillId="0" borderId="19" xfId="0" applyNumberFormat="1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4" fontId="8" fillId="0" borderId="21" xfId="0" applyNumberFormat="1" applyFont="1" applyBorder="1" applyAlignment="1">
      <alignment horizontal="center" wrapText="1"/>
    </xf>
    <xf numFmtId="0" fontId="0" fillId="0" borderId="22" xfId="0" applyBorder="1"/>
    <xf numFmtId="0" fontId="7" fillId="7" borderId="23" xfId="0" applyFont="1" applyFill="1" applyBorder="1" applyAlignment="1">
      <alignment wrapText="1"/>
    </xf>
    <xf numFmtId="0" fontId="8" fillId="0" borderId="24" xfId="0" applyFont="1" applyBorder="1" applyAlignment="1">
      <alignment wrapText="1"/>
    </xf>
    <xf numFmtId="4" fontId="8" fillId="0" borderId="25" xfId="0" applyNumberFormat="1" applyFont="1" applyBorder="1" applyAlignment="1">
      <alignment horizontal="center" wrapText="1"/>
    </xf>
    <xf numFmtId="0" fontId="18" fillId="0" borderId="0" xfId="0" applyFont="1"/>
    <xf numFmtId="0" fontId="7" fillId="6" borderId="26" xfId="0" applyFont="1" applyFill="1" applyBorder="1" applyAlignment="1">
      <alignment wrapText="1"/>
    </xf>
    <xf numFmtId="4" fontId="7" fillId="3" borderId="27" xfId="0" applyNumberFormat="1" applyFont="1" applyFill="1" applyBorder="1" applyAlignment="1">
      <alignment horizontal="right" wrapText="1"/>
    </xf>
    <xf numFmtId="10" fontId="7" fillId="3" borderId="28" xfId="0" applyNumberFormat="1" applyFont="1" applyFill="1" applyBorder="1" applyAlignment="1">
      <alignment horizontal="right" wrapText="1"/>
    </xf>
    <xf numFmtId="0" fontId="7" fillId="6" borderId="29" xfId="0" applyFont="1" applyFill="1" applyBorder="1" applyAlignment="1">
      <alignment wrapText="1"/>
    </xf>
    <xf numFmtId="10" fontId="7" fillId="3" borderId="31" xfId="0" applyNumberFormat="1" applyFont="1" applyFill="1" applyBorder="1" applyAlignment="1">
      <alignment horizontal="right" wrapText="1"/>
    </xf>
    <xf numFmtId="0" fontId="7" fillId="6" borderId="32" xfId="0" applyFont="1" applyFill="1" applyBorder="1" applyAlignment="1">
      <alignment wrapText="1"/>
    </xf>
    <xf numFmtId="4" fontId="7" fillId="6" borderId="33" xfId="0" applyNumberFormat="1" applyFont="1" applyFill="1" applyBorder="1" applyAlignment="1">
      <alignment horizontal="right" wrapText="1"/>
    </xf>
    <xf numFmtId="10" fontId="7" fillId="6" borderId="34" xfId="0" applyNumberFormat="1" applyFont="1" applyFill="1" applyBorder="1" applyAlignment="1">
      <alignment horizontal="right" wrapText="1"/>
    </xf>
    <xf numFmtId="0" fontId="9" fillId="3" borderId="35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wrapText="1"/>
    </xf>
    <xf numFmtId="0" fontId="9" fillId="3" borderId="37" xfId="0" applyFont="1" applyFill="1" applyBorder="1" applyAlignment="1">
      <alignment vertical="top" wrapText="1"/>
    </xf>
    <xf numFmtId="4" fontId="19" fillId="0" borderId="39" xfId="0" applyNumberFormat="1" applyFont="1" applyBorder="1" applyAlignment="1">
      <alignment horizontal="center" wrapText="1"/>
    </xf>
    <xf numFmtId="0" fontId="19" fillId="0" borderId="40" xfId="0" applyFont="1" applyBorder="1" applyAlignment="1">
      <alignment horizontal="center" wrapText="1"/>
    </xf>
    <xf numFmtId="4" fontId="19" fillId="0" borderId="42" xfId="0" applyNumberFormat="1" applyFont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7" fillId="6" borderId="62" xfId="1" applyNumberFormat="1" applyFont="1" applyFill="1" applyBorder="1" applyAlignment="1">
      <alignment horizontal="right" vertical="center" wrapText="1"/>
    </xf>
    <xf numFmtId="4" fontId="20" fillId="8" borderId="66" xfId="1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1" fillId="4" borderId="44" xfId="0" applyFont="1" applyFill="1" applyBorder="1" applyProtection="1">
      <protection locked="0"/>
    </xf>
    <xf numFmtId="0" fontId="7" fillId="3" borderId="54" xfId="0" applyFont="1" applyFill="1" applyBorder="1" applyAlignment="1" applyProtection="1">
      <alignment horizontal="left" vertical="center" indent="1"/>
      <protection locked="0"/>
    </xf>
    <xf numFmtId="0" fontId="4" fillId="0" borderId="54" xfId="0" applyFont="1" applyBorder="1" applyAlignment="1" applyProtection="1">
      <alignment horizontal="left" vertical="center" indent="1"/>
      <protection locked="0"/>
    </xf>
    <xf numFmtId="0" fontId="4" fillId="0" borderId="56" xfId="1" applyFont="1" applyBorder="1" applyAlignment="1" applyProtection="1">
      <alignment horizontal="center" vertical="center" wrapText="1"/>
      <protection locked="0"/>
    </xf>
    <xf numFmtId="0" fontId="13" fillId="5" borderId="2" xfId="1" applyFont="1" applyFill="1" applyBorder="1" applyAlignment="1" applyProtection="1">
      <alignment horizontal="center"/>
      <protection locked="0"/>
    </xf>
    <xf numFmtId="0" fontId="4" fillId="9" borderId="54" xfId="0" applyFont="1" applyFill="1" applyBorder="1" applyAlignment="1" applyProtection="1">
      <alignment vertical="center"/>
      <protection locked="0"/>
    </xf>
    <xf numFmtId="0" fontId="4" fillId="9" borderId="56" xfId="0" applyFont="1" applyFill="1" applyBorder="1" applyAlignment="1" applyProtection="1">
      <alignment wrapText="1"/>
      <protection locked="0"/>
    </xf>
    <xf numFmtId="164" fontId="4" fillId="9" borderId="56" xfId="0" applyNumberFormat="1" applyFont="1" applyFill="1" applyBorder="1" applyAlignment="1" applyProtection="1">
      <alignment horizontal="center" wrapText="1"/>
      <protection locked="0"/>
    </xf>
    <xf numFmtId="164" fontId="4" fillId="9" borderId="45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35" xfId="1" applyFont="1" applyFill="1" applyBorder="1" applyAlignment="1" applyProtection="1">
      <alignment horizontal="center"/>
      <protection locked="0"/>
    </xf>
    <xf numFmtId="0" fontId="4" fillId="9" borderId="54" xfId="0" applyFont="1" applyFill="1" applyBorder="1" applyAlignment="1" applyProtection="1">
      <alignment horizontal="center" vertical="center"/>
      <protection locked="0"/>
    </xf>
    <xf numFmtId="0" fontId="4" fillId="9" borderId="56" xfId="1" applyFont="1" applyFill="1" applyBorder="1" applyAlignment="1" applyProtection="1">
      <alignment horizontal="left" vertical="center" wrapText="1"/>
      <protection locked="0"/>
    </xf>
    <xf numFmtId="164" fontId="4" fillId="9" borderId="5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4" fontId="4" fillId="0" borderId="45" xfId="1" applyNumberFormat="1" applyFont="1" applyBorder="1" applyAlignment="1" applyProtection="1">
      <alignment horizontal="right" vertical="center" wrapText="1"/>
      <protection locked="0"/>
    </xf>
    <xf numFmtId="0" fontId="0" fillId="0" borderId="58" xfId="0" applyBorder="1" applyProtection="1">
      <protection locked="0"/>
    </xf>
    <xf numFmtId="0" fontId="0" fillId="0" borderId="22" xfId="0" applyBorder="1" applyProtection="1">
      <protection locked="0"/>
    </xf>
    <xf numFmtId="0" fontId="7" fillId="6" borderId="54" xfId="0" applyFont="1" applyFill="1" applyBorder="1" applyAlignment="1" applyProtection="1">
      <alignment vertical="center"/>
      <protection locked="0"/>
    </xf>
    <xf numFmtId="0" fontId="7" fillId="6" borderId="56" xfId="1" applyFont="1" applyFill="1" applyBorder="1" applyAlignment="1" applyProtection="1">
      <alignment vertical="center" wrapText="1"/>
      <protection locked="0"/>
    </xf>
    <xf numFmtId="0" fontId="7" fillId="6" borderId="49" xfId="1" applyFont="1" applyFill="1" applyBorder="1" applyAlignment="1" applyProtection="1">
      <alignment vertical="center" wrapText="1"/>
      <protection locked="0"/>
    </xf>
    <xf numFmtId="0" fontId="7" fillId="6" borderId="50" xfId="1" applyFont="1" applyFill="1" applyBorder="1" applyAlignment="1" applyProtection="1">
      <alignment vertical="center" wrapText="1"/>
      <protection locked="0"/>
    </xf>
    <xf numFmtId="0" fontId="7" fillId="6" borderId="69" xfId="1" applyFont="1" applyFill="1" applyBorder="1" applyAlignment="1" applyProtection="1">
      <alignment horizontal="left" vertical="center"/>
      <protection locked="0"/>
    </xf>
    <xf numFmtId="0" fontId="4" fillId="0" borderId="47" xfId="1" applyFont="1" applyBorder="1" applyAlignment="1" applyProtection="1">
      <alignment horizontal="left" vertical="center" wrapText="1"/>
      <protection locked="0"/>
    </xf>
    <xf numFmtId="0" fontId="4" fillId="0" borderId="48" xfId="1" applyFont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 applyProtection="1">
      <alignment vertical="center" wrapText="1"/>
      <protection locked="0"/>
    </xf>
    <xf numFmtId="164" fontId="4" fillId="0" borderId="56" xfId="1" applyNumberFormat="1" applyFont="1" applyBorder="1" applyAlignment="1" applyProtection="1">
      <alignment vertical="center" wrapText="1"/>
      <protection locked="0"/>
    </xf>
    <xf numFmtId="0" fontId="13" fillId="5" borderId="46" xfId="1" applyFont="1" applyFill="1" applyBorder="1" applyAlignment="1" applyProtection="1">
      <alignment horizontal="center"/>
      <protection locked="0"/>
    </xf>
    <xf numFmtId="164" fontId="4" fillId="0" borderId="56" xfId="1" applyNumberFormat="1" applyFont="1" applyBorder="1" applyAlignment="1" applyProtection="1">
      <alignment horizontal="right" vertical="center" wrapText="1"/>
      <protection locked="0"/>
    </xf>
    <xf numFmtId="0" fontId="20" fillId="8" borderId="47" xfId="1" applyFont="1" applyFill="1" applyBorder="1" applyAlignment="1" applyProtection="1">
      <alignment vertical="center"/>
      <protection locked="0"/>
    </xf>
    <xf numFmtId="0" fontId="20" fillId="8" borderId="49" xfId="1" applyFont="1" applyFill="1" applyBorder="1" applyAlignment="1" applyProtection="1">
      <alignment vertical="center"/>
      <protection locked="0"/>
    </xf>
    <xf numFmtId="4" fontId="4" fillId="0" borderId="69" xfId="1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0" fillId="8" borderId="60" xfId="1" applyFont="1" applyFill="1" applyBorder="1" applyAlignment="1" applyProtection="1">
      <alignment horizontal="center" vertical="center"/>
      <protection locked="0"/>
    </xf>
    <xf numFmtId="0" fontId="20" fillId="8" borderId="86" xfId="1" applyFont="1" applyFill="1" applyBorder="1" applyAlignment="1" applyProtection="1">
      <alignment horizontal="center" vertical="center" wrapText="1"/>
      <protection locked="0"/>
    </xf>
    <xf numFmtId="0" fontId="20" fillId="8" borderId="59" xfId="1" applyFont="1" applyFill="1" applyBorder="1" applyAlignment="1" applyProtection="1">
      <alignment horizontal="center" vertical="center" wrapText="1"/>
      <protection locked="0"/>
    </xf>
    <xf numFmtId="0" fontId="20" fillId="8" borderId="61" xfId="1" applyFont="1" applyFill="1" applyBorder="1" applyAlignment="1" applyProtection="1">
      <alignment horizontal="center" vertical="center"/>
      <protection locked="0"/>
    </xf>
    <xf numFmtId="0" fontId="7" fillId="6" borderId="45" xfId="1" applyFont="1" applyFill="1" applyBorder="1" applyAlignment="1" applyProtection="1">
      <alignment vertical="center" wrapText="1"/>
      <protection locked="0"/>
    </xf>
    <xf numFmtId="0" fontId="4" fillId="0" borderId="54" xfId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4" fillId="6" borderId="45" xfId="1" applyFont="1" applyFill="1" applyBorder="1" applyAlignment="1" applyProtection="1">
      <alignment horizontal="left" vertical="center" wrapText="1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7" fillId="0" borderId="48" xfId="1" applyFont="1" applyBorder="1" applyAlignment="1" applyProtection="1">
      <alignment horizontal="center" vertical="center" wrapText="1"/>
      <protection locked="0"/>
    </xf>
    <xf numFmtId="0" fontId="4" fillId="6" borderId="65" xfId="1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0" xfId="1" applyFont="1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center" wrapText="1"/>
      <protection locked="0"/>
    </xf>
    <xf numFmtId="0" fontId="7" fillId="0" borderId="66" xfId="1" applyFont="1" applyBorder="1" applyAlignment="1" applyProtection="1">
      <alignment horizontal="center" vertical="center" wrapText="1"/>
      <protection locked="0"/>
    </xf>
    <xf numFmtId="0" fontId="7" fillId="0" borderId="87" xfId="1" applyFont="1" applyBorder="1" applyAlignment="1" applyProtection="1">
      <alignment horizontal="center" vertical="center" wrapText="1"/>
      <protection locked="0"/>
    </xf>
    <xf numFmtId="0" fontId="20" fillId="8" borderId="67" xfId="1" applyFont="1" applyFill="1" applyBorder="1" applyAlignment="1" applyProtection="1">
      <alignment horizontal="center" vertical="center" wrapText="1"/>
      <protection locked="0"/>
    </xf>
    <xf numFmtId="0" fontId="20" fillId="0" borderId="68" xfId="1" applyFont="1" applyBorder="1" applyAlignment="1" applyProtection="1">
      <alignment vertical="center" wrapText="1"/>
      <protection locked="0"/>
    </xf>
    <xf numFmtId="0" fontId="20" fillId="8" borderId="57" xfId="1" applyFont="1" applyFill="1" applyBorder="1" applyAlignment="1" applyProtection="1">
      <alignment vertical="center" wrapText="1"/>
      <protection locked="0"/>
    </xf>
    <xf numFmtId="0" fontId="0" fillId="0" borderId="68" xfId="0" applyBorder="1" applyProtection="1">
      <protection locked="0"/>
    </xf>
    <xf numFmtId="10" fontId="8" fillId="9" borderId="12" xfId="0" applyNumberFormat="1" applyFont="1" applyFill="1" applyBorder="1" applyAlignment="1">
      <alignment horizontal="center" wrapText="1"/>
    </xf>
    <xf numFmtId="10" fontId="8" fillId="9" borderId="88" xfId="0" applyNumberFormat="1" applyFont="1" applyFill="1" applyBorder="1" applyAlignment="1">
      <alignment horizontal="center" wrapText="1"/>
    </xf>
    <xf numFmtId="10" fontId="8" fillId="9" borderId="89" xfId="0" applyNumberFormat="1" applyFont="1" applyFill="1" applyBorder="1" applyAlignment="1">
      <alignment horizontal="center" wrapText="1"/>
    </xf>
    <xf numFmtId="10" fontId="8" fillId="9" borderId="90" xfId="0" applyNumberFormat="1" applyFont="1" applyFill="1" applyBorder="1" applyAlignment="1">
      <alignment horizontal="center" wrapText="1"/>
    </xf>
    <xf numFmtId="10" fontId="8" fillId="9" borderId="9" xfId="0" applyNumberFormat="1" applyFont="1" applyFill="1" applyBorder="1" applyAlignment="1">
      <alignment horizontal="center" wrapText="1"/>
    </xf>
    <xf numFmtId="10" fontId="8" fillId="9" borderId="91" xfId="0" applyNumberFormat="1" applyFont="1" applyFill="1" applyBorder="1" applyAlignment="1">
      <alignment horizontal="center" wrapText="1"/>
    </xf>
    <xf numFmtId="0" fontId="4" fillId="0" borderId="56" xfId="1" applyFont="1" applyBorder="1" applyAlignment="1" applyProtection="1">
      <alignment horizontal="left" vertical="center" wrapText="1"/>
      <protection locked="0"/>
    </xf>
    <xf numFmtId="4" fontId="20" fillId="8" borderId="45" xfId="1" applyNumberFormat="1" applyFont="1" applyFill="1" applyBorder="1" applyAlignment="1" applyProtection="1">
      <alignment vertical="center"/>
      <protection locked="0"/>
    </xf>
    <xf numFmtId="4" fontId="7" fillId="6" borderId="69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20" fillId="8" borderId="5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5" xfId="1" applyFont="1" applyBorder="1" applyAlignment="1" applyProtection="1">
      <alignment horizontal="center" vertical="center" wrapText="1"/>
      <protection locked="0"/>
    </xf>
    <xf numFmtId="0" fontId="4" fillId="0" borderId="64" xfId="1" applyFont="1" applyBorder="1" applyAlignment="1" applyProtection="1">
      <alignment horizontal="center" vertical="center" wrapText="1"/>
      <protection locked="0"/>
    </xf>
    <xf numFmtId="0" fontId="4" fillId="0" borderId="65" xfId="1" applyFont="1" applyBorder="1" applyAlignment="1" applyProtection="1">
      <alignment horizontal="center" vertical="center" wrapText="1"/>
      <protection locked="0"/>
    </xf>
    <xf numFmtId="0" fontId="14" fillId="7" borderId="48" xfId="0" applyFont="1" applyFill="1" applyBorder="1" applyAlignment="1" applyProtection="1">
      <alignment wrapText="1"/>
      <protection locked="0"/>
    </xf>
    <xf numFmtId="0" fontId="14" fillId="7" borderId="49" xfId="0" applyFont="1" applyFill="1" applyBorder="1" applyAlignment="1" applyProtection="1">
      <alignment wrapText="1"/>
      <protection locked="0"/>
    </xf>
    <xf numFmtId="0" fontId="14" fillId="7" borderId="50" xfId="0" applyFont="1" applyFill="1" applyBorder="1" applyAlignment="1" applyProtection="1">
      <alignment wrapText="1"/>
      <protection locked="0"/>
    </xf>
    <xf numFmtId="164" fontId="8" fillId="7" borderId="51" xfId="0" applyNumberFormat="1" applyFont="1" applyFill="1" applyBorder="1" applyAlignment="1" applyProtection="1">
      <alignment horizontal="center" wrapText="1"/>
      <protection locked="0"/>
    </xf>
    <xf numFmtId="0" fontId="14" fillId="7" borderId="55" xfId="0" applyFont="1" applyFill="1" applyBorder="1" applyAlignment="1" applyProtection="1">
      <alignment wrapText="1"/>
      <protection locked="0"/>
    </xf>
    <xf numFmtId="0" fontId="14" fillId="7" borderId="54" xfId="0" applyFont="1" applyFill="1" applyBorder="1" applyAlignment="1" applyProtection="1">
      <alignment horizontal="center" vertical="center"/>
      <protection locked="0"/>
    </xf>
    <xf numFmtId="0" fontId="14" fillId="7" borderId="48" xfId="1" applyFont="1" applyFill="1" applyBorder="1" applyAlignment="1" applyProtection="1">
      <alignment vertical="center" wrapText="1"/>
      <protection locked="0"/>
    </xf>
    <xf numFmtId="0" fontId="14" fillId="7" borderId="49" xfId="1" applyFont="1" applyFill="1" applyBorder="1" applyAlignment="1" applyProtection="1">
      <alignment vertical="center" wrapText="1"/>
      <protection locked="0"/>
    </xf>
    <xf numFmtId="0" fontId="14" fillId="7" borderId="50" xfId="1" applyFont="1" applyFill="1" applyBorder="1" applyAlignment="1" applyProtection="1">
      <alignment vertical="center" wrapText="1"/>
      <protection locked="0"/>
    </xf>
    <xf numFmtId="164" fontId="8" fillId="7" borderId="56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56" xfId="1" applyFont="1" applyFill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9" fillId="3" borderId="92" xfId="0" applyFont="1" applyFill="1" applyBorder="1" applyAlignment="1">
      <alignment wrapText="1"/>
    </xf>
    <xf numFmtId="4" fontId="7" fillId="3" borderId="45" xfId="1" applyNumberFormat="1" applyFont="1" applyFill="1" applyBorder="1" applyAlignment="1">
      <alignment horizontal="right" vertical="center" wrapText="1"/>
    </xf>
    <xf numFmtId="10" fontId="7" fillId="3" borderId="45" xfId="1" applyNumberFormat="1" applyFont="1" applyFill="1" applyBorder="1" applyAlignment="1">
      <alignment horizontal="right" vertical="center" wrapText="1"/>
    </xf>
    <xf numFmtId="0" fontId="22" fillId="0" borderId="56" xfId="1" applyFont="1" applyBorder="1" applyAlignment="1" applyProtection="1">
      <alignment horizontal="left" vertical="center" wrapText="1"/>
      <protection locked="0"/>
    </xf>
    <xf numFmtId="0" fontId="7" fillId="0" borderId="56" xfId="1" applyFont="1" applyBorder="1" applyAlignment="1" applyProtection="1">
      <alignment horizontal="center" vertical="center" wrapText="1"/>
      <protection locked="0"/>
    </xf>
    <xf numFmtId="164" fontId="4" fillId="0" borderId="56" xfId="1" applyNumberFormat="1" applyFont="1" applyBorder="1" applyAlignment="1" applyProtection="1">
      <alignment horizontal="center" vertical="center" wrapText="1"/>
      <protection locked="0"/>
    </xf>
    <xf numFmtId="164" fontId="4" fillId="0" borderId="45" xfId="1" applyNumberFormat="1" applyFont="1" applyBorder="1" applyAlignment="1" applyProtection="1">
      <alignment horizontal="center" vertical="center" wrapText="1"/>
      <protection locked="0"/>
    </xf>
    <xf numFmtId="164" fontId="7" fillId="3" borderId="45" xfId="1" applyNumberFormat="1" applyFont="1" applyFill="1" applyBorder="1" applyAlignment="1">
      <alignment horizontal="right" vertical="center" wrapText="1"/>
    </xf>
    <xf numFmtId="0" fontId="13" fillId="0" borderId="0" xfId="1" applyFont="1" applyAlignment="1" applyProtection="1">
      <alignment horizontal="center"/>
      <protection locked="0"/>
    </xf>
    <xf numFmtId="164" fontId="14" fillId="7" borderId="45" xfId="1" applyNumberFormat="1" applyFont="1" applyFill="1" applyBorder="1" applyAlignment="1">
      <alignment horizontal="center" vertical="center" wrapText="1"/>
    </xf>
    <xf numFmtId="10" fontId="14" fillId="7" borderId="71" xfId="1" applyNumberFormat="1" applyFont="1" applyFill="1" applyBorder="1" applyAlignment="1">
      <alignment horizontal="center" vertical="center" wrapText="1"/>
    </xf>
    <xf numFmtId="0" fontId="7" fillId="0" borderId="70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56" xfId="0" applyFont="1" applyBorder="1" applyAlignment="1" applyProtection="1">
      <alignment horizontal="center" wrapText="1"/>
      <protection locked="0"/>
    </xf>
    <xf numFmtId="164" fontId="4" fillId="0" borderId="52" xfId="1" applyNumberFormat="1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vertical="center"/>
      <protection locked="0"/>
    </xf>
    <xf numFmtId="0" fontId="7" fillId="0" borderId="56" xfId="0" applyFont="1" applyBorder="1" applyAlignment="1" applyProtection="1">
      <alignment wrapText="1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left" vertical="center" wrapText="1"/>
      <protection locked="0"/>
    </xf>
    <xf numFmtId="0" fontId="23" fillId="0" borderId="56" xfId="1" applyFont="1" applyBorder="1" applyAlignment="1" applyProtection="1">
      <alignment horizontal="left" vertical="center" wrapText="1"/>
      <protection locked="0"/>
    </xf>
    <xf numFmtId="164" fontId="20" fillId="8" borderId="45" xfId="1" applyNumberFormat="1" applyFont="1" applyFill="1" applyBorder="1" applyAlignment="1">
      <alignment horizontal="right" vertical="center" wrapText="1"/>
    </xf>
    <xf numFmtId="10" fontId="20" fillId="8" borderId="45" xfId="1" applyNumberFormat="1" applyFont="1" applyFill="1" applyBorder="1" applyAlignment="1">
      <alignment horizontal="right" vertical="center" wrapText="1"/>
    </xf>
    <xf numFmtId="4" fontId="20" fillId="8" borderId="45" xfId="1" applyNumberFormat="1" applyFont="1" applyFill="1" applyBorder="1" applyAlignment="1">
      <alignment horizontal="right" vertical="center" wrapText="1"/>
    </xf>
    <xf numFmtId="4" fontId="20" fillId="8" borderId="57" xfId="1" applyNumberFormat="1" applyFont="1" applyFill="1" applyBorder="1" applyAlignment="1">
      <alignment horizontal="right" vertical="center"/>
    </xf>
    <xf numFmtId="10" fontId="20" fillId="8" borderId="57" xfId="1" applyNumberFormat="1" applyFont="1" applyFill="1" applyBorder="1" applyAlignment="1">
      <alignment horizontal="right" vertical="center"/>
    </xf>
    <xf numFmtId="0" fontId="20" fillId="8" borderId="72" xfId="0" applyFont="1" applyFill="1" applyBorder="1" applyAlignment="1">
      <alignment horizontal="center" vertical="center" wrapText="1"/>
    </xf>
    <xf numFmtId="0" fontId="20" fillId="8" borderId="73" xfId="0" applyFont="1" applyFill="1" applyBorder="1" applyAlignment="1">
      <alignment horizontal="center" vertical="center" wrapText="1"/>
    </xf>
    <xf numFmtId="0" fontId="20" fillId="8" borderId="74" xfId="0" applyFont="1" applyFill="1" applyBorder="1" applyAlignment="1">
      <alignment horizontal="center" vertical="center" wrapText="1"/>
    </xf>
    <xf numFmtId="0" fontId="20" fillId="8" borderId="59" xfId="1" applyFont="1" applyFill="1" applyBorder="1" applyAlignment="1" applyProtection="1">
      <alignment horizontal="center" vertical="center" wrapText="1"/>
      <protection locked="0"/>
    </xf>
    <xf numFmtId="0" fontId="20" fillId="8" borderId="59" xfId="1" applyFont="1" applyFill="1" applyBorder="1" applyAlignment="1" applyProtection="1">
      <alignment horizontal="center" vertical="center"/>
      <protection locked="0"/>
    </xf>
    <xf numFmtId="0" fontId="20" fillId="8" borderId="61" xfId="1" applyFont="1" applyFill="1" applyBorder="1" applyAlignment="1" applyProtection="1">
      <alignment horizontal="center" vertical="center" wrapText="1"/>
      <protection locked="0"/>
    </xf>
    <xf numFmtId="4" fontId="4" fillId="6" borderId="3" xfId="0" applyNumberFormat="1" applyFont="1" applyFill="1" applyBorder="1" applyAlignment="1">
      <alignment horizontal="justify" vertical="top" wrapText="1"/>
    </xf>
    <xf numFmtId="10" fontId="4" fillId="6" borderId="30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7" xfId="0" applyNumberFormat="1" applyFont="1" applyBorder="1" applyAlignment="1">
      <alignment horizontal="right" wrapText="1"/>
    </xf>
    <xf numFmtId="10" fontId="4" fillId="0" borderId="31" xfId="0" applyNumberFormat="1" applyFont="1" applyBorder="1" applyAlignment="1">
      <alignment horizontal="right" wrapText="1"/>
    </xf>
    <xf numFmtId="0" fontId="19" fillId="10" borderId="35" xfId="0" applyFont="1" applyFill="1" applyBorder="1" applyAlignment="1">
      <alignment horizontal="centerContinuous" wrapText="1"/>
    </xf>
    <xf numFmtId="0" fontId="19" fillId="10" borderId="3" xfId="0" applyFont="1" applyFill="1" applyBorder="1" applyAlignment="1">
      <alignment horizontal="centerContinuous" wrapText="1"/>
    </xf>
    <xf numFmtId="0" fontId="19" fillId="10" borderId="37" xfId="0" applyFont="1" applyFill="1" applyBorder="1" applyAlignment="1">
      <alignment horizontal="centerContinuous" wrapText="1"/>
    </xf>
    <xf numFmtId="4" fontId="7" fillId="7" borderId="8" xfId="0" applyNumberFormat="1" applyFont="1" applyFill="1" applyBorder="1" applyAlignment="1">
      <alignment horizontal="right" vertical="center" wrapText="1"/>
    </xf>
    <xf numFmtId="10" fontId="7" fillId="7" borderId="9" xfId="0" applyNumberFormat="1" applyFont="1" applyFill="1" applyBorder="1" applyAlignment="1">
      <alignment horizontal="right" vertical="center" wrapText="1"/>
    </xf>
    <xf numFmtId="0" fontId="20" fillId="8" borderId="47" xfId="0" applyFont="1" applyFill="1" applyBorder="1" applyAlignment="1" applyProtection="1">
      <alignment vertical="center"/>
      <protection locked="0"/>
    </xf>
    <xf numFmtId="0" fontId="20" fillId="8" borderId="49" xfId="0" applyFont="1" applyFill="1" applyBorder="1" applyAlignment="1" applyProtection="1">
      <alignment vertical="center"/>
      <protection locked="0"/>
    </xf>
    <xf numFmtId="0" fontId="20" fillId="8" borderId="50" xfId="0" applyFont="1" applyFill="1" applyBorder="1" applyAlignment="1" applyProtection="1">
      <alignment vertical="center"/>
      <protection locked="0"/>
    </xf>
    <xf numFmtId="0" fontId="20" fillId="8" borderId="77" xfId="1" applyFont="1" applyFill="1" applyBorder="1" applyAlignment="1" applyProtection="1">
      <alignment vertical="center"/>
      <protection locked="0"/>
    </xf>
    <xf numFmtId="0" fontId="20" fillId="8" borderId="78" xfId="1" applyFont="1" applyFill="1" applyBorder="1" applyAlignment="1" applyProtection="1">
      <alignment vertical="center"/>
      <protection locked="0"/>
    </xf>
    <xf numFmtId="0" fontId="20" fillId="8" borderId="79" xfId="1" applyFont="1" applyFill="1" applyBorder="1" applyAlignment="1" applyProtection="1">
      <alignment vertical="center"/>
      <protection locked="0"/>
    </xf>
    <xf numFmtId="0" fontId="7" fillId="3" borderId="49" xfId="1" applyFont="1" applyFill="1" applyBorder="1" applyAlignment="1" applyProtection="1">
      <alignment vertical="center" wrapText="1"/>
      <protection locked="0"/>
    </xf>
    <xf numFmtId="0" fontId="7" fillId="3" borderId="71" xfId="1" applyFont="1" applyFill="1" applyBorder="1" applyAlignment="1" applyProtection="1">
      <alignment vertical="center" wrapText="1"/>
      <protection locked="0"/>
    </xf>
    <xf numFmtId="0" fontId="20" fillId="8" borderId="56" xfId="1" applyFont="1" applyFill="1" applyBorder="1" applyAlignment="1" applyProtection="1">
      <alignment vertical="center" wrapText="1"/>
      <protection locked="0"/>
    </xf>
    <xf numFmtId="0" fontId="20" fillId="8" borderId="80" xfId="1" applyFont="1" applyFill="1" applyBorder="1" applyAlignment="1" applyProtection="1">
      <alignment horizontal="centerContinuous" vertical="center"/>
      <protection locked="0"/>
    </xf>
    <xf numFmtId="0" fontId="20" fillId="8" borderId="81" xfId="1" applyFont="1" applyFill="1" applyBorder="1" applyAlignment="1" applyProtection="1">
      <alignment horizontal="centerContinuous" vertical="center"/>
      <protection locked="0"/>
    </xf>
    <xf numFmtId="0" fontId="7" fillId="6" borderId="70" xfId="1" applyFont="1" applyFill="1" applyBorder="1" applyAlignment="1" applyProtection="1">
      <alignment vertical="center"/>
      <protection locked="0"/>
    </xf>
    <xf numFmtId="0" fontId="7" fillId="6" borderId="75" xfId="1" applyFont="1" applyFill="1" applyBorder="1" applyAlignment="1" applyProtection="1">
      <alignment vertical="center"/>
      <protection locked="0"/>
    </xf>
    <xf numFmtId="0" fontId="7" fillId="6" borderId="76" xfId="1" applyFont="1" applyFill="1" applyBorder="1" applyAlignment="1" applyProtection="1">
      <alignment vertical="center"/>
      <protection locked="0"/>
    </xf>
    <xf numFmtId="0" fontId="7" fillId="3" borderId="56" xfId="1" applyFont="1" applyFill="1" applyBorder="1" applyAlignment="1" applyProtection="1">
      <alignment vertical="center" wrapText="1"/>
      <protection locked="0"/>
    </xf>
    <xf numFmtId="0" fontId="7" fillId="3" borderId="64" xfId="1" applyFont="1" applyFill="1" applyBorder="1" applyAlignment="1" applyProtection="1">
      <alignment vertical="center" wrapText="1"/>
      <protection locked="0"/>
    </xf>
    <xf numFmtId="0" fontId="7" fillId="3" borderId="48" xfId="1" applyFont="1" applyFill="1" applyBorder="1" applyAlignment="1" applyProtection="1">
      <alignment vertical="center" wrapText="1"/>
      <protection locked="0"/>
    </xf>
    <xf numFmtId="0" fontId="7" fillId="3" borderId="50" xfId="1" applyFont="1" applyFill="1" applyBorder="1" applyAlignment="1" applyProtection="1">
      <alignment vertical="center" wrapText="1"/>
      <protection locked="0"/>
    </xf>
    <xf numFmtId="0" fontId="19" fillId="7" borderId="48" xfId="0" applyFont="1" applyFill="1" applyBorder="1" applyAlignment="1" applyProtection="1">
      <alignment horizontal="centerContinuous" vertical="center" wrapText="1"/>
      <protection locked="0"/>
    </xf>
    <xf numFmtId="0" fontId="19" fillId="7" borderId="49" xfId="0" applyFont="1" applyFill="1" applyBorder="1" applyAlignment="1" applyProtection="1">
      <alignment horizontal="centerContinuous" vertical="center" wrapText="1"/>
      <protection locked="0"/>
    </xf>
    <xf numFmtId="0" fontId="19" fillId="7" borderId="50" xfId="0" applyFont="1" applyFill="1" applyBorder="1" applyAlignment="1" applyProtection="1">
      <alignment horizontal="centerContinuous" vertical="center" wrapText="1"/>
      <protection locked="0"/>
    </xf>
    <xf numFmtId="0" fontId="10" fillId="0" borderId="0" xfId="0" applyFont="1" applyAlignment="1" applyProtection="1">
      <protection locked="0"/>
    </xf>
    <xf numFmtId="0" fontId="21" fillId="8" borderId="35" xfId="0" applyFont="1" applyFill="1" applyBorder="1" applyAlignment="1">
      <alignment horizontal="centerContinuous" wrapText="1"/>
    </xf>
    <xf numFmtId="0" fontId="21" fillId="8" borderId="3" xfId="0" applyFont="1" applyFill="1" applyBorder="1" applyAlignment="1">
      <alignment horizontal="centerContinuous" wrapText="1"/>
    </xf>
    <xf numFmtId="0" fontId="21" fillId="8" borderId="37" xfId="0" applyFont="1" applyFill="1" applyBorder="1" applyAlignment="1">
      <alignment horizontal="centerContinuous" wrapText="1"/>
    </xf>
    <xf numFmtId="0" fontId="14" fillId="7" borderId="47" xfId="0" applyFont="1" applyFill="1" applyBorder="1" applyAlignment="1" applyProtection="1">
      <alignment horizontal="center" vertical="center"/>
      <protection locked="0"/>
    </xf>
    <xf numFmtId="0" fontId="7" fillId="3" borderId="47" xfId="1" applyFont="1" applyFill="1" applyBorder="1" applyAlignment="1" applyProtection="1">
      <alignment vertical="center"/>
      <protection locked="0"/>
    </xf>
    <xf numFmtId="0" fontId="20" fillId="8" borderId="54" xfId="1" applyFont="1" applyFill="1" applyBorder="1" applyAlignment="1" applyProtection="1">
      <alignment vertical="center"/>
      <protection locked="0"/>
    </xf>
    <xf numFmtId="0" fontId="4" fillId="0" borderId="83" xfId="1" applyFont="1" applyBorder="1" applyAlignment="1" applyProtection="1">
      <alignment horizontal="left" vertical="center" wrapText="1"/>
      <protection locked="0"/>
    </xf>
    <xf numFmtId="0" fontId="4" fillId="0" borderId="52" xfId="1" applyFont="1" applyBorder="1" applyAlignment="1" applyProtection="1">
      <alignment horizontal="left" vertical="center" wrapText="1"/>
      <protection locked="0"/>
    </xf>
    <xf numFmtId="0" fontId="20" fillId="8" borderId="66" xfId="1" applyFont="1" applyFill="1" applyBorder="1" applyAlignment="1" applyProtection="1">
      <alignment horizontal="left" vertical="center" wrapText="1"/>
      <protection locked="0"/>
    </xf>
    <xf numFmtId="0" fontId="20" fillId="8" borderId="84" xfId="1" applyFont="1" applyFill="1" applyBorder="1" applyAlignment="1" applyProtection="1">
      <alignment horizontal="left" vertical="center" wrapText="1"/>
      <protection locked="0"/>
    </xf>
    <xf numFmtId="0" fontId="7" fillId="3" borderId="47" xfId="0" applyFont="1" applyFill="1" applyBorder="1" applyAlignment="1" applyProtection="1">
      <alignment horizontal="left" vertical="center"/>
      <protection locked="0"/>
    </xf>
    <xf numFmtId="0" fontId="7" fillId="3" borderId="49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 applyProtection="1">
      <alignment horizontal="left" vertical="center"/>
      <protection locked="0"/>
    </xf>
    <xf numFmtId="0" fontId="20" fillId="8" borderId="47" xfId="1" applyFont="1" applyFill="1" applyBorder="1" applyAlignment="1" applyProtection="1">
      <alignment horizontal="left" vertical="center"/>
      <protection locked="0"/>
    </xf>
    <xf numFmtId="0" fontId="20" fillId="8" borderId="49" xfId="1" applyFont="1" applyFill="1" applyBorder="1" applyAlignment="1" applyProtection="1">
      <alignment horizontal="left" vertical="center"/>
      <protection locked="0"/>
    </xf>
    <xf numFmtId="0" fontId="19" fillId="7" borderId="35" xfId="0" applyFont="1" applyFill="1" applyBorder="1" applyAlignment="1" applyProtection="1">
      <alignment horizontal="center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7" borderId="3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0" fillId="8" borderId="80" xfId="1" applyFont="1" applyFill="1" applyBorder="1" applyAlignment="1" applyProtection="1">
      <alignment horizontal="center" vertical="center"/>
      <protection locked="0"/>
    </xf>
    <xf numFmtId="0" fontId="20" fillId="8" borderId="81" xfId="1" applyFont="1" applyFill="1" applyBorder="1" applyAlignment="1" applyProtection="1">
      <alignment horizontal="center" vertical="center"/>
      <protection locked="0"/>
    </xf>
    <xf numFmtId="0" fontId="20" fillId="8" borderId="70" xfId="1" applyFont="1" applyFill="1" applyBorder="1" applyAlignment="1" applyProtection="1">
      <alignment horizontal="center" vertical="center"/>
      <protection locked="0"/>
    </xf>
    <xf numFmtId="0" fontId="20" fillId="8" borderId="82" xfId="1" applyFont="1" applyFill="1" applyBorder="1" applyAlignment="1" applyProtection="1">
      <alignment horizontal="center" vertical="center"/>
      <protection locked="0"/>
    </xf>
    <xf numFmtId="0" fontId="20" fillId="8" borderId="81" xfId="1" applyFont="1" applyFill="1" applyBorder="1" applyAlignment="1" applyProtection="1">
      <alignment horizontal="center" vertical="center" wrapText="1"/>
      <protection locked="0"/>
    </xf>
    <xf numFmtId="0" fontId="20" fillId="8" borderId="82" xfId="1" applyFont="1" applyFill="1" applyBorder="1" applyAlignment="1" applyProtection="1">
      <alignment horizontal="center" vertical="center" wrapText="1"/>
      <protection locked="0"/>
    </xf>
    <xf numFmtId="0" fontId="20" fillId="8" borderId="85" xfId="1" applyFont="1" applyFill="1" applyBorder="1" applyAlignment="1" applyProtection="1">
      <alignment horizontal="center" vertical="center" wrapText="1"/>
      <protection locked="0"/>
    </xf>
    <xf numFmtId="0" fontId="20" fillId="8" borderId="0" xfId="1" applyFont="1" applyFill="1" applyAlignment="1" applyProtection="1">
      <alignment horizontal="center" vertical="center" wrapText="1"/>
      <protection locked="0"/>
    </xf>
    <xf numFmtId="0" fontId="20" fillId="8" borderId="61" xfId="1" applyFont="1" applyFill="1" applyBorder="1" applyAlignment="1" applyProtection="1">
      <alignment horizontal="center" vertical="center" wrapText="1"/>
      <protection locked="0"/>
    </xf>
    <xf numFmtId="0" fontId="20" fillId="8" borderId="69" xfId="1" applyFont="1" applyFill="1" applyBorder="1" applyAlignment="1" applyProtection="1">
      <alignment horizontal="center" vertical="center" wrapText="1"/>
      <protection locked="0"/>
    </xf>
    <xf numFmtId="0" fontId="7" fillId="6" borderId="49" xfId="1" applyFont="1" applyFill="1" applyBorder="1" applyAlignment="1" applyProtection="1">
      <alignment horizontal="left" vertical="center" wrapText="1"/>
      <protection locked="0"/>
    </xf>
    <xf numFmtId="0" fontId="7" fillId="6" borderId="47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INFINGU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5"/>
  <sheetViews>
    <sheetView workbookViewId="0">
      <selection activeCell="J13" sqref="J13"/>
    </sheetView>
  </sheetViews>
  <sheetFormatPr baseColWidth="10" defaultColWidth="11.42578125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115</v>
      </c>
      <c r="C2" s="2" t="s">
        <v>0</v>
      </c>
      <c r="D2" s="1"/>
    </row>
    <row r="3" spans="1:4" ht="14.1" customHeight="1">
      <c r="A3" s="1"/>
      <c r="B3" s="3" t="s">
        <v>1</v>
      </c>
      <c r="C3" s="45">
        <f>COSTE_AI</f>
        <v>0</v>
      </c>
      <c r="D3" s="1"/>
    </row>
    <row r="4" spans="1:4" ht="21.95" customHeight="1">
      <c r="A4" s="1"/>
      <c r="B4" s="3" t="s">
        <v>2</v>
      </c>
      <c r="C4" s="45">
        <f>COSTE_AII</f>
        <v>0</v>
      </c>
      <c r="D4" s="1"/>
    </row>
    <row r="5" spans="1:4" ht="14.1" customHeight="1">
      <c r="A5" s="1"/>
      <c r="B5" s="3" t="s">
        <v>3</v>
      </c>
      <c r="C5" s="45">
        <f>COSTE_AIII1</f>
        <v>0</v>
      </c>
      <c r="D5" s="1"/>
    </row>
    <row r="6" spans="1:4" ht="14.1" customHeight="1">
      <c r="A6" s="1"/>
      <c r="B6" s="3" t="s">
        <v>4</v>
      </c>
      <c r="C6" s="45">
        <f>COSTE_AIII2</f>
        <v>0</v>
      </c>
      <c r="D6" s="1"/>
    </row>
    <row r="7" spans="1:4" ht="14.1" customHeight="1">
      <c r="A7" s="1"/>
      <c r="B7" s="3" t="s">
        <v>5</v>
      </c>
      <c r="C7" s="45">
        <f>COSTE_AIV1</f>
        <v>0</v>
      </c>
      <c r="D7" s="1"/>
    </row>
    <row r="8" spans="1:4" ht="14.1" customHeight="1">
      <c r="A8" s="1"/>
      <c r="B8" s="3" t="s">
        <v>6</v>
      </c>
      <c r="C8" s="45">
        <f>COSTE_AIV2</f>
        <v>0</v>
      </c>
      <c r="D8" s="1"/>
    </row>
    <row r="9" spans="1:4" ht="14.1" customHeight="1">
      <c r="A9" s="1"/>
      <c r="B9" s="3" t="s">
        <v>7</v>
      </c>
      <c r="C9" s="45">
        <f>COSTE_AIV3</f>
        <v>0</v>
      </c>
      <c r="D9" s="1"/>
    </row>
    <row r="10" spans="1:4" ht="14.1" customHeight="1">
      <c r="A10" s="1"/>
      <c r="B10" s="3" t="s">
        <v>8</v>
      </c>
      <c r="C10" s="45">
        <f>COSTE_AV1</f>
        <v>0</v>
      </c>
      <c r="D10" s="1"/>
    </row>
    <row r="11" spans="1:4" ht="14.1" customHeight="1">
      <c r="A11" s="1"/>
      <c r="B11" s="3" t="s">
        <v>9</v>
      </c>
      <c r="C11" s="45">
        <f>COSTE_AV2</f>
        <v>0</v>
      </c>
      <c r="D11" s="1"/>
    </row>
    <row r="12" spans="1:4" ht="14.1" customHeight="1">
      <c r="A12" s="1"/>
      <c r="B12" s="3" t="s">
        <v>10</v>
      </c>
      <c r="C12" s="45">
        <f>COSTE_AVI</f>
        <v>0</v>
      </c>
      <c r="D12" s="1"/>
    </row>
    <row r="13" spans="1:4" ht="14.1" customHeight="1">
      <c r="A13" s="1"/>
      <c r="B13" s="3" t="s">
        <v>11</v>
      </c>
      <c r="C13" s="45">
        <f>COSTE_AVII1</f>
        <v>0</v>
      </c>
      <c r="D13" s="1"/>
    </row>
    <row r="14" spans="1:4" ht="14.1" customHeight="1">
      <c r="A14" s="1"/>
      <c r="B14" s="3" t="s">
        <v>12</v>
      </c>
      <c r="C14" s="45">
        <f>COSTE_AVII2</f>
        <v>0</v>
      </c>
      <c r="D14" s="1"/>
    </row>
    <row r="15" spans="1:4" ht="14.1" customHeight="1">
      <c r="A15" s="1"/>
      <c r="B15" s="3" t="s">
        <v>13</v>
      </c>
      <c r="C15" s="45">
        <f>TOTAL_COSTES_DIRECTOS</f>
        <v>0</v>
      </c>
      <c r="D15" s="1"/>
    </row>
  </sheetData>
  <sheetProtection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6"/>
  <sheetViews>
    <sheetView workbookViewId="0">
      <selection activeCell="J14" sqref="J14"/>
    </sheetView>
  </sheetViews>
  <sheetFormatPr baseColWidth="10" defaultColWidth="11.42578125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2:5" ht="13.5" thickBot="1"/>
    <row r="2" spans="2:5" ht="57" customHeight="1" thickBot="1">
      <c r="B2" s="170" t="s">
        <v>14</v>
      </c>
      <c r="C2" s="171"/>
      <c r="D2" s="172"/>
    </row>
    <row r="3" spans="2:5" ht="13.5" thickBot="1"/>
    <row r="4" spans="2:5" ht="33" customHeight="1" thickTop="1" thickBot="1">
      <c r="B4" s="159" t="s">
        <v>48</v>
      </c>
      <c r="C4" s="160" t="s">
        <v>15</v>
      </c>
      <c r="D4" s="161" t="s">
        <v>16</v>
      </c>
      <c r="E4" s="4"/>
    </row>
    <row r="5" spans="2:5" ht="18" customHeight="1" thickBot="1">
      <c r="B5" s="5" t="s">
        <v>17</v>
      </c>
      <c r="C5" s="6"/>
      <c r="D5" s="7"/>
    </row>
    <row r="6" spans="2:5">
      <c r="B6" s="8" t="s">
        <v>18</v>
      </c>
      <c r="C6" s="11">
        <f>ROUND(RUBRO_AI,0)</f>
        <v>0</v>
      </c>
      <c r="D6" s="9">
        <f>IFERROR(COSTE_AI/TOTAL_SUBVENCION,0)</f>
        <v>0</v>
      </c>
    </row>
    <row r="7" spans="2:5" ht="25.5">
      <c r="B7" s="10" t="s">
        <v>19</v>
      </c>
      <c r="C7" s="173">
        <f>ROUND(RUBRO_AII,0)</f>
        <v>0</v>
      </c>
      <c r="D7" s="174">
        <f>IFERROR(COSTE_AII/TOTAL_SUBVENCION,0)</f>
        <v>0</v>
      </c>
    </row>
    <row r="8" spans="2:5" ht="15" customHeight="1">
      <c r="B8" s="10" t="s">
        <v>20</v>
      </c>
      <c r="C8" s="11">
        <f>SUM(COSTE_AIII0)</f>
        <v>0</v>
      </c>
      <c r="D8" s="12">
        <f>SUM(PC_AIII0)</f>
        <v>0</v>
      </c>
    </row>
    <row r="9" spans="2:5">
      <c r="B9" s="13" t="s">
        <v>21</v>
      </c>
      <c r="C9" s="14">
        <f>ROUND(RUBRO_AIII1,0)</f>
        <v>0</v>
      </c>
      <c r="D9" s="105">
        <f>IFERROR(COSTE_AIII1/TOTAL_SUBVENCION,0)</f>
        <v>0</v>
      </c>
    </row>
    <row r="10" spans="2:5">
      <c r="B10" s="15" t="s">
        <v>22</v>
      </c>
      <c r="C10" s="16">
        <f>ROUND(RUBRO_AIII2,0)</f>
        <v>0</v>
      </c>
      <c r="D10" s="107">
        <f>IFERROR(COSTE_AIII2/TOTAL_SUBVENCION,0)</f>
        <v>0</v>
      </c>
    </row>
    <row r="11" spans="2:5">
      <c r="B11" s="10" t="s">
        <v>23</v>
      </c>
      <c r="C11" s="11">
        <f>SUM(COSTE_AIV0)</f>
        <v>0</v>
      </c>
      <c r="D11" s="17">
        <f>SUM(PC_AIV0)</f>
        <v>0</v>
      </c>
    </row>
    <row r="12" spans="2:5">
      <c r="B12" s="18" t="s">
        <v>24</v>
      </c>
      <c r="C12" s="19">
        <f>ROUND(RUBRO_AIV1,0)</f>
        <v>0</v>
      </c>
      <c r="D12" s="105">
        <f>IFERROR(COSTE_AIV1/TOTAL_SUBVENCION,0)</f>
        <v>0</v>
      </c>
    </row>
    <row r="13" spans="2:5">
      <c r="B13" s="20" t="s">
        <v>25</v>
      </c>
      <c r="C13" s="21">
        <f>ROUND(RUBRO_AIV2,0)</f>
        <v>0</v>
      </c>
      <c r="D13" s="108">
        <f>IFERROR(COSTE_AIV2/TOTAL_SUBVENCION,0)</f>
        <v>0</v>
      </c>
    </row>
    <row r="14" spans="2:5">
      <c r="B14" s="22" t="s">
        <v>26</v>
      </c>
      <c r="C14" s="23">
        <f>ROUND(RUBRO_AIV3,0)</f>
        <v>0</v>
      </c>
      <c r="D14" s="107">
        <f>IFERROR(COSTE_AIV3/TOTAL_SUBVENCION,0)</f>
        <v>0</v>
      </c>
    </row>
    <row r="15" spans="2:5">
      <c r="B15" s="10" t="s">
        <v>27</v>
      </c>
      <c r="C15" s="11">
        <f>SUM(COSTE_AV0)</f>
        <v>0</v>
      </c>
      <c r="D15" s="17">
        <f>SUM(PC_AV0)</f>
        <v>0</v>
      </c>
    </row>
    <row r="16" spans="2:5">
      <c r="B16" s="13" t="s">
        <v>28</v>
      </c>
      <c r="C16" s="14">
        <f>ROUND(RUBRO_AV1,0)</f>
        <v>0</v>
      </c>
      <c r="D16" s="109">
        <f>IFERROR(COSTE_AV1/TOTAL_SUBVENCION,0)</f>
        <v>0</v>
      </c>
    </row>
    <row r="17" spans="1:5">
      <c r="B17" s="15" t="s">
        <v>29</v>
      </c>
      <c r="C17" s="16">
        <f>ROUND(RUBRO_AV2,0)</f>
        <v>0</v>
      </c>
      <c r="D17" s="110">
        <f>IFERROR(COSTE_AV2/TOTAL_SUBVENCION,0)</f>
        <v>0</v>
      </c>
    </row>
    <row r="18" spans="1:5" ht="16.5" customHeight="1">
      <c r="A18" s="24"/>
      <c r="B18" s="25" t="s">
        <v>30</v>
      </c>
      <c r="C18" s="11">
        <f>ROUND(RUBRO_AVI,0)</f>
        <v>0</v>
      </c>
      <c r="D18" s="12">
        <f>IFERROR(COSTE_AVI/TOTAL_SUBVENCION,0)</f>
        <v>0</v>
      </c>
    </row>
    <row r="19" spans="1:5" ht="16.5" customHeight="1">
      <c r="B19" s="10" t="s">
        <v>31</v>
      </c>
      <c r="C19" s="11">
        <f>SUM(COSTE_AVII0)</f>
        <v>0</v>
      </c>
      <c r="D19" s="17">
        <f>SUM(PC_AVII0)</f>
        <v>0</v>
      </c>
    </row>
    <row r="20" spans="1:5" ht="16.5" customHeight="1">
      <c r="B20" s="20" t="s">
        <v>32</v>
      </c>
      <c r="C20" s="19">
        <f>ROUND(RUBRO_AVII1,0)</f>
        <v>0</v>
      </c>
      <c r="D20" s="105">
        <f>IFERROR(COSTE_AVII1/TOTAL_SUBVENCION,0)</f>
        <v>0</v>
      </c>
    </row>
    <row r="21" spans="1:5" ht="16.5" customHeight="1" thickBot="1">
      <c r="B21" s="26" t="s">
        <v>33</v>
      </c>
      <c r="C21" s="27">
        <f>ROUND(RUBRO_AVII2,0)</f>
        <v>0</v>
      </c>
      <c r="D21" s="106">
        <f>IFERROR(COSTE_AVII2/TOTAL_SUBVENCION,0)</f>
        <v>0</v>
      </c>
    </row>
    <row r="22" spans="1:5" s="28" customFormat="1" ht="15.75" thickBot="1">
      <c r="B22" s="29" t="s">
        <v>34</v>
      </c>
      <c r="C22" s="30">
        <f>SUM(COSTE_AI,COSTE_AII,COSTE_AIII,COSTE_AIV,COSTE_AV,COSTE_AVI,COSTE_AVII)</f>
        <v>0</v>
      </c>
      <c r="D22" s="31">
        <f>IFERROR(TOTAL_COSTES_DIRECTOS/TOTAL_SUBVENCION,0)</f>
        <v>0</v>
      </c>
      <c r="E22"/>
    </row>
    <row r="23" spans="1:5" ht="13.5" thickBot="1">
      <c r="B23" s="32" t="s">
        <v>35</v>
      </c>
      <c r="C23" s="165"/>
      <c r="D23" s="166"/>
    </row>
    <row r="24" spans="1:5" ht="13.5" thickBot="1">
      <c r="B24" s="167" t="s">
        <v>36</v>
      </c>
      <c r="C24" s="168">
        <f>RUBRO_IND</f>
        <v>0</v>
      </c>
      <c r="D24" s="169"/>
    </row>
    <row r="25" spans="1:5" s="28" customFormat="1" ht="15.75" thickBot="1">
      <c r="B25" s="29" t="s">
        <v>37</v>
      </c>
      <c r="C25" s="30">
        <f>ROUND(RUBRO_IND,0)</f>
        <v>0</v>
      </c>
      <c r="D25" s="33">
        <f>IFERROR(TOTAL_COSTES_INDIRECTOS/TOTAL_SUBVENCION,0)</f>
        <v>0</v>
      </c>
    </row>
    <row r="26" spans="1:5" s="28" customFormat="1" ht="15.75" thickBot="1">
      <c r="B26" s="34" t="s">
        <v>38</v>
      </c>
      <c r="C26" s="35">
        <f>ROUND(TOTAL_COSTES_DIRECTOS+TOTAL_COSTES_INDIRECTOS,0)</f>
        <v>0</v>
      </c>
      <c r="D26" s="36">
        <v>1</v>
      </c>
    </row>
    <row r="27" spans="1:5" ht="14.25" thickTop="1" thickBot="1">
      <c r="B27" s="4"/>
      <c r="C27" s="4"/>
      <c r="D27" s="4"/>
    </row>
    <row r="28" spans="1:5" ht="15.75" thickBot="1">
      <c r="B28" s="197" t="s">
        <v>39</v>
      </c>
      <c r="C28" s="198"/>
      <c r="D28" s="199"/>
    </row>
    <row r="29" spans="1:5" ht="15.75" customHeight="1" thickBot="1">
      <c r="B29" s="37" t="s">
        <v>40</v>
      </c>
      <c r="C29" s="38" t="s">
        <v>41</v>
      </c>
      <c r="D29" s="39" t="s">
        <v>42</v>
      </c>
    </row>
    <row r="30" spans="1:5" ht="14.25" customHeight="1">
      <c r="B30" s="130" t="s">
        <v>43</v>
      </c>
      <c r="C30" s="40">
        <v>200000</v>
      </c>
      <c r="D30" s="41" t="str">
        <f>IF(TOTAL_SUBVENCION&gt;LIMITE_PRE,"NO CUMPLE","CORRECTO")</f>
        <v>CORRECTO</v>
      </c>
    </row>
    <row r="31" spans="1:5" ht="15" customHeight="1" thickBot="1">
      <c r="B31" s="131" t="s">
        <v>44</v>
      </c>
      <c r="C31" s="42">
        <f>IF(CUMPLE_SUBVENCION_PRE="NO CUMPLE","NO APLICA", TOTAL_COSTES_DIRECTOS*0.1)</f>
        <v>0</v>
      </c>
      <c r="D31" s="43" t="str">
        <f>IF(CUMPLE_SUBVENCION_PRE="CORRECTO",IF(TOTAL_COSTES_INDIRECTOS&gt;COSTES_INDIRECTOS_PRE,"NO CUMPLE","CORRECTO"),"NO CUMPLE")</f>
        <v>CORRECTO</v>
      </c>
    </row>
    <row r="32" spans="1:5" ht="13.5" thickBot="1">
      <c r="B32" s="44"/>
      <c r="C32" s="44"/>
      <c r="D32" s="44"/>
    </row>
    <row r="33" spans="2:4" ht="15.75" thickBot="1">
      <c r="B33" s="197" t="s">
        <v>45</v>
      </c>
      <c r="C33" s="198"/>
      <c r="D33" s="199"/>
    </row>
    <row r="34" spans="2:4" ht="18" customHeight="1" thickBot="1">
      <c r="B34" s="37" t="s">
        <v>40</v>
      </c>
      <c r="C34" s="132" t="s">
        <v>41</v>
      </c>
      <c r="D34" s="39" t="s">
        <v>42</v>
      </c>
    </row>
    <row r="35" spans="2:4" ht="14.25">
      <c r="B35" s="130" t="s">
        <v>43</v>
      </c>
      <c r="C35" s="40">
        <v>800000</v>
      </c>
      <c r="D35" s="41" t="str">
        <f>IF(C26&gt;C35,"NO CUMPLE","CORRECTO")</f>
        <v>CORRECTO</v>
      </c>
    </row>
    <row r="36" spans="2:4" ht="15" thickBot="1">
      <c r="B36" s="131" t="s">
        <v>44</v>
      </c>
      <c r="C36" s="42">
        <f>IF(CUMPLE_SUBVENCION_EHE="NO CUMPLE","NO APLICA",IF(TOTAL_COSTES_DIRECTOS&lt;=200000,0.1*TOTAL_COSTES_DIRECTOS,(TOTAL_COSTES_DIRECTOS-200000)*0.07+20000))</f>
        <v>0</v>
      </c>
      <c r="D36" s="43" t="str">
        <f>IF(CUMPLE_SUBVENCION_EHE="NO CUMPLE","NO CUMPLE",IF(TOTAL_COSTES_INDIRECTOS&gt;COSTES_INDIRECTOS_EHE,"NO CUMPLE","CORRECTO"))</f>
        <v>CORRECTO</v>
      </c>
    </row>
  </sheetData>
  <sheetProtection algorithmName="SHA-512" hashValue="P7neUKnnW8ub3DwTueotWHvPES5OWZwMQ6d7Y8euJ+Y5+twtVnxSln0jMyKtg4vOWh+KR5SEjsPsd40x1u6Iig==" saltValue="JlzxIDNC8rNsSciW5682FA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J53"/>
  <sheetViews>
    <sheetView tabSelected="1" zoomScaleNormal="100" workbookViewId="0">
      <selection activeCell="F17" sqref="F17"/>
    </sheetView>
  </sheetViews>
  <sheetFormatPr baseColWidth="10" defaultColWidth="11.42578125" defaultRowHeight="12.75"/>
  <cols>
    <col min="1" max="1" width="15.28515625" style="48" customWidth="1"/>
    <col min="2" max="2" width="11.42578125" style="48" customWidth="1"/>
    <col min="3" max="3" width="67" style="48" customWidth="1"/>
    <col min="4" max="4" width="10.42578125" style="48" customWidth="1"/>
    <col min="5" max="5" width="9.5703125" style="48" customWidth="1"/>
    <col min="6" max="6" width="16.140625" style="48" customWidth="1"/>
    <col min="7" max="7" width="10.140625" style="48" customWidth="1"/>
    <col min="8" max="8" width="14.42578125" style="48" customWidth="1"/>
    <col min="9" max="16384" width="11.42578125" style="48"/>
  </cols>
  <sheetData>
    <row r="2" spans="1:10" ht="39" customHeight="1">
      <c r="B2" s="193" t="s">
        <v>46</v>
      </c>
      <c r="C2" s="194"/>
      <c r="D2" s="194"/>
      <c r="E2" s="194"/>
      <c r="F2" s="194"/>
      <c r="G2" s="194"/>
      <c r="H2" s="194"/>
      <c r="I2" s="194"/>
      <c r="J2" s="195"/>
    </row>
    <row r="3" spans="1:10" ht="16.5" thickBot="1">
      <c r="B3" s="196"/>
      <c r="C3" s="196"/>
      <c r="D3" s="196"/>
      <c r="E3" s="196"/>
      <c r="F3" s="196"/>
      <c r="G3" s="196"/>
      <c r="H3" s="196"/>
      <c r="I3" s="196"/>
    </row>
    <row r="4" spans="1:10" ht="13.5" thickBot="1">
      <c r="H4" s="49" t="s">
        <v>47</v>
      </c>
      <c r="I4" s="50"/>
    </row>
    <row r="5" spans="1:10" ht="13.5" thickBot="1"/>
    <row r="6" spans="1:10" ht="69" customHeight="1" thickTop="1">
      <c r="B6" s="184" t="s">
        <v>48</v>
      </c>
      <c r="C6" s="185"/>
      <c r="D6" s="162" t="s">
        <v>49</v>
      </c>
      <c r="E6" s="163" t="s">
        <v>50</v>
      </c>
      <c r="F6" s="162" t="s">
        <v>51</v>
      </c>
      <c r="G6" s="163" t="s">
        <v>52</v>
      </c>
      <c r="H6" s="162" t="s">
        <v>53</v>
      </c>
      <c r="I6" s="164" t="s">
        <v>54</v>
      </c>
      <c r="J6" s="164" t="s">
        <v>92</v>
      </c>
    </row>
    <row r="7" spans="1:10" ht="21" customHeight="1">
      <c r="B7" s="186" t="s">
        <v>17</v>
      </c>
      <c r="C7" s="187"/>
      <c r="D7" s="187"/>
      <c r="E7" s="187"/>
      <c r="F7" s="187"/>
      <c r="G7" s="187"/>
      <c r="H7" s="187"/>
      <c r="I7" s="188"/>
    </row>
    <row r="8" spans="1:10">
      <c r="B8" s="51" t="s">
        <v>99</v>
      </c>
      <c r="C8" s="189" t="s">
        <v>55</v>
      </c>
      <c r="D8" s="189"/>
      <c r="E8" s="189"/>
      <c r="F8" s="189"/>
      <c r="G8" s="189"/>
      <c r="H8" s="189"/>
      <c r="I8" s="133">
        <f>SUM(I9:I10)</f>
        <v>0</v>
      </c>
      <c r="J8" s="134">
        <f>IFERROR(I8/I52,0)</f>
        <v>0</v>
      </c>
    </row>
    <row r="9" spans="1:10" ht="13.5" thickBot="1">
      <c r="B9" s="52"/>
      <c r="C9" s="135"/>
      <c r="D9" s="53"/>
      <c r="E9" s="53"/>
      <c r="F9" s="136"/>
      <c r="G9" s="53"/>
      <c r="H9" s="137"/>
      <c r="I9" s="138"/>
    </row>
    <row r="10" spans="1:10" ht="13.5" thickBot="1">
      <c r="A10" s="54" t="s">
        <v>56</v>
      </c>
      <c r="B10" s="52"/>
      <c r="C10" s="111"/>
      <c r="D10" s="53"/>
      <c r="E10" s="53"/>
      <c r="F10" s="53"/>
      <c r="G10" s="53"/>
      <c r="H10" s="137"/>
      <c r="I10" s="138"/>
    </row>
    <row r="11" spans="1:10" ht="11.25" customHeight="1">
      <c r="B11" s="51" t="s">
        <v>100</v>
      </c>
      <c r="C11" s="189" t="s">
        <v>57</v>
      </c>
      <c r="D11" s="189"/>
      <c r="E11" s="189"/>
      <c r="F11" s="189"/>
      <c r="G11" s="189"/>
      <c r="H11" s="189"/>
      <c r="I11" s="139">
        <f>SUM(I12:I13)</f>
        <v>0</v>
      </c>
      <c r="J11" s="134">
        <f>IFERROR(I11/$I$52,0)</f>
        <v>0</v>
      </c>
    </row>
    <row r="12" spans="1:10" ht="13.5" thickBot="1">
      <c r="B12" s="52"/>
      <c r="C12" s="111"/>
      <c r="D12" s="53"/>
      <c r="E12" s="53"/>
      <c r="F12" s="53"/>
      <c r="G12" s="53"/>
      <c r="H12" s="137"/>
      <c r="I12" s="138"/>
    </row>
    <row r="13" spans="1:10" ht="13.5" thickBot="1">
      <c r="A13" s="54" t="s">
        <v>56</v>
      </c>
      <c r="B13" s="52"/>
      <c r="C13" s="111"/>
      <c r="D13" s="53"/>
      <c r="E13" s="53"/>
      <c r="F13" s="53"/>
      <c r="G13" s="53"/>
      <c r="H13" s="137"/>
      <c r="I13" s="138"/>
    </row>
    <row r="14" spans="1:10">
      <c r="B14" s="51" t="s">
        <v>101</v>
      </c>
      <c r="C14" s="190" t="s">
        <v>58</v>
      </c>
      <c r="D14" s="190"/>
      <c r="E14" s="190"/>
      <c r="F14" s="190"/>
      <c r="G14" s="190"/>
      <c r="H14" s="189"/>
      <c r="I14" s="139">
        <f>I15+I18</f>
        <v>0</v>
      </c>
      <c r="J14" s="134">
        <f>IFERROR(I14/$I$52,0)</f>
        <v>0</v>
      </c>
    </row>
    <row r="15" spans="1:10">
      <c r="A15" s="140"/>
      <c r="B15" s="200" t="s">
        <v>102</v>
      </c>
      <c r="C15" s="119" t="s">
        <v>59</v>
      </c>
      <c r="D15" s="120"/>
      <c r="E15" s="120"/>
      <c r="F15" s="120"/>
      <c r="G15" s="121"/>
      <c r="H15" s="122"/>
      <c r="I15" s="141">
        <f>SUM(I16:I17)</f>
        <v>0</v>
      </c>
      <c r="J15" s="142">
        <f>IFERROR(I15/$I$52,0)</f>
        <v>0</v>
      </c>
    </row>
    <row r="16" spans="1:10" ht="13.5" thickBot="1">
      <c r="A16" s="140"/>
      <c r="B16" s="55"/>
      <c r="C16" s="56"/>
      <c r="D16" s="56"/>
      <c r="E16" s="56"/>
      <c r="F16" s="56"/>
      <c r="G16" s="56"/>
      <c r="H16" s="57"/>
      <c r="I16" s="138"/>
    </row>
    <row r="17" spans="1:10" ht="13.5" thickBot="1">
      <c r="A17" s="59" t="s">
        <v>56</v>
      </c>
      <c r="B17" s="143"/>
      <c r="C17" s="144"/>
      <c r="D17" s="145"/>
      <c r="E17" s="145"/>
      <c r="F17" s="146"/>
      <c r="G17" s="147"/>
      <c r="H17" s="148"/>
      <c r="I17" s="138"/>
    </row>
    <row r="18" spans="1:10">
      <c r="B18" s="124" t="s">
        <v>103</v>
      </c>
      <c r="C18" s="119" t="s">
        <v>60</v>
      </c>
      <c r="D18" s="123"/>
      <c r="E18" s="123"/>
      <c r="F18" s="123"/>
      <c r="G18" s="123"/>
      <c r="H18" s="122"/>
      <c r="I18" s="141">
        <f>SUM(I19:I20)</f>
        <v>0</v>
      </c>
      <c r="J18" s="142">
        <f>IFERROR(I18/$I$52,0)</f>
        <v>0</v>
      </c>
    </row>
    <row r="19" spans="1:10" ht="13.5" thickBot="1">
      <c r="B19" s="55"/>
      <c r="C19" s="56"/>
      <c r="D19" s="56"/>
      <c r="E19" s="56"/>
      <c r="F19" s="56"/>
      <c r="G19" s="56"/>
      <c r="H19" s="57"/>
      <c r="I19" s="138"/>
    </row>
    <row r="20" spans="1:10" ht="13.5" thickBot="1">
      <c r="A20" s="54" t="s">
        <v>56</v>
      </c>
      <c r="B20" s="149"/>
      <c r="C20" s="150"/>
      <c r="D20" s="53"/>
      <c r="E20" s="53"/>
      <c r="F20" s="53"/>
      <c r="G20" s="53"/>
      <c r="H20" s="137"/>
      <c r="I20" s="138"/>
    </row>
    <row r="21" spans="1:10">
      <c r="B21" s="51" t="s">
        <v>104</v>
      </c>
      <c r="C21" s="189" t="s">
        <v>61</v>
      </c>
      <c r="D21" s="189"/>
      <c r="E21" s="189"/>
      <c r="F21" s="189"/>
      <c r="G21" s="189"/>
      <c r="H21" s="189"/>
      <c r="I21" s="139">
        <f>I22+I25+I28</f>
        <v>0</v>
      </c>
      <c r="J21" s="134">
        <f>IFERROR(I21/$I$52,0)</f>
        <v>0</v>
      </c>
    </row>
    <row r="22" spans="1:10">
      <c r="B22" s="124" t="s">
        <v>105</v>
      </c>
      <c r="C22" s="125" t="s">
        <v>62</v>
      </c>
      <c r="D22" s="126"/>
      <c r="E22" s="126"/>
      <c r="F22" s="126"/>
      <c r="G22" s="127"/>
      <c r="H22" s="128"/>
      <c r="I22" s="141">
        <f>SUM(I23:I24)</f>
        <v>0</v>
      </c>
      <c r="J22" s="142">
        <f>IFERROR(I22/$I$52,0)</f>
        <v>0</v>
      </c>
    </row>
    <row r="23" spans="1:10" ht="13.5" thickBot="1">
      <c r="B23" s="151"/>
      <c r="C23" s="152"/>
      <c r="D23" s="152"/>
      <c r="E23" s="152"/>
      <c r="F23" s="152"/>
      <c r="G23" s="152"/>
      <c r="H23" s="137"/>
      <c r="I23" s="138"/>
    </row>
    <row r="24" spans="1:10" ht="13.5" thickBot="1">
      <c r="A24" s="54" t="s">
        <v>56</v>
      </c>
      <c r="B24" s="151"/>
      <c r="C24" s="152"/>
      <c r="D24" s="152"/>
      <c r="E24" s="152"/>
      <c r="F24" s="152"/>
      <c r="G24" s="152"/>
      <c r="H24" s="137"/>
      <c r="I24" s="138"/>
    </row>
    <row r="25" spans="1:10">
      <c r="B25" s="124" t="s">
        <v>106</v>
      </c>
      <c r="C25" s="129" t="s">
        <v>63</v>
      </c>
      <c r="D25" s="129"/>
      <c r="E25" s="129"/>
      <c r="F25" s="129"/>
      <c r="G25" s="129"/>
      <c r="H25" s="128"/>
      <c r="I25" s="141">
        <f>SUM(I26:I27)</f>
        <v>0</v>
      </c>
      <c r="J25" s="142">
        <f>IFERROR(I25/$I$52,0)</f>
        <v>0</v>
      </c>
    </row>
    <row r="26" spans="1:10" ht="13.5" thickBot="1">
      <c r="B26" s="60"/>
      <c r="C26" s="61"/>
      <c r="D26" s="61"/>
      <c r="E26" s="61"/>
      <c r="F26" s="61"/>
      <c r="G26" s="61"/>
      <c r="H26" s="62"/>
      <c r="I26" s="58"/>
    </row>
    <row r="27" spans="1:10" ht="13.5" thickBot="1">
      <c r="A27" s="54" t="s">
        <v>56</v>
      </c>
      <c r="B27" s="63"/>
      <c r="C27" s="153"/>
      <c r="D27" s="111"/>
      <c r="E27" s="111"/>
      <c r="F27" s="111"/>
      <c r="G27" s="111"/>
      <c r="H27" s="137"/>
      <c r="I27" s="138"/>
    </row>
    <row r="28" spans="1:10">
      <c r="B28" s="124" t="s">
        <v>107</v>
      </c>
      <c r="C28" s="129" t="s">
        <v>64</v>
      </c>
      <c r="D28" s="129"/>
      <c r="E28" s="129"/>
      <c r="F28" s="129"/>
      <c r="G28" s="129"/>
      <c r="H28" s="128"/>
      <c r="I28" s="141">
        <f>SUM(I29:I30)</f>
        <v>0</v>
      </c>
      <c r="J28" s="142">
        <f>IFERROR(I28/$I$52,0)</f>
        <v>0</v>
      </c>
    </row>
    <row r="29" spans="1:10" ht="13.5" thickBot="1">
      <c r="B29" s="60"/>
      <c r="C29" s="61"/>
      <c r="D29" s="61"/>
      <c r="E29" s="61"/>
      <c r="F29" s="61"/>
      <c r="G29" s="61"/>
      <c r="H29" s="62"/>
      <c r="I29" s="58"/>
    </row>
    <row r="30" spans="1:10" ht="13.5" thickBot="1">
      <c r="A30" s="54" t="s">
        <v>56</v>
      </c>
      <c r="B30" s="63"/>
      <c r="C30" s="111"/>
      <c r="D30" s="111"/>
      <c r="E30" s="111"/>
      <c r="F30" s="111"/>
      <c r="G30" s="111"/>
      <c r="H30" s="137"/>
      <c r="I30" s="138"/>
    </row>
    <row r="31" spans="1:10">
      <c r="B31" s="51" t="s">
        <v>108</v>
      </c>
      <c r="C31" s="189" t="s">
        <v>65</v>
      </c>
      <c r="D31" s="189"/>
      <c r="E31" s="189"/>
      <c r="F31" s="189"/>
      <c r="G31" s="189"/>
      <c r="H31" s="189"/>
      <c r="I31" s="139">
        <f>I32+I35</f>
        <v>0</v>
      </c>
      <c r="J31" s="134">
        <f>IFERROR(I31/$I$52,0)</f>
        <v>0</v>
      </c>
    </row>
    <row r="32" spans="1:10">
      <c r="B32" s="124" t="s">
        <v>109</v>
      </c>
      <c r="C32" s="129" t="s">
        <v>66</v>
      </c>
      <c r="D32" s="129"/>
      <c r="E32" s="129"/>
      <c r="F32" s="129"/>
      <c r="G32" s="129"/>
      <c r="H32" s="128"/>
      <c r="I32" s="141">
        <f>SUM(I33:I34)</f>
        <v>0</v>
      </c>
      <c r="J32" s="142">
        <f>IFERROR(I32/$I$52,0)</f>
        <v>0</v>
      </c>
    </row>
    <row r="33" spans="1:10" ht="13.5" thickBot="1">
      <c r="B33" s="64"/>
      <c r="C33" s="111"/>
      <c r="D33" s="111"/>
      <c r="E33" s="111"/>
      <c r="F33" s="111"/>
      <c r="G33" s="111"/>
      <c r="H33" s="137"/>
      <c r="I33" s="138"/>
    </row>
    <row r="34" spans="1:10" ht="13.5" thickBot="1">
      <c r="A34" s="54" t="s">
        <v>56</v>
      </c>
      <c r="B34" s="64"/>
      <c r="C34" s="111"/>
      <c r="D34" s="111"/>
      <c r="E34" s="111"/>
      <c r="F34" s="111"/>
      <c r="G34" s="111"/>
      <c r="H34" s="137"/>
      <c r="I34" s="138"/>
    </row>
    <row r="35" spans="1:10">
      <c r="B35" s="124" t="s">
        <v>110</v>
      </c>
      <c r="C35" s="129" t="s">
        <v>67</v>
      </c>
      <c r="D35" s="129"/>
      <c r="E35" s="129"/>
      <c r="F35" s="129"/>
      <c r="G35" s="129"/>
      <c r="H35" s="128"/>
      <c r="I35" s="141">
        <f>SUM(I36:I37)</f>
        <v>0</v>
      </c>
      <c r="J35" s="142">
        <f>IFERROR(I35/$I$52,0)</f>
        <v>0</v>
      </c>
    </row>
    <row r="36" spans="1:10" ht="13.5" thickBot="1">
      <c r="B36" s="60"/>
      <c r="C36" s="61"/>
      <c r="D36" s="61"/>
      <c r="E36" s="61"/>
      <c r="F36" s="61"/>
      <c r="G36" s="61"/>
      <c r="H36" s="62"/>
      <c r="I36" s="138"/>
    </row>
    <row r="37" spans="1:10" ht="13.5" thickBot="1">
      <c r="A37" s="54" t="s">
        <v>56</v>
      </c>
      <c r="B37" s="52"/>
      <c r="C37" s="111"/>
      <c r="D37" s="111"/>
      <c r="E37" s="111"/>
      <c r="F37" s="111"/>
      <c r="G37" s="111"/>
      <c r="H37" s="137"/>
      <c r="I37" s="138"/>
    </row>
    <row r="38" spans="1:10">
      <c r="B38" s="51" t="s">
        <v>111</v>
      </c>
      <c r="C38" s="191" t="s">
        <v>68</v>
      </c>
      <c r="D38" s="181"/>
      <c r="E38" s="181"/>
      <c r="F38" s="181"/>
      <c r="G38" s="181"/>
      <c r="H38" s="192"/>
      <c r="I38" s="139">
        <f>SUM(I39:I41)</f>
        <v>0</v>
      </c>
      <c r="J38" s="134">
        <f>IFERROR(I38/$I$52,0)</f>
        <v>0</v>
      </c>
    </row>
    <row r="39" spans="1:10">
      <c r="B39" s="52"/>
      <c r="C39" s="111"/>
      <c r="D39" s="111"/>
      <c r="E39" s="111"/>
      <c r="F39" s="111"/>
      <c r="G39" s="111"/>
      <c r="H39" s="137"/>
      <c r="I39" s="138"/>
    </row>
    <row r="40" spans="1:10" ht="13.5" thickBot="1">
      <c r="B40" s="52"/>
      <c r="C40" s="111"/>
      <c r="D40" s="111"/>
      <c r="E40" s="111"/>
      <c r="F40" s="111"/>
      <c r="G40" s="111"/>
      <c r="H40" s="137"/>
      <c r="I40" s="138"/>
    </row>
    <row r="41" spans="1:10" ht="13.5" thickBot="1">
      <c r="A41" s="54" t="s">
        <v>56</v>
      </c>
      <c r="B41" s="52"/>
      <c r="C41" s="111"/>
      <c r="D41" s="111"/>
      <c r="E41" s="111"/>
      <c r="F41" s="111"/>
      <c r="G41" s="111"/>
      <c r="H41" s="137"/>
      <c r="I41" s="138"/>
    </row>
    <row r="42" spans="1:10">
      <c r="B42" s="51" t="s">
        <v>112</v>
      </c>
      <c r="C42" s="191" t="s">
        <v>69</v>
      </c>
      <c r="D42" s="181"/>
      <c r="E42" s="181"/>
      <c r="F42" s="181"/>
      <c r="G42" s="181"/>
      <c r="H42" s="192"/>
      <c r="I42" s="139">
        <f>I43+I46</f>
        <v>0</v>
      </c>
      <c r="J42" s="134">
        <f>IFERROR(I42/$I$52,0)</f>
        <v>0</v>
      </c>
    </row>
    <row r="43" spans="1:10">
      <c r="B43" s="124" t="s">
        <v>113</v>
      </c>
      <c r="C43" s="129" t="s">
        <v>70</v>
      </c>
      <c r="D43" s="129"/>
      <c r="E43" s="129"/>
      <c r="F43" s="129"/>
      <c r="G43" s="129"/>
      <c r="H43" s="128"/>
      <c r="I43" s="141">
        <f>SUM(I44:I45)</f>
        <v>0</v>
      </c>
      <c r="J43" s="142">
        <f>IFERROR(I43/$I$52,0)</f>
        <v>0</v>
      </c>
    </row>
    <row r="44" spans="1:10" ht="13.5" thickBot="1">
      <c r="B44" s="52"/>
      <c r="C44" s="111"/>
      <c r="D44" s="111"/>
      <c r="E44" s="111"/>
      <c r="F44" s="111"/>
      <c r="G44" s="111"/>
      <c r="H44" s="137"/>
      <c r="I44" s="138"/>
    </row>
    <row r="45" spans="1:10" ht="13.5" thickBot="1">
      <c r="A45" s="54" t="s">
        <v>56</v>
      </c>
      <c r="B45" s="52"/>
      <c r="C45" s="111"/>
      <c r="D45" s="111"/>
      <c r="E45" s="111"/>
      <c r="F45" s="111"/>
      <c r="G45" s="111"/>
      <c r="H45" s="137"/>
      <c r="I45" s="138"/>
    </row>
    <row r="46" spans="1:10">
      <c r="A46" s="140"/>
      <c r="B46" s="124" t="s">
        <v>114</v>
      </c>
      <c r="C46" s="129" t="s">
        <v>71</v>
      </c>
      <c r="D46" s="129"/>
      <c r="E46" s="129"/>
      <c r="F46" s="129"/>
      <c r="G46" s="129"/>
      <c r="H46" s="128"/>
      <c r="I46" s="141">
        <f>SUM(I47)</f>
        <v>0</v>
      </c>
      <c r="J46" s="142">
        <f>IFERROR(I46/$I$52,0)</f>
        <v>0</v>
      </c>
    </row>
    <row r="47" spans="1:10">
      <c r="A47" s="140"/>
      <c r="B47" s="52"/>
      <c r="C47" s="111"/>
      <c r="D47" s="111"/>
      <c r="E47" s="111"/>
      <c r="F47" s="111"/>
      <c r="G47" s="111"/>
      <c r="H47" s="137"/>
      <c r="I47" s="138"/>
    </row>
    <row r="48" spans="1:10" ht="12.75" customHeight="1">
      <c r="B48" s="202" t="s">
        <v>34</v>
      </c>
      <c r="C48" s="183"/>
      <c r="D48" s="183"/>
      <c r="E48" s="183"/>
      <c r="F48" s="183"/>
      <c r="G48" s="183"/>
      <c r="H48" s="183"/>
      <c r="I48" s="154">
        <f>I8+I11+I14+I21+I31+I38+I42</f>
        <v>0</v>
      </c>
      <c r="J48" s="155">
        <f>IFERROR(I48/I52,0)</f>
        <v>0</v>
      </c>
    </row>
    <row r="49" spans="2:10" ht="12.75" customHeight="1">
      <c r="B49" s="201" t="s">
        <v>35</v>
      </c>
      <c r="C49" s="181"/>
      <c r="D49" s="181"/>
      <c r="E49" s="181"/>
      <c r="F49" s="181"/>
      <c r="G49" s="181"/>
      <c r="H49" s="181"/>
      <c r="I49" s="182"/>
    </row>
    <row r="50" spans="2:10" ht="15" customHeight="1">
      <c r="B50" s="52"/>
      <c r="C50" s="75" t="s">
        <v>36</v>
      </c>
      <c r="D50" s="75"/>
      <c r="E50" s="75"/>
      <c r="F50" s="75"/>
      <c r="G50" s="75"/>
      <c r="H50" s="75"/>
      <c r="I50" s="65"/>
    </row>
    <row r="51" spans="2:10" ht="15" customHeight="1">
      <c r="B51" s="175" t="s">
        <v>37</v>
      </c>
      <c r="C51" s="176"/>
      <c r="D51" s="176"/>
      <c r="E51" s="176"/>
      <c r="F51" s="176"/>
      <c r="G51" s="176"/>
      <c r="H51" s="177"/>
      <c r="I51" s="156">
        <f>I50</f>
        <v>0</v>
      </c>
      <c r="J51" s="155">
        <f>IFERROR(I51/I52,0)</f>
        <v>0</v>
      </c>
    </row>
    <row r="52" spans="2:10" ht="13.5" thickBot="1">
      <c r="B52" s="178" t="s">
        <v>38</v>
      </c>
      <c r="C52" s="179"/>
      <c r="D52" s="179"/>
      <c r="E52" s="179"/>
      <c r="F52" s="179"/>
      <c r="G52" s="179"/>
      <c r="H52" s="180"/>
      <c r="I52" s="157">
        <f>I48+I51</f>
        <v>0</v>
      </c>
      <c r="J52" s="158">
        <f>J48+J51</f>
        <v>0</v>
      </c>
    </row>
    <row r="53" spans="2:10" ht="13.5" thickTop="1"/>
  </sheetData>
  <sheetProtection algorithmName="SHA-512" hashValue="qydcw4CpVvqZX7Rd6cH9ppgWFy2s6moYVz9N0oqvuFofn8UHJx0hII8Wutj43S9XFNXfXaoSH8X/uTj9y54dYg==" saltValue="ICUprI0gGilG5MzxXf5KQg==" spinCount="100000" sheet="1" formatCells="0" formatColumns="0" formatRows="0" insertColumns="0" insertRows="0" deleteColumns="0" deleteRows="0" selectLockedCells="1" sort="0" autoFilter="0"/>
  <printOptions horizontalCentered="1" verticalCentered="1"/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topLeftCell="A10" zoomScale="85" zoomScaleNormal="85" workbookViewId="0">
      <selection activeCell="B29" sqref="B29:G29"/>
    </sheetView>
  </sheetViews>
  <sheetFormatPr baseColWidth="10" defaultColWidth="11.42578125" defaultRowHeight="12.75"/>
  <cols>
    <col min="1" max="1" width="11.42578125" style="48" customWidth="1"/>
    <col min="2" max="2" width="9.140625" style="48" customWidth="1"/>
    <col min="3" max="3" width="60.140625" style="48" customWidth="1"/>
    <col min="4" max="4" width="11.42578125" style="48" customWidth="1"/>
    <col min="5" max="5" width="14.85546875" style="48" customWidth="1"/>
    <col min="6" max="6" width="11.42578125" style="48" customWidth="1"/>
    <col min="7" max="7" width="13.42578125" style="48" customWidth="1"/>
    <col min="8" max="16384" width="11.42578125" style="48"/>
  </cols>
  <sheetData>
    <row r="1" spans="1:10" ht="13.5" thickBot="1"/>
    <row r="2" spans="1:10" ht="39.75" customHeight="1" thickBot="1">
      <c r="B2" s="212" t="s">
        <v>72</v>
      </c>
      <c r="C2" s="213"/>
      <c r="D2" s="213"/>
      <c r="E2" s="213"/>
      <c r="F2" s="213"/>
      <c r="G2" s="213"/>
      <c r="H2" s="214"/>
    </row>
    <row r="3" spans="1:10" ht="16.5" thickBot="1">
      <c r="B3" s="215"/>
      <c r="C3" s="215"/>
      <c r="D3" s="215"/>
      <c r="E3" s="215"/>
      <c r="F3" s="215"/>
      <c r="G3" s="215"/>
      <c r="H3" s="215"/>
    </row>
    <row r="4" spans="1:10" ht="13.5" thickBot="1">
      <c r="G4" s="49" t="s">
        <v>47</v>
      </c>
      <c r="H4" s="50"/>
    </row>
    <row r="5" spans="1:10" ht="13.5" thickBot="1">
      <c r="H5" s="66"/>
    </row>
    <row r="6" spans="1:10" ht="25.5" customHeight="1" thickTop="1">
      <c r="B6" s="216" t="s">
        <v>73</v>
      </c>
      <c r="C6" s="217"/>
      <c r="D6" s="217" t="s">
        <v>74</v>
      </c>
      <c r="E6" s="220" t="s">
        <v>75</v>
      </c>
      <c r="F6" s="217" t="s">
        <v>76</v>
      </c>
      <c r="G6" s="222" t="s">
        <v>77</v>
      </c>
      <c r="H6" s="224" t="s">
        <v>78</v>
      </c>
    </row>
    <row r="7" spans="1:10" ht="23.25" customHeight="1">
      <c r="A7" s="67"/>
      <c r="B7" s="218"/>
      <c r="C7" s="219"/>
      <c r="D7" s="219"/>
      <c r="E7" s="221"/>
      <c r="F7" s="219"/>
      <c r="G7" s="223"/>
      <c r="H7" s="225"/>
    </row>
    <row r="8" spans="1:10">
      <c r="A8" s="67"/>
      <c r="B8" s="68" t="s">
        <v>79</v>
      </c>
      <c r="C8" s="69" t="s">
        <v>80</v>
      </c>
      <c r="D8" s="70"/>
      <c r="E8" s="70"/>
      <c r="F8" s="70"/>
      <c r="G8" s="71"/>
      <c r="H8" s="72"/>
    </row>
    <row r="9" spans="1:10">
      <c r="A9" s="67"/>
      <c r="B9" s="210" t="s">
        <v>81</v>
      </c>
      <c r="C9" s="211"/>
      <c r="D9" s="211"/>
      <c r="E9" s="211"/>
      <c r="F9" s="211"/>
      <c r="G9" s="211"/>
      <c r="H9" s="112">
        <f>H10+H13+H16+H19</f>
        <v>0</v>
      </c>
    </row>
    <row r="10" spans="1:10" ht="18.75" customHeight="1">
      <c r="A10" s="67"/>
      <c r="B10" s="207" t="s">
        <v>82</v>
      </c>
      <c r="C10" s="208"/>
      <c r="D10" s="208"/>
      <c r="E10" s="208"/>
      <c r="F10" s="208"/>
      <c r="G10" s="209"/>
      <c r="H10" s="113">
        <f>SUM(H11:H12)</f>
        <v>0</v>
      </c>
      <c r="J10" s="49"/>
    </row>
    <row r="11" spans="1:10" ht="13.5" thickBot="1">
      <c r="B11" s="73"/>
      <c r="C11" s="74"/>
      <c r="D11" s="74"/>
      <c r="E11" s="75"/>
      <c r="F11" s="75"/>
      <c r="G11" s="76"/>
      <c r="H11" s="65"/>
    </row>
    <row r="12" spans="1:10" ht="13.5" thickBot="1">
      <c r="A12" s="77" t="s">
        <v>83</v>
      </c>
      <c r="B12" s="52"/>
      <c r="C12" s="74"/>
      <c r="D12" s="75"/>
      <c r="E12" s="75"/>
      <c r="F12" s="75"/>
      <c r="G12" s="76"/>
      <c r="H12" s="65"/>
    </row>
    <row r="13" spans="1:10">
      <c r="B13" s="207"/>
      <c r="C13" s="208"/>
      <c r="D13" s="208"/>
      <c r="E13" s="208"/>
      <c r="F13" s="208"/>
      <c r="G13" s="209"/>
      <c r="H13" s="114">
        <f>SUM(H14:H15)</f>
        <v>0</v>
      </c>
    </row>
    <row r="14" spans="1:10" ht="13.5" thickBot="1">
      <c r="B14" s="52"/>
      <c r="C14" s="111"/>
      <c r="D14" s="111"/>
      <c r="E14" s="111"/>
      <c r="F14" s="111"/>
      <c r="G14" s="78"/>
      <c r="H14" s="65"/>
    </row>
    <row r="15" spans="1:10" ht="13.5" thickBot="1">
      <c r="A15" s="77" t="s">
        <v>83</v>
      </c>
      <c r="B15" s="52"/>
      <c r="C15" s="111"/>
      <c r="D15" s="111"/>
      <c r="E15" s="111"/>
      <c r="F15" s="111"/>
      <c r="G15" s="78"/>
      <c r="H15" s="65"/>
    </row>
    <row r="16" spans="1:10">
      <c r="B16" s="207"/>
      <c r="C16" s="208"/>
      <c r="D16" s="208"/>
      <c r="E16" s="208"/>
      <c r="F16" s="208"/>
      <c r="G16" s="209"/>
      <c r="H16" s="114">
        <f>SUM(H17:H18)</f>
        <v>0</v>
      </c>
    </row>
    <row r="17" spans="1:8" ht="13.5" thickBot="1">
      <c r="B17" s="52"/>
      <c r="C17" s="111"/>
      <c r="D17" s="111"/>
      <c r="E17" s="111"/>
      <c r="F17" s="111"/>
      <c r="G17" s="78"/>
      <c r="H17" s="65"/>
    </row>
    <row r="18" spans="1:8" ht="13.5" thickBot="1">
      <c r="A18" s="77" t="s">
        <v>83</v>
      </c>
      <c r="B18" s="52"/>
      <c r="C18" s="111"/>
      <c r="D18" s="111"/>
      <c r="E18" s="111"/>
      <c r="F18" s="111"/>
      <c r="G18" s="78"/>
      <c r="H18" s="65"/>
    </row>
    <row r="19" spans="1:8">
      <c r="B19" s="207"/>
      <c r="C19" s="208"/>
      <c r="D19" s="208"/>
      <c r="E19" s="208"/>
      <c r="F19" s="208"/>
      <c r="G19" s="209"/>
      <c r="H19" s="114">
        <f>SUM(H20:H21)</f>
        <v>0</v>
      </c>
    </row>
    <row r="20" spans="1:8" ht="13.5" thickBot="1">
      <c r="B20" s="52"/>
      <c r="C20" s="111"/>
      <c r="D20" s="111"/>
      <c r="E20" s="111"/>
      <c r="F20" s="111"/>
      <c r="G20" s="78"/>
      <c r="H20" s="65"/>
    </row>
    <row r="21" spans="1:8" ht="13.5" thickBot="1">
      <c r="A21" s="77" t="s">
        <v>83</v>
      </c>
      <c r="B21" s="52"/>
      <c r="C21" s="111"/>
      <c r="D21" s="111"/>
      <c r="E21" s="111"/>
      <c r="F21" s="111"/>
      <c r="G21" s="78"/>
      <c r="H21" s="65"/>
    </row>
    <row r="22" spans="1:8">
      <c r="B22" s="210" t="s">
        <v>84</v>
      </c>
      <c r="C22" s="211"/>
      <c r="D22" s="211"/>
      <c r="E22" s="211"/>
      <c r="F22" s="211"/>
      <c r="G22" s="211"/>
      <c r="H22" s="112">
        <f>H23+H26+H29</f>
        <v>0</v>
      </c>
    </row>
    <row r="23" spans="1:8">
      <c r="B23" s="207"/>
      <c r="C23" s="208"/>
      <c r="D23" s="208"/>
      <c r="E23" s="208"/>
      <c r="F23" s="208"/>
      <c r="G23" s="209"/>
      <c r="H23" s="114">
        <f>SUM(H24:H25)</f>
        <v>0</v>
      </c>
    </row>
    <row r="24" spans="1:8" ht="13.5" thickBot="1">
      <c r="B24" s="52"/>
      <c r="C24" s="111"/>
      <c r="D24" s="111"/>
      <c r="E24" s="111"/>
      <c r="F24" s="111"/>
      <c r="G24" s="78"/>
      <c r="H24" s="65"/>
    </row>
    <row r="25" spans="1:8" ht="13.5" thickBot="1">
      <c r="A25" s="77" t="s">
        <v>83</v>
      </c>
      <c r="B25" s="52"/>
      <c r="C25" s="111"/>
      <c r="D25" s="111"/>
      <c r="E25" s="111"/>
      <c r="F25" s="111"/>
      <c r="G25" s="78"/>
      <c r="H25" s="65"/>
    </row>
    <row r="26" spans="1:8">
      <c r="B26" s="207"/>
      <c r="C26" s="208"/>
      <c r="D26" s="208"/>
      <c r="E26" s="208"/>
      <c r="F26" s="208"/>
      <c r="G26" s="209"/>
      <c r="H26" s="114">
        <f>SUM(H27:H28)</f>
        <v>0</v>
      </c>
    </row>
    <row r="27" spans="1:8" ht="13.5" thickBot="1">
      <c r="B27" s="52"/>
      <c r="C27" s="111"/>
      <c r="D27" s="111"/>
      <c r="E27" s="111"/>
      <c r="F27" s="111"/>
      <c r="G27" s="78"/>
      <c r="H27" s="65"/>
    </row>
    <row r="28" spans="1:8" ht="13.5" thickBot="1">
      <c r="A28" s="77" t="s">
        <v>83</v>
      </c>
      <c r="B28" s="52"/>
      <c r="C28" s="111"/>
      <c r="D28" s="111"/>
      <c r="E28" s="111"/>
      <c r="F28" s="111"/>
      <c r="G28" s="78"/>
      <c r="H28" s="65"/>
    </row>
    <row r="29" spans="1:8">
      <c r="B29" s="207"/>
      <c r="C29" s="208"/>
      <c r="D29" s="208"/>
      <c r="E29" s="208"/>
      <c r="F29" s="208"/>
      <c r="G29" s="209"/>
      <c r="H29" s="114">
        <f>SUM(H30:H31)</f>
        <v>0</v>
      </c>
    </row>
    <row r="30" spans="1:8" ht="13.5" thickBot="1">
      <c r="B30" s="52"/>
      <c r="C30" s="111"/>
      <c r="D30" s="111"/>
      <c r="E30" s="111"/>
      <c r="F30" s="111"/>
      <c r="G30" s="78"/>
      <c r="H30" s="65"/>
    </row>
    <row r="31" spans="1:8" ht="13.5" thickBot="1">
      <c r="A31" s="77" t="s">
        <v>83</v>
      </c>
      <c r="B31" s="52"/>
      <c r="C31" s="111"/>
      <c r="D31" s="111"/>
      <c r="E31" s="111"/>
      <c r="F31" s="111"/>
      <c r="G31" s="78"/>
      <c r="H31" s="65"/>
    </row>
    <row r="32" spans="1:8">
      <c r="B32" s="210" t="s">
        <v>85</v>
      </c>
      <c r="C32" s="211"/>
      <c r="D32" s="211"/>
      <c r="E32" s="211"/>
      <c r="F32" s="211"/>
      <c r="G32" s="211"/>
      <c r="H32" s="112">
        <f>H33+H36</f>
        <v>0</v>
      </c>
    </row>
    <row r="33" spans="1:8">
      <c r="B33" s="207"/>
      <c r="C33" s="208"/>
      <c r="D33" s="208"/>
      <c r="E33" s="208"/>
      <c r="F33" s="208"/>
      <c r="G33" s="209"/>
      <c r="H33" s="114">
        <f>SUM(H34:H35)</f>
        <v>0</v>
      </c>
    </row>
    <row r="34" spans="1:8" ht="13.5" thickBot="1">
      <c r="B34" s="52"/>
      <c r="C34" s="111"/>
      <c r="D34" s="111"/>
      <c r="E34" s="111"/>
      <c r="F34" s="111"/>
      <c r="G34" s="78"/>
      <c r="H34" s="65"/>
    </row>
    <row r="35" spans="1:8" ht="13.5" thickBot="1">
      <c r="A35" s="77" t="s">
        <v>83</v>
      </c>
      <c r="B35" s="52"/>
      <c r="C35" s="111"/>
      <c r="D35" s="111"/>
      <c r="E35" s="111"/>
      <c r="F35" s="111"/>
      <c r="G35" s="78"/>
      <c r="H35" s="65"/>
    </row>
    <row r="36" spans="1:8">
      <c r="B36" s="207"/>
      <c r="C36" s="208"/>
      <c r="D36" s="208"/>
      <c r="E36" s="208"/>
      <c r="F36" s="208"/>
      <c r="G36" s="209"/>
      <c r="H36" s="114">
        <f>SUM(H37:H38)</f>
        <v>0</v>
      </c>
    </row>
    <row r="37" spans="1:8" ht="13.5" thickBot="1">
      <c r="A37" s="67"/>
      <c r="B37" s="52"/>
      <c r="C37" s="111"/>
      <c r="D37" s="111"/>
      <c r="E37" s="111"/>
      <c r="F37" s="111"/>
      <c r="G37" s="78"/>
      <c r="H37" s="65"/>
    </row>
    <row r="38" spans="1:8" ht="13.5" thickBot="1">
      <c r="A38" s="77" t="s">
        <v>83</v>
      </c>
      <c r="B38" s="52"/>
      <c r="C38" s="111"/>
      <c r="D38" s="111"/>
      <c r="E38" s="111"/>
      <c r="F38" s="111"/>
      <c r="G38" s="78"/>
      <c r="H38" s="65"/>
    </row>
    <row r="39" spans="1:8" ht="15" customHeight="1">
      <c r="A39" s="67"/>
      <c r="B39" s="79" t="s">
        <v>86</v>
      </c>
      <c r="C39" s="80"/>
      <c r="D39" s="80"/>
      <c r="E39" s="80"/>
      <c r="F39" s="80"/>
      <c r="G39" s="80"/>
      <c r="H39" s="112">
        <f>H40</f>
        <v>0</v>
      </c>
    </row>
    <row r="40" spans="1:8">
      <c r="A40" s="67"/>
      <c r="B40" s="203" t="s">
        <v>87</v>
      </c>
      <c r="C40" s="204"/>
      <c r="D40" s="204"/>
      <c r="E40" s="204"/>
      <c r="F40" s="204"/>
      <c r="G40" s="204"/>
      <c r="H40" s="81"/>
    </row>
    <row r="41" spans="1:8" ht="13.5" thickBot="1">
      <c r="A41" s="67"/>
      <c r="B41" s="205" t="s">
        <v>88</v>
      </c>
      <c r="C41" s="206"/>
      <c r="D41" s="206"/>
      <c r="E41" s="206"/>
      <c r="F41" s="206"/>
      <c r="G41" s="206"/>
      <c r="H41" s="115">
        <f>H9+H22+H32+H39</f>
        <v>0</v>
      </c>
    </row>
    <row r="42" spans="1:8" ht="13.5" thickTop="1"/>
  </sheetData>
  <sheetProtection insertRows="0"/>
  <mergeCells count="22">
    <mergeCell ref="B22:G22"/>
    <mergeCell ref="B2:H2"/>
    <mergeCell ref="B3:H3"/>
    <mergeCell ref="B6:C7"/>
    <mergeCell ref="D6:D7"/>
    <mergeCell ref="E6:E7"/>
    <mergeCell ref="F6:F7"/>
    <mergeCell ref="G6:G7"/>
    <mergeCell ref="H6:H7"/>
    <mergeCell ref="B9:G9"/>
    <mergeCell ref="B10:G10"/>
    <mergeCell ref="B13:G13"/>
    <mergeCell ref="B16:G16"/>
    <mergeCell ref="B19:G19"/>
    <mergeCell ref="B40:G40"/>
    <mergeCell ref="B41:G41"/>
    <mergeCell ref="B23:G23"/>
    <mergeCell ref="B26:G26"/>
    <mergeCell ref="B29:G29"/>
    <mergeCell ref="B32:G32"/>
    <mergeCell ref="B33:G33"/>
    <mergeCell ref="B36:G3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28"/>
  <sheetViews>
    <sheetView workbookViewId="0">
      <selection activeCell="J18" sqref="J18"/>
    </sheetView>
  </sheetViews>
  <sheetFormatPr baseColWidth="10" defaultColWidth="11.42578125" defaultRowHeight="12.75"/>
  <cols>
    <col min="1" max="1" width="11.42578125" style="48" customWidth="1"/>
    <col min="2" max="2" width="11.7109375" style="82" customWidth="1"/>
    <col min="3" max="3" width="65" style="48" customWidth="1"/>
    <col min="4" max="4" width="14.85546875" style="48" customWidth="1"/>
    <col min="5" max="16384" width="11.42578125" style="48"/>
  </cols>
  <sheetData>
    <row r="1" spans="1:5" ht="13.5" thickBot="1"/>
    <row r="2" spans="1:5" ht="39.75" customHeight="1" thickBot="1">
      <c r="B2" s="212" t="s">
        <v>89</v>
      </c>
      <c r="C2" s="213"/>
      <c r="D2" s="213"/>
      <c r="E2" s="214"/>
    </row>
    <row r="3" spans="1:5" ht="15.75">
      <c r="B3" s="215"/>
      <c r="C3" s="215"/>
      <c r="D3" s="215"/>
      <c r="E3" s="215"/>
    </row>
    <row r="5" spans="1:5" ht="13.5" thickBot="1"/>
    <row r="6" spans="1:5" ht="13.5" thickTop="1">
      <c r="B6" s="83" t="s">
        <v>90</v>
      </c>
      <c r="C6" s="84" t="s">
        <v>91</v>
      </c>
      <c r="D6" s="85" t="s">
        <v>78</v>
      </c>
      <c r="E6" s="86" t="s">
        <v>92</v>
      </c>
    </row>
    <row r="7" spans="1:5" ht="12.75" customHeight="1">
      <c r="A7" s="67"/>
      <c r="B7" s="227" t="s">
        <v>93</v>
      </c>
      <c r="C7" s="226"/>
      <c r="D7" s="46">
        <f>SUM(D8:D11)</f>
        <v>0</v>
      </c>
      <c r="E7" s="87"/>
    </row>
    <row r="8" spans="1:5">
      <c r="A8" s="67"/>
      <c r="B8" s="88">
        <v>1</v>
      </c>
      <c r="C8" s="89"/>
      <c r="D8" s="53"/>
      <c r="E8" s="116"/>
    </row>
    <row r="9" spans="1:5">
      <c r="A9" s="67"/>
      <c r="B9" s="90">
        <v>2</v>
      </c>
      <c r="C9" s="91"/>
      <c r="D9" s="53"/>
      <c r="E9" s="116"/>
    </row>
    <row r="10" spans="1:5" ht="13.5" thickBot="1">
      <c r="A10" s="67"/>
      <c r="B10" s="90"/>
      <c r="C10" s="91"/>
      <c r="D10" s="53"/>
      <c r="E10" s="116"/>
    </row>
    <row r="11" spans="1:5" ht="13.5" thickBot="1">
      <c r="A11" s="77" t="s">
        <v>83</v>
      </c>
      <c r="B11" s="63" t="s">
        <v>94</v>
      </c>
      <c r="C11" s="89"/>
      <c r="D11" s="53"/>
      <c r="E11" s="116"/>
    </row>
    <row r="12" spans="1:5" ht="12.75" customHeight="1">
      <c r="A12" s="67"/>
      <c r="B12" s="227" t="s">
        <v>95</v>
      </c>
      <c r="C12" s="226"/>
      <c r="D12" s="46">
        <f>SUM(D13:D15)</f>
        <v>0</v>
      </c>
      <c r="E12" s="92"/>
    </row>
    <row r="13" spans="1:5">
      <c r="A13" s="67"/>
      <c r="B13" s="93">
        <v>3</v>
      </c>
      <c r="C13" s="94"/>
      <c r="D13" s="117"/>
      <c r="E13" s="118"/>
    </row>
    <row r="14" spans="1:5" ht="13.5" thickBot="1">
      <c r="A14" s="67"/>
      <c r="B14" s="93">
        <v>4</v>
      </c>
      <c r="C14" s="94"/>
      <c r="D14" s="117"/>
      <c r="E14" s="118"/>
    </row>
    <row r="15" spans="1:5" ht="13.5" thickBot="1">
      <c r="A15" s="77" t="s">
        <v>83</v>
      </c>
      <c r="B15" s="93" t="s">
        <v>94</v>
      </c>
      <c r="C15" s="94"/>
      <c r="D15" s="117"/>
      <c r="E15" s="118"/>
    </row>
    <row r="16" spans="1:5">
      <c r="A16" s="67"/>
      <c r="B16" s="227" t="s">
        <v>96</v>
      </c>
      <c r="C16" s="226"/>
      <c r="D16" s="46">
        <f>SUM(D17:D19)</f>
        <v>0</v>
      </c>
      <c r="E16" s="95"/>
    </row>
    <row r="17" spans="1:6">
      <c r="A17" s="67"/>
      <c r="B17" s="93">
        <v>5</v>
      </c>
      <c r="C17" s="94"/>
      <c r="D17" s="117"/>
      <c r="E17" s="118"/>
    </row>
    <row r="18" spans="1:6" ht="13.5" thickBot="1">
      <c r="A18" s="67"/>
      <c r="B18" s="96">
        <v>6</v>
      </c>
      <c r="C18" s="94"/>
      <c r="D18" s="53"/>
      <c r="E18" s="116"/>
    </row>
    <row r="19" spans="1:6" ht="13.5" thickBot="1">
      <c r="A19" s="77" t="s">
        <v>83</v>
      </c>
      <c r="B19" s="96" t="s">
        <v>94</v>
      </c>
      <c r="C19" s="94"/>
      <c r="D19" s="53"/>
      <c r="E19" s="116"/>
    </row>
    <row r="20" spans="1:6">
      <c r="A20" s="67"/>
      <c r="B20" s="226" t="s">
        <v>97</v>
      </c>
      <c r="C20" s="226"/>
      <c r="D20" s="46">
        <f>SUM(D21:D23)</f>
        <v>0</v>
      </c>
      <c r="E20" s="95"/>
    </row>
    <row r="21" spans="1:6">
      <c r="A21" s="67"/>
      <c r="B21" s="97">
        <v>7</v>
      </c>
      <c r="C21" s="94"/>
      <c r="D21" s="117"/>
      <c r="E21" s="118"/>
    </row>
    <row r="22" spans="1:6" ht="13.5" thickBot="1">
      <c r="A22" s="67"/>
      <c r="B22" s="97">
        <v>8</v>
      </c>
      <c r="C22" s="94"/>
      <c r="D22" s="117"/>
      <c r="E22" s="118"/>
    </row>
    <row r="23" spans="1:6" ht="13.5" thickBot="1">
      <c r="A23" s="77" t="s">
        <v>83</v>
      </c>
      <c r="B23" s="98" t="s">
        <v>94</v>
      </c>
      <c r="C23" s="94"/>
      <c r="D23" s="117"/>
      <c r="E23" s="118"/>
    </row>
    <row r="24" spans="1:6" ht="12.75" customHeight="1">
      <c r="A24" s="67"/>
      <c r="B24" s="226" t="s">
        <v>98</v>
      </c>
      <c r="C24" s="226"/>
      <c r="D24" s="46">
        <f>SUM(D25:D26)</f>
        <v>0</v>
      </c>
      <c r="E24" s="95"/>
    </row>
    <row r="25" spans="1:6" ht="12.75" customHeight="1" thickBot="1">
      <c r="A25" s="67"/>
      <c r="B25" s="97">
        <v>9</v>
      </c>
      <c r="C25" s="94"/>
      <c r="D25" s="117"/>
      <c r="E25" s="118"/>
    </row>
    <row r="26" spans="1:6" ht="12.75" customHeight="1" thickBot="1">
      <c r="A26" s="77" t="s">
        <v>83</v>
      </c>
      <c r="B26" s="99" t="s">
        <v>94</v>
      </c>
      <c r="C26" s="100"/>
      <c r="D26" s="117"/>
      <c r="E26" s="118"/>
    </row>
    <row r="27" spans="1:6" ht="13.5" customHeight="1" thickBot="1">
      <c r="B27" s="101">
        <v>9</v>
      </c>
      <c r="C27" s="102"/>
      <c r="D27" s="47">
        <f>D7+D12+D16+D20+D24</f>
        <v>0</v>
      </c>
      <c r="E27" s="103"/>
      <c r="F27" s="104"/>
    </row>
    <row r="28" spans="1:6" ht="13.5" thickTop="1"/>
  </sheetData>
  <sheetProtection insertRows="0" selectLockedCells="1"/>
  <mergeCells count="7">
    <mergeCell ref="B24:C24"/>
    <mergeCell ref="B20:C20"/>
    <mergeCell ref="B2:E2"/>
    <mergeCell ref="B3:E3"/>
    <mergeCell ref="B7:C7"/>
    <mergeCell ref="B12:C12"/>
    <mergeCell ref="B16:C1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EC4722-4E10-44C5-B28A-1D990A063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DEE46A-606A-426E-B5D6-1886A407B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73121-B6F9-4D3B-9087-DE9B50E5652B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66</vt:i4>
      </vt:variant>
    </vt:vector>
  </HeadingPairs>
  <TitlesOfParts>
    <vt:vector size="71" baseType="lpstr">
      <vt:lpstr>report</vt:lpstr>
      <vt:lpstr>PPTO. GENERAL</vt:lpstr>
      <vt:lpstr>PPTO. RUBROS</vt:lpstr>
      <vt:lpstr>PPTO. ACTIVIDADES</vt:lpstr>
      <vt:lpstr>LISTADO PERSONAL</vt:lpstr>
      <vt:lpstr>COSTE_AI</vt:lpstr>
      <vt:lpstr>COSTE_AII</vt:lpstr>
      <vt:lpstr>COSTE_AIII</vt:lpstr>
      <vt:lpstr>COSTE_AIII0</vt:lpstr>
      <vt:lpstr>COSTE_AIII1</vt:lpstr>
      <vt:lpstr>COSTE_AIII2</vt:lpstr>
      <vt:lpstr>COSTE_AIV</vt:lpstr>
      <vt:lpstr>COSTE_AIV0</vt:lpstr>
      <vt:lpstr>COSTE_AIV1</vt:lpstr>
      <vt:lpstr>COSTE_AIV2</vt:lpstr>
      <vt:lpstr>COSTE_AIV3</vt:lpstr>
      <vt:lpstr>COSTE_AV</vt:lpstr>
      <vt:lpstr>COSTE_AV0</vt:lpstr>
      <vt:lpstr>COSTE_AV1</vt:lpstr>
      <vt:lpstr>COSTE_AV2</vt:lpstr>
      <vt:lpstr>COSTE_AVI</vt:lpstr>
      <vt:lpstr>COSTE_AVII</vt:lpstr>
      <vt:lpstr>COSTE_AVII0</vt:lpstr>
      <vt:lpstr>COSTE_AVII1</vt:lpstr>
      <vt:lpstr>COSTE_AVII2</vt:lpstr>
      <vt:lpstr>COSTES_INDIRECTOS_EHE</vt:lpstr>
      <vt:lpstr>COSTES_INDIRECTOS_PRE</vt:lpstr>
      <vt:lpstr>CUMPLE_SUBVENCION_EHE</vt:lpstr>
      <vt:lpstr>CUMPLE_SUBVENCION_PRE</vt:lpstr>
      <vt:lpstr>LIMITE_EHE</vt:lpstr>
      <vt:lpstr>LIMITE_PRE</vt:lpstr>
      <vt:lpstr>PC_AI</vt:lpstr>
      <vt:lpstr>PC_AII</vt:lpstr>
      <vt:lpstr>PC_AIII</vt:lpstr>
      <vt:lpstr>PC_AIII0</vt:lpstr>
      <vt:lpstr>PC_AIII1</vt:lpstr>
      <vt:lpstr>PC_AIII2</vt:lpstr>
      <vt:lpstr>PC_AIV</vt:lpstr>
      <vt:lpstr>PC_AIV0</vt:lpstr>
      <vt:lpstr>PC_AIV1</vt:lpstr>
      <vt:lpstr>PC_AIV2</vt:lpstr>
      <vt:lpstr>PC_AIV3</vt:lpstr>
      <vt:lpstr>PC_AV</vt:lpstr>
      <vt:lpstr>PC_AV0</vt:lpstr>
      <vt:lpstr>PC_AV1</vt:lpstr>
      <vt:lpstr>PC_AV2</vt:lpstr>
      <vt:lpstr>PC_AVI</vt:lpstr>
      <vt:lpstr>PC_AVII</vt:lpstr>
      <vt:lpstr>PC_AVII0</vt:lpstr>
      <vt:lpstr>PC_AVII1</vt:lpstr>
      <vt:lpstr>PC_AVII2</vt:lpstr>
      <vt:lpstr>RUBRO_AI</vt:lpstr>
      <vt:lpstr>RUBRO_AII</vt:lpstr>
      <vt:lpstr>RUBRO_AIII</vt:lpstr>
      <vt:lpstr>RUBRO_AIII1</vt:lpstr>
      <vt:lpstr>RUBRO_AIII2</vt:lpstr>
      <vt:lpstr>RUBRO_AIV</vt:lpstr>
      <vt:lpstr>RUBRO_AIV1</vt:lpstr>
      <vt:lpstr>RUBRO_AIV2</vt:lpstr>
      <vt:lpstr>RUBRO_AIV3</vt:lpstr>
      <vt:lpstr>RUBRO_AV</vt:lpstr>
      <vt:lpstr>RUBRO_AV1</vt:lpstr>
      <vt:lpstr>RUBRO_AV2</vt:lpstr>
      <vt:lpstr>RUBRO_AVI</vt:lpstr>
      <vt:lpstr>RUBRO_AVII</vt:lpstr>
      <vt:lpstr>RUBRO_AVII1</vt:lpstr>
      <vt:lpstr>RUBRO_AVII2</vt:lpstr>
      <vt:lpstr>RUBRO_IND</vt:lpstr>
      <vt:lpstr>TOTAL_COSTES_DIRECTOS</vt:lpstr>
      <vt:lpstr>TOTAL_COSTES_INDIRECTOS</vt:lpstr>
      <vt:lpstr>TOTAL_SUBVENCION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García Bueno, Miren Estíbaliz</cp:lastModifiedBy>
  <cp:revision/>
  <dcterms:created xsi:type="dcterms:W3CDTF">2019-07-23T10:17:43Z</dcterms:created>
  <dcterms:modified xsi:type="dcterms:W3CDTF">2026-03-27T07:56:52Z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