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745-FOCAD/Documentos compartidos/LAGUNTZAK 2026/AH 2026/01 - Tramitación/03 - Docs para Web/Documentos oficiales Presentacion/Castellano/"/>
    </mc:Choice>
  </mc:AlternateContent>
  <xr:revisionPtr revIDLastSave="29" documentId="8_{D8622F8E-9715-419D-AA11-B84F1A5959F8}" xr6:coauthVersionLast="47" xr6:coauthVersionMax="47" xr10:uidLastSave="{16279052-EBAF-4036-86DF-C8F74B4F2F86}"/>
  <bookViews>
    <workbookView xWindow="-120" yWindow="-120" windowWidth="29040" windowHeight="15840" firstSheet="1" activeTab="1" xr2:uid="{00000000-000D-0000-FFFF-FFFF00000000}"/>
  </bookViews>
  <sheets>
    <sheet name="report" sheetId="1" state="hidden" r:id="rId1"/>
    <sheet name="PPTO. GENERAL" sheetId="2" r:id="rId2"/>
    <sheet name="PPTO. RUBROS" sheetId="3" r:id="rId3"/>
    <sheet name="LISTADO PERSONAL" sheetId="5" r:id="rId4"/>
    <sheet name="PPTO. ACTIVIDADES" sheetId="4" r:id="rId5"/>
  </sheets>
  <definedNames>
    <definedName name="COSTE_AI">'PPTO. GENERAL'!$C$6</definedName>
    <definedName name="COSTE_AII">'PPTO. GENERAL'!$C$7</definedName>
    <definedName name="COSTE_AIII">'PPTO. GENERAL'!$C$8</definedName>
    <definedName name="COSTE_AIII0">'PPTO. GENERAL'!$C$9:$C$10</definedName>
    <definedName name="COSTE_AIII1">'PPTO. GENERAL'!$C$9</definedName>
    <definedName name="COSTE_AIII2">'PPTO. GENERAL'!$C$10</definedName>
    <definedName name="COSTE_AIV">'PPTO. GENERAL'!$C$11</definedName>
    <definedName name="COSTE_AIV0">'PPTO. GENERAL'!$C$12:$C$14</definedName>
    <definedName name="COSTE_AIV1">'PPTO. GENERAL'!$C$12</definedName>
    <definedName name="COSTE_AIV2">'PPTO. GENERAL'!$C$13</definedName>
    <definedName name="COSTE_AIV3">'PPTO. GENERAL'!$C$14</definedName>
    <definedName name="COSTE_AV">'PPTO. GENERAL'!$C$15</definedName>
    <definedName name="COSTE_AV0">'PPTO. GENERAL'!$C$16:$C$17</definedName>
    <definedName name="COSTE_AV1">'PPTO. GENERAL'!$C$16</definedName>
    <definedName name="COSTE_AV2">'PPTO. GENERAL'!$C$17</definedName>
    <definedName name="COSTE_AVI">'PPTO. GENERAL'!$C$18</definedName>
    <definedName name="COSTE_AVII">'PPTO. GENERAL'!$C$19</definedName>
    <definedName name="COSTE_AVII0">'PPTO. GENERAL'!$C$20:$C$21</definedName>
    <definedName name="COSTE_AVII1">'PPTO. GENERAL'!$C$20</definedName>
    <definedName name="COSTE_AVII2">'PPTO. GENERAL'!$C$21</definedName>
    <definedName name="COSTE_IND">'PPTO. GENERAL'!$C$24</definedName>
    <definedName name="COSTES_INDIRECTOS_EHE">'PPTO. GENERAL'!$C$36</definedName>
    <definedName name="COSTES_INDIRECTOS_PRE">'PPTO. GENERAL'!$C$31</definedName>
    <definedName name="CUMPLE_SUBVENCION_EHE">'PPTO. GENERAL'!$D$35</definedName>
    <definedName name="CUMPLE_SUBVENCION_PRE">'PPTO. GENERAL'!$D$30</definedName>
    <definedName name="LIMITE_EHE">'PPTO. GENERAL'!$C$35</definedName>
    <definedName name="LIMITE_PRE">'PPTO. GENERAL'!$C$30</definedName>
    <definedName name="PC_AI">'PPTO. GENERAL'!$D$6</definedName>
    <definedName name="PC_AII">'PPTO. GENERAL'!$D$7</definedName>
    <definedName name="PC_AIII">'PPTO. GENERAL'!$D$8</definedName>
    <definedName name="PC_AIII0">'PPTO. GENERAL'!$D$9:$D$10</definedName>
    <definedName name="PC_AIII1">'PPTO. GENERAL'!$D$9</definedName>
    <definedName name="PC_AIII2">'PPTO. GENERAL'!$D$10</definedName>
    <definedName name="PC_AIV">'PPTO. GENERAL'!$D$11</definedName>
    <definedName name="PC_AIV0">'PPTO. GENERAL'!$D$12:$D$14</definedName>
    <definedName name="PC_AIV1">'PPTO. GENERAL'!$D$12</definedName>
    <definedName name="PC_AIV2">'PPTO. GENERAL'!$D$13</definedName>
    <definedName name="PC_AIV3">'PPTO. GENERAL'!$D$14</definedName>
    <definedName name="PC_AV">'PPTO. GENERAL'!$D$15</definedName>
    <definedName name="PC_AV0">'PPTO. GENERAL'!$D$16:$D$17</definedName>
    <definedName name="PC_AV1">'PPTO. GENERAL'!$D$16</definedName>
    <definedName name="PC_AV2">'PPTO. GENERAL'!$D$17</definedName>
    <definedName name="PC_AVI">'PPTO. GENERAL'!$D$18</definedName>
    <definedName name="PC_AVII">'PPTO. GENERAL'!$D$19</definedName>
    <definedName name="PC_AVII0">'PPTO. GENERAL'!$D$20:$D$21</definedName>
    <definedName name="PC_AVII1">'PPTO. GENERAL'!$D$20</definedName>
    <definedName name="PC_AVII2">'PPTO. GENERAL'!$D$21</definedName>
    <definedName name="PC_DIR">'PPTO. GENERAL'!$D$22</definedName>
    <definedName name="PC_IND">'PPTO. GENERAL'!$D$25</definedName>
    <definedName name="PC_TOT">'PPTO. GENERAL'!$D$26</definedName>
    <definedName name="RUBRO_AI">'PPTO. RUBROS'!$I$8</definedName>
    <definedName name="RUBRO_AII">'PPTO. RUBROS'!$I$11</definedName>
    <definedName name="RUBRO_AIII">'PPTO. RUBROS'!$I$14</definedName>
    <definedName name="RUBRO_AIII1">'PPTO. RUBROS'!$I$15</definedName>
    <definedName name="RUBRO_AIII2">'PPTO. RUBROS'!$I$18</definedName>
    <definedName name="RUBRO_AIV">'PPTO. RUBROS'!$I$21</definedName>
    <definedName name="RUBRO_AIV1">'PPTO. RUBROS'!$I$22</definedName>
    <definedName name="RUBRO_AIV2">'PPTO. RUBROS'!$I$25</definedName>
    <definedName name="RUBRO_AIV3">'PPTO. RUBROS'!$I$28</definedName>
    <definedName name="RUBRO_AV">'PPTO. RUBROS'!$I$31</definedName>
    <definedName name="RUBRO_AV1">'PPTO. RUBROS'!$I$32</definedName>
    <definedName name="RUBRO_AV2">'PPTO. RUBROS'!$I$35</definedName>
    <definedName name="RUBRO_AVI">'PPTO. RUBROS'!$I$38</definedName>
    <definedName name="RUBRO_AVII">'PPTO. RUBROS'!$I$42</definedName>
    <definedName name="RUBRO_AVII1">'PPTO. RUBROS'!$I$43</definedName>
    <definedName name="RUBRO_AVII2">'PPTO. RUBROS'!$I$46</definedName>
    <definedName name="RUBRO_IND">'PPTO. RUBROS'!$I$51</definedName>
    <definedName name="TOTAL_COSTES_DIRECTOS">'PPTO. GENERAL'!$C$22</definedName>
    <definedName name="TOTAL_COSTES_INDIRECTOS">'PPTO. GENERAL'!$C$25</definedName>
    <definedName name="TOTAL_SUBVENCION">'PPTO. GENERAL'!$C$26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C24" i="2"/>
  <c r="C21" i="2"/>
  <c r="C20" i="2"/>
  <c r="C19" i="2" s="1"/>
  <c r="C18" i="2"/>
  <c r="C17" i="2"/>
  <c r="C16" i="2"/>
  <c r="C15" i="2" s="1"/>
  <c r="C14" i="2"/>
  <c r="C13" i="2"/>
  <c r="C12" i="2"/>
  <c r="C11" i="2" s="1"/>
  <c r="C10" i="2"/>
  <c r="C8" i="2" s="1"/>
  <c r="C9" i="2"/>
  <c r="C12" i="1" l="1"/>
  <c r="I11" i="3"/>
  <c r="C7" i="2" s="1"/>
  <c r="C4" i="1" s="1"/>
  <c r="D7" i="5"/>
  <c r="I43" i="3"/>
  <c r="I38" i="3"/>
  <c r="I46" i="3"/>
  <c r="I8" i="3"/>
  <c r="C6" i="2" s="1"/>
  <c r="C3" i="1" s="1"/>
  <c r="H10" i="4"/>
  <c r="D24" i="5"/>
  <c r="D20" i="5"/>
  <c r="D16" i="5"/>
  <c r="D12" i="5"/>
  <c r="H36" i="4"/>
  <c r="H33" i="4"/>
  <c r="H29" i="4"/>
  <c r="H26" i="4"/>
  <c r="H23" i="4"/>
  <c r="H19" i="4"/>
  <c r="H16" i="4"/>
  <c r="H13" i="4"/>
  <c r="I35" i="3"/>
  <c r="I32" i="3"/>
  <c r="I28" i="3"/>
  <c r="I25" i="3"/>
  <c r="I22" i="3"/>
  <c r="I18" i="3"/>
  <c r="I15" i="3"/>
  <c r="H39" i="4"/>
  <c r="I51" i="3"/>
  <c r="C22" i="2" l="1"/>
  <c r="D27" i="5"/>
  <c r="H32" i="4"/>
  <c r="H22" i="4"/>
  <c r="H9" i="4"/>
  <c r="I14" i="3"/>
  <c r="I31" i="3"/>
  <c r="I42" i="3"/>
  <c r="I21" i="3"/>
  <c r="C26" i="2" l="1"/>
  <c r="D22" i="2" s="1"/>
  <c r="C15" i="1"/>
  <c r="H41" i="4"/>
  <c r="I48" i="3"/>
  <c r="I52" i="3" s="1"/>
  <c r="J43" i="3" s="1"/>
  <c r="D25" i="2" l="1"/>
  <c r="D14" i="2"/>
  <c r="D13" i="2"/>
  <c r="D21" i="2"/>
  <c r="D12" i="2"/>
  <c r="D9" i="2"/>
  <c r="D8" i="2" s="1"/>
  <c r="D20" i="2"/>
  <c r="D19" i="2" s="1"/>
  <c r="D18" i="2"/>
  <c r="D17" i="2"/>
  <c r="D16" i="2"/>
  <c r="D7" i="2"/>
  <c r="D10" i="2"/>
  <c r="D6" i="2"/>
  <c r="J8" i="3"/>
  <c r="J28" i="3"/>
  <c r="J22" i="3"/>
  <c r="J18" i="3"/>
  <c r="J15" i="3"/>
  <c r="J32" i="3"/>
  <c r="J35" i="3"/>
  <c r="J25" i="3"/>
  <c r="J48" i="3"/>
  <c r="J31" i="3"/>
  <c r="J21" i="3"/>
  <c r="J51" i="3"/>
  <c r="J11" i="3"/>
  <c r="J46" i="3"/>
  <c r="J14" i="3"/>
  <c r="J42" i="3"/>
  <c r="J38" i="3"/>
  <c r="D30" i="2"/>
  <c r="D11" i="2" l="1"/>
  <c r="D15" i="2"/>
  <c r="D35" i="2"/>
  <c r="J52" i="3"/>
  <c r="C36" i="2" l="1"/>
  <c r="D36" i="2" s="1"/>
  <c r="C31" i="2"/>
  <c r="D3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Proyectos01</author>
    <author>García Bueno, Miren Estíbaliz</author>
  </authors>
  <commentList>
    <comment ref="A10" authorId="0" shapeId="0" xr:uid="{00000000-0006-0000-0200-000001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3" authorId="0" shapeId="0" xr:uid="{00000000-0006-0000-0200-000002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7" authorId="0" shapeId="0" xr:uid="{00000000-0006-0000-0200-000003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0" authorId="0" shapeId="0" xr:uid="{00000000-0006-0000-0200-000004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4" authorId="0" shapeId="0" xr:uid="{00000000-0006-0000-0200-000005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7" authorId="0" shapeId="0" xr:uid="{00000000-0006-0000-0200-000006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0" authorId="0" shapeId="0" xr:uid="{00000000-0006-0000-0200-000007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4" authorId="0" shapeId="0" xr:uid="{00000000-0006-0000-0200-000008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7" authorId="0" shapeId="0" xr:uid="{00000000-0006-0000-0200-000009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41" authorId="0" shapeId="0" xr:uid="{00000000-0006-0000-0200-00000A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45" authorId="1" shapeId="0" xr:uid="{00000000-0006-0000-0200-00000B000000}">
      <text>
        <r>
          <rPr>
            <sz val="9"/>
            <color indexed="81"/>
            <rFont val="Tahoma"/>
            <family val="2"/>
          </rPr>
          <t xml:space="preserve">1.- Situarse sobre esta celda
2.- Pulsar botón derecho del ratón
3.- Elegir la opción insertar
4.- Elegir la opción insertar toda una fila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Díez Arregui, María Pilar</author>
    <author>Proyectos01</author>
  </authors>
  <commentList>
    <comment ref="C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Clasificar el personal según su tipología e identificar el puesto (ej: coordinador/a, asistente, asesor/a X, técnico/a X, contable, abogado/a, logista…)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 Indicar el porcentaje de cada tipo de personal sobre el total de la subvención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" authorId="1" shapeId="0" xr:uid="{00000000-0006-0000-0400-000003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5" authorId="1" shapeId="0" xr:uid="{00000000-0006-0000-0400-000004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9" authorId="1" shapeId="0" xr:uid="{00000000-0006-0000-0400-000005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3" authorId="1" shapeId="0" xr:uid="{00000000-0006-0000-0400-000006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6" authorId="1" shapeId="0" xr:uid="{00000000-0006-0000-0400-000007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B2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Número total de personas contratadas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Total gasto de personal</t>
        </r>
      </text>
    </comment>
    <comment ref="E27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 xml:space="preserve">Indicar el porcentaje del personal sobre la subvención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Indicar a qué partida corresponde el gasto.
</t>
        </r>
      </text>
    </comment>
    <comment ref="C8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Identificar los diferentes rubros contemplados en la actividad
</t>
        </r>
      </text>
    </comment>
    <comment ref="A12" authorId="1" shapeId="0" xr:uid="{00000000-0006-0000-0300-000003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5" authorId="1" shapeId="0" xr:uid="{00000000-0006-0000-0300-000004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8" authorId="1" shapeId="0" xr:uid="{00000000-0006-0000-0300-000005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1" authorId="1" shapeId="0" xr:uid="{00000000-0006-0000-0300-000006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5" authorId="1" shapeId="0" xr:uid="{00000000-0006-0000-0300-000007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8" authorId="1" shapeId="0" xr:uid="{00000000-0006-0000-0300-000008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1" authorId="1" shapeId="0" xr:uid="{00000000-0006-0000-0300-000009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5" authorId="1" shapeId="0" xr:uid="{00000000-0006-0000-0300-00000A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8" authorId="1" shapeId="0" xr:uid="{00000000-0006-0000-0300-00000B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</commentList>
</comments>
</file>

<file path=xl/sharedStrings.xml><?xml version="1.0" encoding="utf-8"?>
<sst xmlns="http://schemas.openxmlformats.org/spreadsheetml/2006/main" count="159" uniqueCount="115">
  <si>
    <t>AVCD [10]</t>
  </si>
  <si>
    <t>A.I. Identificación [80]</t>
  </si>
  <si>
    <t>A.II. Provisión de bienes y servicios, para la protección de comunidades y personas [81]</t>
  </si>
  <si>
    <t>A.III.1. Fortalecimiento de organizaciones (entidad beneficiaria) [82]</t>
  </si>
  <si>
    <t>A.III.2. Fortalecimiento de organizaciones (socia local) [83]</t>
  </si>
  <si>
    <t>A.IV.1. Testimonio, denuncia e incidencia (local-nacional) [84]</t>
  </si>
  <si>
    <t>A.IV.2. Testimonio, denuncia e incidencia (CAE) [85]</t>
  </si>
  <si>
    <t>A.IV.3. Testimonio, denuncia e incidencia (internacional) [86]</t>
  </si>
  <si>
    <t>A.V.1. Personal local [87]</t>
  </si>
  <si>
    <t>A.V.2. Personal expatriado  [88]</t>
  </si>
  <si>
    <t>A.VI. Funcionamiento [89]</t>
  </si>
  <si>
    <t>A.VII.1. Evaluación [90]</t>
  </si>
  <si>
    <t>A.VII.2. Auditoría  [91]</t>
  </si>
  <si>
    <t>Gastos administrativos en la CAE [35]</t>
  </si>
  <si>
    <r>
      <t xml:space="preserve">PRESUPUESTO GENERAL EN EUROS
 AYUDAS A INTERVENCIONES HUMANITARIAS </t>
    </r>
    <r>
      <rPr>
        <b/>
        <sz val="11"/>
        <color indexed="10"/>
        <rFont val="Arial"/>
        <family val="2"/>
      </rPr>
      <t>2026</t>
    </r>
    <r>
      <rPr>
        <sz val="11"/>
        <color indexed="8"/>
        <rFont val="Arial"/>
        <family val="2"/>
      </rPr>
      <t xml:space="preserve">
</t>
    </r>
  </si>
  <si>
    <t>PARTIDAS</t>
  </si>
  <si>
    <t>eLankidetza</t>
  </si>
  <si>
    <t xml:space="preserve">% </t>
  </si>
  <si>
    <t>A. COSTES DIRECTOS</t>
  </si>
  <si>
    <t>A.I. Gastos de identificación</t>
  </si>
  <si>
    <t>A.II. Gastos de provisión de bienes y servicios, para la protección de comunidades y personas</t>
  </si>
  <si>
    <t>A.III. Gastos de fortalecimiento de organizaciones humanitarias</t>
  </si>
  <si>
    <t xml:space="preserve">      A.III.1. Entidad beneficiaria </t>
  </si>
  <si>
    <t xml:space="preserve">      A.III.2. Socia local </t>
  </si>
  <si>
    <t>A.IV. Gastos de testimonio, denuncia e incidencia</t>
  </si>
  <si>
    <t xml:space="preserve">      A.IV.1. Locales y nacionales </t>
  </si>
  <si>
    <t xml:space="preserve">      A.IV.2. En la CAE </t>
  </si>
  <si>
    <t xml:space="preserve">      A.IV.3. Internacionales </t>
  </si>
  <si>
    <t>A.V. Gastos de personal</t>
  </si>
  <si>
    <t xml:space="preserve">      A.V.I. Personal local </t>
  </si>
  <si>
    <t xml:space="preserve">      A.V.2. Personal expatriado </t>
  </si>
  <si>
    <t>A.VI. Gastos de funcionamiento</t>
  </si>
  <si>
    <t>A.VII. Gastos de evaluación y auditoría</t>
  </si>
  <si>
    <t xml:space="preserve">      A.VII.1. Evaluación</t>
  </si>
  <si>
    <t xml:space="preserve">      A.VII. 2. Auditoría </t>
  </si>
  <si>
    <t>TOTAL COSTES DIRECTOS</t>
  </si>
  <si>
    <t>B. COSTES INDIRECTOS</t>
  </si>
  <si>
    <t>Gastos administrativos en la CAE</t>
  </si>
  <si>
    <t>TOTAL COSTES INDIRECTOS</t>
  </si>
  <si>
    <t>TOTAL GENERAL EN EUROS</t>
  </si>
  <si>
    <t>Requisitos Presupuestarios PRE-EH</t>
  </si>
  <si>
    <t>Criterio</t>
  </si>
  <si>
    <t>Límite Máximo</t>
  </si>
  <si>
    <t>Cumplimiento</t>
  </si>
  <si>
    <t>Total Subvención</t>
  </si>
  <si>
    <t>Costes Indirectos</t>
  </si>
  <si>
    <t>Requisitos Presupuestarios EHE</t>
  </si>
  <si>
    <t>PRESUPUESTO ROR RUBROS
 AYUDAS A INTERVENCIONES HUMANITARIAS</t>
  </si>
  <si>
    <t xml:space="preserve">T/C = </t>
  </si>
  <si>
    <t>CONCEPTO</t>
  </si>
  <si>
    <t>Proforma 
Nº</t>
  </si>
  <si>
    <t>UNIDAD</t>
  </si>
  <si>
    <t>COSTE UNITARIO
 (M. LOCAL)</t>
  </si>
  <si>
    <t>CANTIDAD</t>
  </si>
  <si>
    <t>TOTAL MONEDA LOCAL</t>
  </si>
  <si>
    <t>TOTAL EUROS</t>
  </si>
  <si>
    <t>Gastos de identificación</t>
  </si>
  <si>
    <t>INSERTAR FILA</t>
  </si>
  <si>
    <t>Gastos de provisión de bienes y servicios, para la protección de comunidades y personas</t>
  </si>
  <si>
    <t>Gastos de fortalecimiento de organizaciones humanitarias</t>
  </si>
  <si>
    <t xml:space="preserve">Entidad beneficiaria </t>
  </si>
  <si>
    <t xml:space="preserve"> Socia local </t>
  </si>
  <si>
    <t>Gastos de testimonio, denuncia e incidencia</t>
  </si>
  <si>
    <t xml:space="preserve">Locales y nacionales </t>
  </si>
  <si>
    <t xml:space="preserve">En la CAE </t>
  </si>
  <si>
    <t xml:space="preserve">Internacionales </t>
  </si>
  <si>
    <t>Gastos de personal</t>
  </si>
  <si>
    <t xml:space="preserve">Personal local </t>
  </si>
  <si>
    <t xml:space="preserve">Personal expatriado </t>
  </si>
  <si>
    <t>Gastos de funcionamiento</t>
  </si>
  <si>
    <t xml:space="preserve"> Gastos de evaluación y auditoría</t>
  </si>
  <si>
    <t>Evaluación</t>
  </si>
  <si>
    <t xml:space="preserve"> </t>
  </si>
  <si>
    <t>Auditoría</t>
  </si>
  <si>
    <t>Gastos administrativos en la Comunidad Autónoma de Euskadi</t>
  </si>
  <si>
    <t xml:space="preserve"> TOTAL GENERAL</t>
  </si>
  <si>
    <t>PRESUPUESTO POR ACTIVIDADES
AYUDAS A INTERVENCIONES HUMANITARIAS</t>
  </si>
  <si>
    <t>ACTIVIDADES</t>
  </si>
  <si>
    <t>COSTE 
UNITARIO 
(M. LOCAL)</t>
  </si>
  <si>
    <t>TOTAL 
MONEDA
 LOCAL</t>
  </si>
  <si>
    <t>Partidas</t>
  </si>
  <si>
    <t>Rubros</t>
  </si>
  <si>
    <t>RESULTADO 1</t>
  </si>
  <si>
    <t xml:space="preserve">Actividad 1.1. </t>
  </si>
  <si>
    <t>RESULTADO 2</t>
  </si>
  <si>
    <t>RESULTADO 3</t>
  </si>
  <si>
    <t>COSTES INDIRECTOS</t>
  </si>
  <si>
    <t xml:space="preserve">TOTAL GENERAL </t>
  </si>
  <si>
    <t>LISTADO PERSONAL
AYUDAS A INTERVENCIONES HUMANITARIAS</t>
  </si>
  <si>
    <t>Nº</t>
  </si>
  <si>
    <t>TIPO DE PERSONAL/PUESTO</t>
  </si>
  <si>
    <t>%</t>
  </si>
  <si>
    <t>PEE: Personal eje estratégico A.II</t>
  </si>
  <si>
    <t>…</t>
  </si>
  <si>
    <t>PEE: Personal eje estratégico A.III</t>
  </si>
  <si>
    <t>PEE: Personal eje estratégico A.IV</t>
  </si>
  <si>
    <t>PL: Personal local A.V</t>
  </si>
  <si>
    <t>PE: Personal expatriado A.V</t>
  </si>
  <si>
    <t xml:space="preserve">      A.VII.1</t>
  </si>
  <si>
    <t xml:space="preserve">     A.VII.2</t>
  </si>
  <si>
    <t>A.V.2</t>
  </si>
  <si>
    <t>A.V.1</t>
  </si>
  <si>
    <t>A.IV.3</t>
  </si>
  <si>
    <t>A.IV.2</t>
  </si>
  <si>
    <t>A.IV</t>
  </si>
  <si>
    <t>A.IV.1</t>
  </si>
  <si>
    <t>A.V</t>
  </si>
  <si>
    <t>A.VI</t>
  </si>
  <si>
    <t>A.VII</t>
  </si>
  <si>
    <t>A.III</t>
  </si>
  <si>
    <t>A.II</t>
  </si>
  <si>
    <t>A.I</t>
  </si>
  <si>
    <t xml:space="preserve">A.III.1 </t>
  </si>
  <si>
    <t>A.III.2</t>
  </si>
  <si>
    <t>2026-000-1002019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</si>
</sst>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3">
    <font>
      <sz val="10"/>
      <name val="Arial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9" fontId="22" fillId="0" borderId="0" applyFont="0" applyFill="0" applyBorder="0" applyAlignment="0" applyProtection="0"/>
  </cellStyleXfs>
  <cellXfs count="241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6" borderId="2" xfId="0" applyFont="1" applyFill="1" applyBorder="1" applyAlignment="1">
      <alignment wrapText="1"/>
    </xf>
    <xf numFmtId="0" fontId="7" fillId="6" borderId="3" xfId="0" applyFont="1" applyFill="1" applyBorder="1" applyAlignment="1">
      <alignment wrapText="1"/>
    </xf>
    <xf numFmtId="0" fontId="7" fillId="6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7" fillId="7" borderId="6" xfId="0" applyFont="1" applyFill="1" applyBorder="1" applyAlignment="1">
      <alignment wrapText="1"/>
    </xf>
    <xf numFmtId="10" fontId="7" fillId="7" borderId="8" xfId="0" applyNumberFormat="1" applyFont="1" applyFill="1" applyBorder="1" applyAlignment="1">
      <alignment horizontal="right" wrapText="1"/>
    </xf>
    <xf numFmtId="0" fontId="8" fillId="0" borderId="9" xfId="0" applyFont="1" applyBorder="1" applyAlignment="1">
      <alignment wrapText="1"/>
    </xf>
    <xf numFmtId="0" fontId="8" fillId="0" borderId="12" xfId="0" applyFont="1" applyBorder="1" applyAlignment="1">
      <alignment wrapText="1"/>
    </xf>
    <xf numFmtId="10" fontId="7" fillId="7" borderId="14" xfId="0" applyNumberFormat="1" applyFont="1" applyFill="1" applyBorder="1" applyAlignment="1">
      <alignment horizontal="right" wrapText="1"/>
    </xf>
    <xf numFmtId="0" fontId="8" fillId="0" borderId="15" xfId="0" applyFont="1" applyBorder="1" applyAlignment="1">
      <alignment wrapText="1"/>
    </xf>
    <xf numFmtId="0" fontId="8" fillId="0" borderId="17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0" fillId="0" borderId="21" xfId="0" applyBorder="1"/>
    <xf numFmtId="0" fontId="7" fillId="7" borderId="22" xfId="0" applyFont="1" applyFill="1" applyBorder="1" applyAlignment="1">
      <alignment wrapText="1"/>
    </xf>
    <xf numFmtId="0" fontId="8" fillId="0" borderId="23" xfId="0" applyFont="1" applyBorder="1" applyAlignment="1">
      <alignment wrapText="1"/>
    </xf>
    <xf numFmtId="0" fontId="18" fillId="0" borderId="0" xfId="0" applyFont="1"/>
    <xf numFmtId="0" fontId="7" fillId="6" borderId="25" xfId="0" applyFont="1" applyFill="1" applyBorder="1" applyAlignment="1">
      <alignment wrapText="1"/>
    </xf>
    <xf numFmtId="10" fontId="7" fillId="3" borderId="27" xfId="0" applyNumberFormat="1" applyFont="1" applyFill="1" applyBorder="1" applyAlignment="1">
      <alignment horizontal="right" wrapText="1"/>
    </xf>
    <xf numFmtId="0" fontId="7" fillId="6" borderId="28" xfId="0" applyFont="1" applyFill="1" applyBorder="1" applyAlignment="1">
      <alignment wrapText="1"/>
    </xf>
    <xf numFmtId="10" fontId="7" fillId="3" borderId="30" xfId="0" applyNumberFormat="1" applyFont="1" applyFill="1" applyBorder="1" applyAlignment="1">
      <alignment horizontal="right" wrapText="1"/>
    </xf>
    <xf numFmtId="0" fontId="7" fillId="6" borderId="31" xfId="0" applyFont="1" applyFill="1" applyBorder="1" applyAlignment="1">
      <alignment wrapText="1"/>
    </xf>
    <xf numFmtId="10" fontId="7" fillId="6" borderId="33" xfId="0" applyNumberFormat="1" applyFont="1" applyFill="1" applyBorder="1" applyAlignment="1">
      <alignment horizontal="right" wrapText="1"/>
    </xf>
    <xf numFmtId="0" fontId="9" fillId="3" borderId="34" xfId="0" applyFont="1" applyFill="1" applyBorder="1" applyAlignment="1">
      <alignment horizontal="center" wrapText="1"/>
    </xf>
    <xf numFmtId="0" fontId="9" fillId="3" borderId="35" xfId="0" applyFont="1" applyFill="1" applyBorder="1" applyAlignment="1">
      <alignment wrapText="1"/>
    </xf>
    <xf numFmtId="0" fontId="9" fillId="3" borderId="36" xfId="0" applyFont="1" applyFill="1" applyBorder="1" applyAlignment="1">
      <alignment vertical="top" wrapText="1"/>
    </xf>
    <xf numFmtId="0" fontId="19" fillId="0" borderId="37" xfId="0" applyFont="1" applyBorder="1" applyAlignment="1">
      <alignment horizontal="center" wrapText="1"/>
    </xf>
    <xf numFmtId="4" fontId="19" fillId="0" borderId="38" xfId="0" applyNumberFormat="1" applyFont="1" applyBorder="1" applyAlignment="1">
      <alignment horizontal="center" wrapText="1"/>
    </xf>
    <xf numFmtId="0" fontId="19" fillId="0" borderId="39" xfId="0" applyFont="1" applyBorder="1" applyAlignment="1">
      <alignment horizontal="center" wrapText="1"/>
    </xf>
    <xf numFmtId="0" fontId="19" fillId="0" borderId="40" xfId="0" applyFont="1" applyBorder="1" applyAlignment="1">
      <alignment horizontal="center" wrapText="1"/>
    </xf>
    <xf numFmtId="4" fontId="19" fillId="0" borderId="41" xfId="0" applyNumberFormat="1" applyFont="1" applyBorder="1" applyAlignment="1">
      <alignment horizontal="center" wrapText="1"/>
    </xf>
    <xf numFmtId="0" fontId="19" fillId="0" borderId="4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9" fillId="3" borderId="35" xfId="0" applyFont="1" applyFill="1" applyBorder="1" applyAlignment="1">
      <alignment horizontal="center" wrapText="1"/>
    </xf>
    <xf numFmtId="0" fontId="9" fillId="3" borderId="43" xfId="0" applyFont="1" applyFill="1" applyBorder="1" applyAlignment="1">
      <alignment horizontal="center" wrapText="1"/>
    </xf>
    <xf numFmtId="4" fontId="7" fillId="3" borderId="45" xfId="1" applyNumberFormat="1" applyFont="1" applyFill="1" applyBorder="1" applyAlignment="1">
      <alignment horizontal="right" vertical="center" wrapText="1"/>
    </xf>
    <xf numFmtId="164" fontId="7" fillId="3" borderId="45" xfId="1" applyNumberFormat="1" applyFont="1" applyFill="1" applyBorder="1" applyAlignment="1">
      <alignment horizontal="right" vertical="center" wrapText="1"/>
    </xf>
    <xf numFmtId="164" fontId="14" fillId="7" borderId="45" xfId="1" applyNumberFormat="1" applyFont="1" applyFill="1" applyBorder="1" applyAlignment="1">
      <alignment horizontal="center" vertical="center" wrapText="1"/>
    </xf>
    <xf numFmtId="164" fontId="20" fillId="8" borderId="45" xfId="1" applyNumberFormat="1" applyFont="1" applyFill="1" applyBorder="1" applyAlignment="1">
      <alignment horizontal="right" vertical="center" wrapText="1"/>
    </xf>
    <xf numFmtId="4" fontId="20" fillId="8" borderId="45" xfId="1" applyNumberFormat="1" applyFont="1" applyFill="1" applyBorder="1" applyAlignment="1">
      <alignment horizontal="right" vertical="center" wrapText="1"/>
    </xf>
    <xf numFmtId="4" fontId="20" fillId="8" borderId="57" xfId="1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7" fillId="6" borderId="62" xfId="1" applyNumberFormat="1" applyFont="1" applyFill="1" applyBorder="1" applyAlignment="1">
      <alignment horizontal="right" vertical="center" wrapText="1"/>
    </xf>
    <xf numFmtId="4" fontId="20" fillId="8" borderId="66" xfId="1" applyNumberFormat="1" applyFont="1" applyFill="1" applyBorder="1" applyAlignment="1">
      <alignment vertical="center" wrapText="1"/>
    </xf>
    <xf numFmtId="10" fontId="7" fillId="3" borderId="71" xfId="1" applyNumberFormat="1" applyFont="1" applyFill="1" applyBorder="1" applyAlignment="1">
      <alignment horizontal="right" vertical="center" wrapText="1"/>
    </xf>
    <xf numFmtId="10" fontId="20" fillId="8" borderId="71" xfId="1" applyNumberFormat="1" applyFont="1" applyFill="1" applyBorder="1" applyAlignment="1">
      <alignment horizontal="right" vertical="center" wrapText="1"/>
    </xf>
    <xf numFmtId="10" fontId="20" fillId="8" borderId="72" xfId="1" applyNumberFormat="1" applyFont="1" applyFill="1" applyBorder="1" applyAlignment="1">
      <alignment horizontal="right" vertical="center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11" fillId="4" borderId="44" xfId="0" applyFont="1" applyFill="1" applyBorder="1" applyProtection="1">
      <protection locked="0"/>
    </xf>
    <xf numFmtId="0" fontId="7" fillId="3" borderId="54" xfId="0" applyFont="1" applyFill="1" applyBorder="1" applyAlignment="1" applyProtection="1">
      <alignment horizontal="left" vertical="center" indent="1"/>
      <protection locked="0"/>
    </xf>
    <xf numFmtId="0" fontId="4" fillId="0" borderId="54" xfId="0" applyFont="1" applyBorder="1" applyAlignment="1" applyProtection="1">
      <alignment horizontal="left" vertical="center" indent="1"/>
      <protection locked="0"/>
    </xf>
    <xf numFmtId="0" fontId="4" fillId="0" borderId="56" xfId="1" applyFont="1" applyBorder="1" applyAlignment="1" applyProtection="1">
      <alignment horizontal="center" vertical="center" wrapText="1"/>
      <protection locked="0"/>
    </xf>
    <xf numFmtId="164" fontId="4" fillId="0" borderId="56" xfId="1" applyNumberFormat="1" applyFont="1" applyBorder="1" applyAlignment="1" applyProtection="1">
      <alignment horizontal="center" vertical="center" wrapText="1"/>
      <protection locked="0"/>
    </xf>
    <xf numFmtId="164" fontId="4" fillId="0" borderId="45" xfId="1" applyNumberFormat="1" applyFont="1" applyBorder="1" applyAlignment="1" applyProtection="1">
      <alignment horizontal="center" vertical="center" wrapText="1"/>
      <protection locked="0"/>
    </xf>
    <xf numFmtId="0" fontId="13" fillId="5" borderId="2" xfId="1" applyFont="1" applyFill="1" applyBorder="1" applyAlignment="1" applyProtection="1">
      <alignment horizontal="center"/>
      <protection locked="0"/>
    </xf>
    <xf numFmtId="0" fontId="13" fillId="0" borderId="0" xfId="1" applyFont="1" applyAlignment="1" applyProtection="1">
      <alignment horizontal="center"/>
      <protection locked="0"/>
    </xf>
    <xf numFmtId="0" fontId="4" fillId="9" borderId="54" xfId="0" applyFont="1" applyFill="1" applyBorder="1" applyAlignment="1" applyProtection="1">
      <alignment vertical="center"/>
      <protection locked="0"/>
    </xf>
    <xf numFmtId="0" fontId="4" fillId="9" borderId="56" xfId="0" applyFont="1" applyFill="1" applyBorder="1" applyAlignment="1" applyProtection="1">
      <alignment wrapText="1"/>
      <protection locked="0"/>
    </xf>
    <xf numFmtId="164" fontId="4" fillId="9" borderId="56" xfId="0" applyNumberFormat="1" applyFont="1" applyFill="1" applyBorder="1" applyAlignment="1" applyProtection="1">
      <alignment horizontal="center" wrapText="1"/>
      <protection locked="0"/>
    </xf>
    <xf numFmtId="164" fontId="4" fillId="9" borderId="45" xfId="1" applyNumberFormat="1" applyFont="1" applyFill="1" applyBorder="1" applyAlignment="1" applyProtection="1">
      <alignment horizontal="center" vertical="center" wrapText="1"/>
      <protection locked="0"/>
    </xf>
    <xf numFmtId="0" fontId="13" fillId="5" borderId="34" xfId="1" applyFont="1" applyFill="1" applyBorder="1" applyAlignment="1" applyProtection="1">
      <alignment horizontal="center"/>
      <protection locked="0"/>
    </xf>
    <xf numFmtId="0" fontId="7" fillId="0" borderId="70" xfId="0" applyFont="1" applyBorder="1" applyAlignment="1" applyProtection="1">
      <alignment vertical="center"/>
      <protection locked="0"/>
    </xf>
    <xf numFmtId="0" fontId="7" fillId="0" borderId="52" xfId="0" applyFont="1" applyBorder="1" applyAlignment="1" applyProtection="1">
      <alignment wrapText="1"/>
      <protection locked="0"/>
    </xf>
    <xf numFmtId="0" fontId="7" fillId="0" borderId="53" xfId="0" applyFont="1" applyBorder="1" applyAlignment="1" applyProtection="1">
      <alignment horizontal="center" wrapText="1"/>
      <protection locked="0"/>
    </xf>
    <xf numFmtId="0" fontId="7" fillId="0" borderId="52" xfId="0" applyFont="1" applyBorder="1" applyAlignment="1" applyProtection="1">
      <alignment horizontal="center" wrapText="1"/>
      <protection locked="0"/>
    </xf>
    <xf numFmtId="164" fontId="4" fillId="0" borderId="52" xfId="1" applyNumberFormat="1" applyFont="1" applyBorder="1" applyAlignment="1" applyProtection="1">
      <alignment horizontal="center" vertical="center" wrapText="1"/>
      <protection locked="0"/>
    </xf>
    <xf numFmtId="164" fontId="4" fillId="0" borderId="69" xfId="1" applyNumberFormat="1" applyFont="1" applyBorder="1" applyAlignment="1" applyProtection="1">
      <alignment horizontal="center" vertical="center" wrapText="1"/>
      <protection locked="0"/>
    </xf>
    <xf numFmtId="0" fontId="14" fillId="9" borderId="54" xfId="0" applyFont="1" applyFill="1" applyBorder="1" applyAlignment="1" applyProtection="1">
      <alignment vertical="center"/>
      <protection locked="0"/>
    </xf>
    <xf numFmtId="0" fontId="14" fillId="9" borderId="56" xfId="0" applyFont="1" applyFill="1" applyBorder="1" applyAlignment="1" applyProtection="1">
      <alignment wrapText="1"/>
      <protection locked="0"/>
    </xf>
    <xf numFmtId="164" fontId="8" fillId="9" borderId="56" xfId="0" applyNumberFormat="1" applyFont="1" applyFill="1" applyBorder="1" applyAlignment="1" applyProtection="1">
      <alignment horizontal="center" wrapText="1"/>
      <protection locked="0"/>
    </xf>
    <xf numFmtId="0" fontId="7" fillId="0" borderId="54" xfId="0" applyFont="1" applyBorder="1" applyAlignment="1" applyProtection="1">
      <alignment vertical="center"/>
      <protection locked="0"/>
    </xf>
    <xf numFmtId="0" fontId="7" fillId="0" borderId="56" xfId="0" applyFont="1" applyBorder="1" applyAlignment="1" applyProtection="1">
      <alignment wrapText="1"/>
      <protection locked="0"/>
    </xf>
    <xf numFmtId="0" fontId="8" fillId="0" borderId="54" xfId="0" applyFont="1" applyBorder="1" applyAlignment="1" applyProtection="1">
      <alignment horizontal="center" vertical="center"/>
      <protection locked="0"/>
    </xf>
    <xf numFmtId="0" fontId="8" fillId="0" borderId="56" xfId="1" applyFont="1" applyBorder="1" applyAlignment="1" applyProtection="1">
      <alignment horizontal="left" vertical="center" wrapText="1"/>
      <protection locked="0"/>
    </xf>
    <xf numFmtId="0" fontId="4" fillId="9" borderId="54" xfId="0" applyFont="1" applyFill="1" applyBorder="1" applyAlignment="1" applyProtection="1">
      <alignment horizontal="center" vertical="center"/>
      <protection locked="0"/>
    </xf>
    <xf numFmtId="0" fontId="4" fillId="9" borderId="56" xfId="1" applyFont="1" applyFill="1" applyBorder="1" applyAlignment="1" applyProtection="1">
      <alignment horizontal="left" vertical="center" wrapText="1"/>
      <protection locked="0"/>
    </xf>
    <xf numFmtId="164" fontId="4" fillId="9" borderId="56" xfId="1" applyNumberFormat="1" applyFont="1" applyFill="1" applyBorder="1" applyAlignment="1" applyProtection="1">
      <alignment horizontal="center" vertical="center" wrapText="1"/>
      <protection locked="0"/>
    </xf>
    <xf numFmtId="0" fontId="13" fillId="5" borderId="48" xfId="1" applyFont="1" applyFill="1" applyBorder="1" applyAlignment="1" applyProtection="1">
      <alignment horizont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13" fillId="9" borderId="0" xfId="1" applyFont="1" applyFill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7" fillId="9" borderId="54" xfId="0" applyFont="1" applyFill="1" applyBorder="1" applyAlignment="1" applyProtection="1">
      <alignment horizontal="left" vertical="center" indent="1"/>
      <protection locked="0"/>
    </xf>
    <xf numFmtId="0" fontId="7" fillId="9" borderId="56" xfId="1" applyFont="1" applyFill="1" applyBorder="1" applyAlignment="1" applyProtection="1">
      <alignment horizontal="left" vertical="center" wrapText="1"/>
      <protection locked="0"/>
    </xf>
    <xf numFmtId="0" fontId="14" fillId="9" borderId="54" xfId="0" applyFont="1" applyFill="1" applyBorder="1" applyAlignment="1" applyProtection="1">
      <alignment horizontal="center" vertical="center"/>
      <protection locked="0"/>
    </xf>
    <xf numFmtId="0" fontId="14" fillId="9" borderId="56" xfId="1" applyFont="1" applyFill="1" applyBorder="1" applyAlignment="1" applyProtection="1">
      <alignment horizontal="left" vertical="center" wrapText="1"/>
      <protection locked="0"/>
    </xf>
    <xf numFmtId="164" fontId="8" fillId="9" borderId="56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45" xfId="1" applyNumberFormat="1" applyFont="1" applyBorder="1" applyAlignment="1" applyProtection="1">
      <alignment horizontal="right" vertical="center" wrapText="1"/>
      <protection locked="0"/>
    </xf>
    <xf numFmtId="0" fontId="7" fillId="0" borderId="76" xfId="0" applyFont="1" applyBorder="1" applyAlignment="1" applyProtection="1">
      <alignment horizontal="center" wrapText="1"/>
      <protection locked="0"/>
    </xf>
    <xf numFmtId="0" fontId="0" fillId="0" borderId="58" xfId="0" applyBorder="1" applyProtection="1">
      <protection locked="0"/>
    </xf>
    <xf numFmtId="0" fontId="0" fillId="0" borderId="21" xfId="0" applyBorder="1" applyProtection="1">
      <protection locked="0"/>
    </xf>
    <xf numFmtId="0" fontId="7" fillId="6" borderId="54" xfId="0" applyFont="1" applyFill="1" applyBorder="1" applyAlignment="1" applyProtection="1">
      <alignment vertical="center"/>
      <protection locked="0"/>
    </xf>
    <xf numFmtId="0" fontId="7" fillId="6" borderId="56" xfId="1" applyFont="1" applyFill="1" applyBorder="1" applyAlignment="1" applyProtection="1">
      <alignment vertical="center" wrapText="1"/>
      <protection locked="0"/>
    </xf>
    <xf numFmtId="0" fontId="7" fillId="6" borderId="49" xfId="1" applyFont="1" applyFill="1" applyBorder="1" applyAlignment="1" applyProtection="1">
      <alignment vertical="center" wrapText="1"/>
      <protection locked="0"/>
    </xf>
    <xf numFmtId="0" fontId="7" fillId="6" borderId="50" xfId="1" applyFont="1" applyFill="1" applyBorder="1" applyAlignment="1" applyProtection="1">
      <alignment vertical="center" wrapText="1"/>
      <protection locked="0"/>
    </xf>
    <xf numFmtId="0" fontId="7" fillId="6" borderId="69" xfId="1" applyFont="1" applyFill="1" applyBorder="1" applyAlignment="1" applyProtection="1">
      <alignment horizontal="left" vertical="center"/>
      <protection locked="0"/>
    </xf>
    <xf numFmtId="0" fontId="4" fillId="0" borderId="47" xfId="1" applyFont="1" applyBorder="1" applyAlignment="1" applyProtection="1">
      <alignment horizontal="left" vertical="center" wrapText="1"/>
      <protection locked="0"/>
    </xf>
    <xf numFmtId="0" fontId="4" fillId="0" borderId="48" xfId="1" applyFont="1" applyBorder="1" applyAlignment="1" applyProtection="1">
      <alignment horizontal="left" vertical="center" wrapText="1"/>
      <protection locked="0"/>
    </xf>
    <xf numFmtId="0" fontId="4" fillId="0" borderId="56" xfId="1" applyFont="1" applyBorder="1" applyAlignment="1" applyProtection="1">
      <alignment vertical="center" wrapText="1"/>
      <protection locked="0"/>
    </xf>
    <xf numFmtId="164" fontId="4" fillId="0" borderId="56" xfId="1" applyNumberFormat="1" applyFont="1" applyBorder="1" applyAlignment="1" applyProtection="1">
      <alignment vertical="center" wrapText="1"/>
      <protection locked="0"/>
    </xf>
    <xf numFmtId="0" fontId="13" fillId="5" borderId="46" xfId="1" applyFont="1" applyFill="1" applyBorder="1" applyAlignment="1" applyProtection="1">
      <alignment horizontal="center"/>
      <protection locked="0"/>
    </xf>
    <xf numFmtId="164" fontId="4" fillId="0" borderId="56" xfId="1" applyNumberFormat="1" applyFont="1" applyBorder="1" applyAlignment="1" applyProtection="1">
      <alignment horizontal="right" vertical="center" wrapText="1"/>
      <protection locked="0"/>
    </xf>
    <xf numFmtId="0" fontId="20" fillId="8" borderId="47" xfId="1" applyFont="1" applyFill="1" applyBorder="1" applyAlignment="1" applyProtection="1">
      <alignment vertical="center"/>
      <protection locked="0"/>
    </xf>
    <xf numFmtId="0" fontId="20" fillId="8" borderId="49" xfId="1" applyFont="1" applyFill="1" applyBorder="1" applyAlignment="1" applyProtection="1">
      <alignment vertical="center"/>
      <protection locked="0"/>
    </xf>
    <xf numFmtId="4" fontId="4" fillId="0" borderId="69" xfId="1" applyNumberFormat="1" applyFont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0" fillId="8" borderId="60" xfId="1" applyFont="1" applyFill="1" applyBorder="1" applyAlignment="1" applyProtection="1">
      <alignment horizontal="center" vertical="center"/>
      <protection locked="0"/>
    </xf>
    <xf numFmtId="0" fontId="20" fillId="8" borderId="88" xfId="1" applyFont="1" applyFill="1" applyBorder="1" applyAlignment="1" applyProtection="1">
      <alignment horizontal="center" vertical="center" wrapText="1"/>
      <protection locked="0"/>
    </xf>
    <xf numFmtId="0" fontId="20" fillId="8" borderId="59" xfId="1" applyFont="1" applyFill="1" applyBorder="1" applyAlignment="1" applyProtection="1">
      <alignment horizontal="center" vertical="center" wrapText="1"/>
      <protection locked="0"/>
    </xf>
    <xf numFmtId="0" fontId="20" fillId="8" borderId="61" xfId="1" applyFont="1" applyFill="1" applyBorder="1" applyAlignment="1" applyProtection="1">
      <alignment horizontal="center" vertical="center"/>
      <protection locked="0"/>
    </xf>
    <xf numFmtId="0" fontId="7" fillId="6" borderId="45" xfId="1" applyFont="1" applyFill="1" applyBorder="1" applyAlignment="1" applyProtection="1">
      <alignment vertical="center" wrapText="1"/>
      <protection locked="0"/>
    </xf>
    <xf numFmtId="0" fontId="4" fillId="0" borderId="54" xfId="1" applyFont="1" applyBorder="1" applyAlignment="1" applyProtection="1">
      <alignment horizontal="center" vertical="center" wrapText="1"/>
      <protection locked="0"/>
    </xf>
    <xf numFmtId="0" fontId="4" fillId="0" borderId="48" xfId="1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4" fillId="6" borderId="45" xfId="1" applyFont="1" applyFill="1" applyBorder="1" applyAlignment="1" applyProtection="1">
      <alignment horizontal="left" vertical="center" wrapText="1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7" fillId="0" borderId="48" xfId="1" applyFont="1" applyBorder="1" applyAlignment="1" applyProtection="1">
      <alignment horizontal="center" vertical="center" wrapText="1"/>
      <protection locked="0"/>
    </xf>
    <xf numFmtId="0" fontId="4" fillId="6" borderId="65" xfId="1" applyFont="1" applyFill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0" xfId="1" applyFont="1" applyBorder="1" applyAlignment="1" applyProtection="1">
      <alignment horizontal="center" vertical="center" wrapText="1"/>
      <protection locked="0"/>
    </xf>
    <xf numFmtId="0" fontId="7" fillId="0" borderId="49" xfId="1" applyFont="1" applyBorder="1" applyAlignment="1" applyProtection="1">
      <alignment horizontal="center" vertical="center" wrapText="1"/>
      <protection locked="0"/>
    </xf>
    <xf numFmtId="0" fontId="7" fillId="0" borderId="66" xfId="1" applyFont="1" applyBorder="1" applyAlignment="1" applyProtection="1">
      <alignment horizontal="center" vertical="center" wrapText="1"/>
      <protection locked="0"/>
    </xf>
    <xf numFmtId="0" fontId="7" fillId="0" borderId="89" xfId="1" applyFont="1" applyBorder="1" applyAlignment="1" applyProtection="1">
      <alignment horizontal="center" vertical="center" wrapText="1"/>
      <protection locked="0"/>
    </xf>
    <xf numFmtId="0" fontId="20" fillId="8" borderId="67" xfId="1" applyFont="1" applyFill="1" applyBorder="1" applyAlignment="1" applyProtection="1">
      <alignment horizontal="center" vertical="center" wrapText="1"/>
      <protection locked="0"/>
    </xf>
    <xf numFmtId="0" fontId="20" fillId="0" borderId="68" xfId="1" applyFont="1" applyBorder="1" applyAlignment="1" applyProtection="1">
      <alignment vertical="center" wrapText="1"/>
      <protection locked="0"/>
    </xf>
    <xf numFmtId="0" fontId="20" fillId="8" borderId="57" xfId="1" applyFont="1" applyFill="1" applyBorder="1" applyAlignment="1" applyProtection="1">
      <alignment vertical="center" wrapText="1"/>
      <protection locked="0"/>
    </xf>
    <xf numFmtId="0" fontId="0" fillId="0" borderId="68" xfId="0" applyBorder="1" applyProtection="1">
      <protection locked="0"/>
    </xf>
    <xf numFmtId="10" fontId="8" fillId="9" borderId="11" xfId="0" applyNumberFormat="1" applyFont="1" applyFill="1" applyBorder="1" applyAlignment="1">
      <alignment horizontal="center" wrapText="1"/>
    </xf>
    <xf numFmtId="10" fontId="8" fillId="9" borderId="90" xfId="0" applyNumberFormat="1" applyFont="1" applyFill="1" applyBorder="1" applyAlignment="1">
      <alignment horizontal="center" wrapText="1"/>
    </xf>
    <xf numFmtId="10" fontId="8" fillId="9" borderId="91" xfId="0" applyNumberFormat="1" applyFont="1" applyFill="1" applyBorder="1" applyAlignment="1">
      <alignment horizontal="center" wrapText="1"/>
    </xf>
    <xf numFmtId="10" fontId="8" fillId="9" borderId="92" xfId="0" applyNumberFormat="1" applyFont="1" applyFill="1" applyBorder="1" applyAlignment="1">
      <alignment horizontal="center" wrapText="1"/>
    </xf>
    <xf numFmtId="10" fontId="8" fillId="9" borderId="8" xfId="0" applyNumberFormat="1" applyFont="1" applyFill="1" applyBorder="1" applyAlignment="1">
      <alignment horizontal="center" wrapText="1"/>
    </xf>
    <xf numFmtId="10" fontId="8" fillId="9" borderId="93" xfId="0" applyNumberFormat="1" applyFont="1" applyFill="1" applyBorder="1" applyAlignment="1">
      <alignment horizontal="center" wrapText="1"/>
    </xf>
    <xf numFmtId="10" fontId="14" fillId="7" borderId="71" xfId="1" applyNumberFormat="1" applyFont="1" applyFill="1" applyBorder="1" applyAlignment="1">
      <alignment horizontal="center" vertical="center" wrapText="1"/>
    </xf>
    <xf numFmtId="0" fontId="4" fillId="0" borderId="56" xfId="1" applyFont="1" applyBorder="1" applyAlignment="1" applyProtection="1">
      <alignment horizontal="left" vertical="center" wrapText="1"/>
      <protection locked="0"/>
    </xf>
    <xf numFmtId="4" fontId="20" fillId="8" borderId="45" xfId="1" applyNumberFormat="1" applyFont="1" applyFill="1" applyBorder="1" applyAlignment="1" applyProtection="1">
      <alignment vertical="center"/>
      <protection locked="0"/>
    </xf>
    <xf numFmtId="4" fontId="7" fillId="6" borderId="69" xfId="1" applyNumberFormat="1" applyFont="1" applyFill="1" applyBorder="1" applyAlignment="1" applyProtection="1">
      <alignment horizontal="right" vertical="center" wrapText="1"/>
      <protection locked="0"/>
    </xf>
    <xf numFmtId="4" fontId="7" fillId="6" borderId="45" xfId="1" applyNumberFormat="1" applyFont="1" applyFill="1" applyBorder="1" applyAlignment="1" applyProtection="1">
      <alignment horizontal="right" vertical="center" wrapText="1"/>
      <protection locked="0"/>
    </xf>
    <xf numFmtId="4" fontId="20" fillId="8" borderId="57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45" xfId="1" applyFont="1" applyBorder="1" applyAlignment="1" applyProtection="1">
      <alignment horizontal="center" vertical="center" wrapText="1"/>
      <protection locked="0"/>
    </xf>
    <xf numFmtId="0" fontId="4" fillId="0" borderId="64" xfId="1" applyFont="1" applyBorder="1" applyAlignment="1" applyProtection="1">
      <alignment horizontal="center" vertical="center" wrapText="1"/>
      <protection locked="0"/>
    </xf>
    <xf numFmtId="0" fontId="4" fillId="0" borderId="65" xfId="1" applyFont="1" applyBorder="1" applyAlignment="1" applyProtection="1">
      <alignment horizontal="center" vertical="center" wrapText="1"/>
      <protection locked="0"/>
    </xf>
    <xf numFmtId="0" fontId="14" fillId="7" borderId="48" xfId="0" applyFont="1" applyFill="1" applyBorder="1" applyAlignment="1" applyProtection="1">
      <alignment wrapText="1"/>
      <protection locked="0"/>
    </xf>
    <xf numFmtId="0" fontId="14" fillId="7" borderId="49" xfId="0" applyFont="1" applyFill="1" applyBorder="1" applyAlignment="1" applyProtection="1">
      <alignment wrapText="1"/>
      <protection locked="0"/>
    </xf>
    <xf numFmtId="0" fontId="14" fillId="7" borderId="50" xfId="0" applyFont="1" applyFill="1" applyBorder="1" applyAlignment="1" applyProtection="1">
      <alignment wrapText="1"/>
      <protection locked="0"/>
    </xf>
    <xf numFmtId="164" fontId="8" fillId="7" borderId="51" xfId="0" applyNumberFormat="1" applyFont="1" applyFill="1" applyBorder="1" applyAlignment="1" applyProtection="1">
      <alignment horizontal="center" wrapText="1"/>
      <protection locked="0"/>
    </xf>
    <xf numFmtId="0" fontId="14" fillId="7" borderId="54" xfId="0" applyFont="1" applyFill="1" applyBorder="1" applyAlignment="1" applyProtection="1">
      <alignment vertical="center"/>
      <protection locked="0"/>
    </xf>
    <xf numFmtId="0" fontId="14" fillId="7" borderId="55" xfId="0" applyFont="1" applyFill="1" applyBorder="1" applyAlignment="1" applyProtection="1">
      <alignment wrapText="1"/>
      <protection locked="0"/>
    </xf>
    <xf numFmtId="0" fontId="14" fillId="7" borderId="54" xfId="0" applyFont="1" applyFill="1" applyBorder="1" applyAlignment="1" applyProtection="1">
      <alignment horizontal="center" vertical="center"/>
      <protection locked="0"/>
    </xf>
    <xf numFmtId="0" fontId="14" fillId="7" borderId="48" xfId="1" applyFont="1" applyFill="1" applyBorder="1" applyAlignment="1" applyProtection="1">
      <alignment vertical="center" wrapText="1"/>
      <protection locked="0"/>
    </xf>
    <xf numFmtId="0" fontId="14" fillId="7" borderId="49" xfId="1" applyFont="1" applyFill="1" applyBorder="1" applyAlignment="1" applyProtection="1">
      <alignment vertical="center" wrapText="1"/>
      <protection locked="0"/>
    </xf>
    <xf numFmtId="0" fontId="14" fillId="7" borderId="50" xfId="1" applyFont="1" applyFill="1" applyBorder="1" applyAlignment="1" applyProtection="1">
      <alignment vertical="center" wrapText="1"/>
      <protection locked="0"/>
    </xf>
    <xf numFmtId="164" fontId="8" fillId="7" borderId="56" xfId="1" applyNumberFormat="1" applyFont="1" applyFill="1" applyBorder="1" applyAlignment="1" applyProtection="1">
      <alignment horizontal="center" vertical="center" wrapText="1"/>
      <protection locked="0"/>
    </xf>
    <xf numFmtId="0" fontId="14" fillId="7" borderId="56" xfId="1" applyFont="1" applyFill="1" applyBorder="1" applyAlignment="1" applyProtection="1">
      <alignment horizontal="left" vertical="center" wrapText="1"/>
      <protection locked="0"/>
    </xf>
    <xf numFmtId="0" fontId="7" fillId="3" borderId="49" xfId="1" applyFont="1" applyFill="1" applyBorder="1" applyAlignment="1" applyProtection="1">
      <alignment vertical="center" wrapText="1"/>
      <protection locked="0"/>
    </xf>
    <xf numFmtId="0" fontId="7" fillId="3" borderId="71" xfId="1" applyFont="1" applyFill="1" applyBorder="1" applyAlignment="1" applyProtection="1">
      <alignment vertical="center" wrapText="1"/>
      <protection locked="0"/>
    </xf>
    <xf numFmtId="0" fontId="7" fillId="3" borderId="47" xfId="1" applyFont="1" applyFill="1" applyBorder="1" applyAlignment="1" applyProtection="1">
      <alignment vertical="center"/>
      <protection locked="0"/>
    </xf>
    <xf numFmtId="0" fontId="20" fillId="8" borderId="54" xfId="1" applyFont="1" applyFill="1" applyBorder="1" applyAlignment="1" applyProtection="1">
      <alignment vertical="center"/>
      <protection locked="0"/>
    </xf>
    <xf numFmtId="0" fontId="20" fillId="8" borderId="56" xfId="1" applyFont="1" applyFill="1" applyBorder="1" applyAlignment="1" applyProtection="1">
      <alignment vertical="center"/>
      <protection locked="0"/>
    </xf>
    <xf numFmtId="0" fontId="20" fillId="8" borderId="47" xfId="0" applyFont="1" applyFill="1" applyBorder="1" applyAlignment="1" applyProtection="1">
      <alignment vertical="center"/>
      <protection locked="0"/>
    </xf>
    <xf numFmtId="0" fontId="20" fillId="8" borderId="49" xfId="0" applyFont="1" applyFill="1" applyBorder="1" applyAlignment="1" applyProtection="1">
      <alignment vertical="center"/>
      <protection locked="0"/>
    </xf>
    <xf numFmtId="0" fontId="20" fillId="8" borderId="50" xfId="0" applyFont="1" applyFill="1" applyBorder="1" applyAlignment="1" applyProtection="1">
      <alignment vertical="center"/>
      <protection locked="0"/>
    </xf>
    <xf numFmtId="0" fontId="20" fillId="8" borderId="78" xfId="1" applyFont="1" applyFill="1" applyBorder="1" applyAlignment="1" applyProtection="1">
      <alignment vertical="center"/>
      <protection locked="0"/>
    </xf>
    <xf numFmtId="0" fontId="20" fillId="8" borderId="79" xfId="1" applyFont="1" applyFill="1" applyBorder="1" applyAlignment="1" applyProtection="1">
      <alignment vertical="center"/>
      <protection locked="0"/>
    </xf>
    <xf numFmtId="0" fontId="20" fillId="8" borderId="80" xfId="1" applyFont="1" applyFill="1" applyBorder="1" applyAlignment="1" applyProtection="1">
      <alignment vertical="center"/>
      <protection locked="0"/>
    </xf>
    <xf numFmtId="0" fontId="7" fillId="6" borderId="70" xfId="1" applyFont="1" applyFill="1" applyBorder="1" applyAlignment="1" applyProtection="1">
      <alignment vertical="center"/>
      <protection locked="0"/>
    </xf>
    <xf numFmtId="0" fontId="7" fillId="6" borderId="76" xfId="1" applyFont="1" applyFill="1" applyBorder="1" applyAlignment="1" applyProtection="1">
      <alignment vertical="center"/>
      <protection locked="0"/>
    </xf>
    <xf numFmtId="0" fontId="7" fillId="6" borderId="77" xfId="1" applyFont="1" applyFill="1" applyBorder="1" applyAlignment="1" applyProtection="1">
      <alignment vertical="center"/>
      <protection locked="0"/>
    </xf>
    <xf numFmtId="0" fontId="7" fillId="3" borderId="56" xfId="1" applyFont="1" applyFill="1" applyBorder="1" applyAlignment="1" applyProtection="1">
      <alignment vertical="center" wrapText="1"/>
      <protection locked="0"/>
    </xf>
    <xf numFmtId="0" fontId="7" fillId="3" borderId="64" xfId="1" applyFont="1" applyFill="1" applyBorder="1" applyAlignment="1" applyProtection="1">
      <alignment vertical="center" wrapText="1"/>
      <protection locked="0"/>
    </xf>
    <xf numFmtId="0" fontId="7" fillId="3" borderId="48" xfId="1" applyFont="1" applyFill="1" applyBorder="1" applyAlignment="1" applyProtection="1">
      <alignment vertical="center"/>
      <protection locked="0"/>
    </xf>
    <xf numFmtId="0" fontId="7" fillId="3" borderId="49" xfId="1" applyFont="1" applyFill="1" applyBorder="1" applyAlignment="1" applyProtection="1">
      <alignment vertical="center"/>
      <protection locked="0"/>
    </xf>
    <xf numFmtId="0" fontId="7" fillId="3" borderId="50" xfId="1" applyFont="1" applyFill="1" applyBorder="1" applyAlignment="1" applyProtection="1">
      <alignment vertical="center"/>
      <protection locked="0"/>
    </xf>
    <xf numFmtId="0" fontId="7" fillId="3" borderId="56" xfId="1" applyFont="1" applyFill="1" applyBorder="1" applyAlignment="1" applyProtection="1">
      <alignment vertical="center"/>
      <protection locked="0"/>
    </xf>
    <xf numFmtId="10" fontId="4" fillId="6" borderId="29" xfId="0" applyNumberFormat="1" applyFont="1" applyFill="1" applyBorder="1" applyAlignment="1">
      <alignment horizontal="center" wrapText="1"/>
    </xf>
    <xf numFmtId="0" fontId="4" fillId="0" borderId="25" xfId="0" applyFont="1" applyBorder="1" applyAlignment="1">
      <alignment wrapText="1"/>
    </xf>
    <xf numFmtId="10" fontId="4" fillId="0" borderId="30" xfId="0" applyNumberFormat="1" applyFont="1" applyBorder="1" applyAlignment="1">
      <alignment horizontal="right" wrapText="1"/>
    </xf>
    <xf numFmtId="0" fontId="20" fillId="8" borderId="73" xfId="0" applyFont="1" applyFill="1" applyBorder="1" applyAlignment="1">
      <alignment horizontal="center" vertical="center" wrapText="1"/>
    </xf>
    <xf numFmtId="0" fontId="20" fillId="8" borderId="74" xfId="0" applyFont="1" applyFill="1" applyBorder="1" applyAlignment="1">
      <alignment horizontal="center" vertical="center" wrapText="1"/>
    </xf>
    <xf numFmtId="0" fontId="20" fillId="8" borderId="75" xfId="0" applyFont="1" applyFill="1" applyBorder="1" applyAlignment="1">
      <alignment horizontal="center" vertical="center" wrapText="1"/>
    </xf>
    <xf numFmtId="0" fontId="20" fillId="8" borderId="81" xfId="0" applyFont="1" applyFill="1" applyBorder="1" applyAlignment="1" applyProtection="1">
      <alignment horizontal="center" vertical="center" wrapText="1"/>
      <protection locked="0"/>
    </xf>
    <xf numFmtId="0" fontId="20" fillId="8" borderId="59" xfId="1" applyFont="1" applyFill="1" applyBorder="1" applyAlignment="1" applyProtection="1">
      <alignment horizontal="center" vertical="center" wrapText="1"/>
      <protection locked="0"/>
    </xf>
    <xf numFmtId="0" fontId="20" fillId="8" borderId="59" xfId="1" applyFont="1" applyFill="1" applyBorder="1" applyAlignment="1" applyProtection="1">
      <alignment horizontal="center" vertical="center"/>
      <protection locked="0"/>
    </xf>
    <xf numFmtId="0" fontId="20" fillId="8" borderId="61" xfId="1" applyFont="1" applyFill="1" applyBorder="1" applyAlignment="1" applyProtection="1">
      <alignment horizontal="center" vertical="center" wrapText="1"/>
      <protection locked="0"/>
    </xf>
    <xf numFmtId="0" fontId="19" fillId="10" borderId="34" xfId="0" applyFont="1" applyFill="1" applyBorder="1" applyAlignment="1">
      <alignment horizontal="centerContinuous" wrapText="1"/>
    </xf>
    <xf numFmtId="0" fontId="19" fillId="10" borderId="3" xfId="0" applyFont="1" applyFill="1" applyBorder="1" applyAlignment="1">
      <alignment horizontal="centerContinuous" wrapText="1"/>
    </xf>
    <xf numFmtId="0" fontId="19" fillId="10" borderId="36" xfId="0" applyFont="1" applyFill="1" applyBorder="1" applyAlignment="1">
      <alignment horizontal="centerContinuous" wrapText="1"/>
    </xf>
    <xf numFmtId="10" fontId="7" fillId="7" borderId="14" xfId="2" applyNumberFormat="1" applyFont="1" applyFill="1" applyBorder="1" applyAlignment="1">
      <alignment horizontal="right" wrapText="1"/>
    </xf>
    <xf numFmtId="10" fontId="7" fillId="7" borderId="14" xfId="2" applyNumberFormat="1" applyFont="1" applyFill="1" applyBorder="1" applyAlignment="1">
      <alignment horizontal="right" vertical="center" wrapText="1"/>
    </xf>
    <xf numFmtId="0" fontId="21" fillId="8" borderId="34" xfId="0" applyFont="1" applyFill="1" applyBorder="1" applyAlignment="1">
      <alignment horizontal="centerContinuous" wrapText="1"/>
    </xf>
    <xf numFmtId="0" fontId="21" fillId="8" borderId="3" xfId="0" applyFont="1" applyFill="1" applyBorder="1" applyAlignment="1">
      <alignment horizontal="centerContinuous" wrapText="1"/>
    </xf>
    <xf numFmtId="0" fontId="21" fillId="8" borderId="36" xfId="0" applyFont="1" applyFill="1" applyBorder="1" applyAlignment="1">
      <alignment horizontal="centerContinuous" wrapText="1"/>
    </xf>
    <xf numFmtId="0" fontId="19" fillId="7" borderId="34" xfId="0" applyFont="1" applyFill="1" applyBorder="1" applyAlignment="1" applyProtection="1">
      <alignment horizontal="centerContinuous" vertical="center" wrapText="1"/>
      <protection locked="0"/>
    </xf>
    <xf numFmtId="0" fontId="19" fillId="7" borderId="3" xfId="0" applyFont="1" applyFill="1" applyBorder="1" applyAlignment="1" applyProtection="1">
      <alignment horizontal="centerContinuous" vertical="center" wrapText="1"/>
      <protection locked="0"/>
    </xf>
    <xf numFmtId="0" fontId="19" fillId="7" borderId="36" xfId="0" applyFont="1" applyFill="1" applyBorder="1" applyAlignment="1" applyProtection="1">
      <alignment horizontal="centerContinuous" vertical="center" wrapText="1"/>
      <protection locked="0"/>
    </xf>
    <xf numFmtId="0" fontId="20" fillId="8" borderId="82" xfId="1" applyFont="1" applyFill="1" applyBorder="1" applyAlignment="1" applyProtection="1">
      <alignment horizontal="centerContinuous" vertical="center"/>
      <protection locked="0"/>
    </xf>
    <xf numFmtId="0" fontId="20" fillId="8" borderId="83" xfId="1" applyFont="1" applyFill="1" applyBorder="1" applyAlignment="1" applyProtection="1">
      <alignment horizontal="centerContinuous" vertical="center"/>
      <protection locked="0"/>
    </xf>
    <xf numFmtId="0" fontId="10" fillId="0" borderId="0" xfId="0" applyFont="1" applyAlignment="1" applyProtection="1">
      <protection locked="0"/>
    </xf>
    <xf numFmtId="0" fontId="14" fillId="7" borderId="47" xfId="0" applyFont="1" applyFill="1" applyBorder="1" applyAlignment="1" applyProtection="1">
      <alignment horizontal="center" vertical="center"/>
      <protection locked="0"/>
    </xf>
    <xf numFmtId="4" fontId="7" fillId="7" borderId="7" xfId="0" applyNumberFormat="1" applyFont="1" applyFill="1" applyBorder="1" applyAlignment="1">
      <alignment horizontal="right" wrapText="1"/>
    </xf>
    <xf numFmtId="4" fontId="7" fillId="7" borderId="7" xfId="0" applyNumberFormat="1" applyFont="1" applyFill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center" wrapText="1"/>
    </xf>
    <xf numFmtId="4" fontId="8" fillId="0" borderId="13" xfId="0" applyNumberFormat="1" applyFont="1" applyBorder="1" applyAlignment="1">
      <alignment horizontal="center" wrapText="1"/>
    </xf>
    <xf numFmtId="4" fontId="8" fillId="0" borderId="16" xfId="0" applyNumberFormat="1" applyFont="1" applyBorder="1" applyAlignment="1">
      <alignment horizontal="center" wrapText="1"/>
    </xf>
    <xf numFmtId="4" fontId="8" fillId="0" borderId="18" xfId="0" applyNumberFormat="1" applyFont="1" applyBorder="1" applyAlignment="1">
      <alignment horizontal="center" wrapText="1"/>
    </xf>
    <xf numFmtId="4" fontId="8" fillId="0" borderId="20" xfId="0" applyNumberFormat="1" applyFont="1" applyBorder="1" applyAlignment="1">
      <alignment horizontal="center" wrapText="1"/>
    </xf>
    <xf numFmtId="4" fontId="8" fillId="0" borderId="24" xfId="0" applyNumberFormat="1" applyFont="1" applyBorder="1" applyAlignment="1">
      <alignment horizontal="center" wrapText="1"/>
    </xf>
    <xf numFmtId="4" fontId="7" fillId="3" borderId="26" xfId="0" applyNumberFormat="1" applyFont="1" applyFill="1" applyBorder="1" applyAlignment="1">
      <alignment horizontal="right" wrapText="1"/>
    </xf>
    <xf numFmtId="4" fontId="4" fillId="6" borderId="3" xfId="0" applyNumberFormat="1" applyFont="1" applyFill="1" applyBorder="1" applyAlignment="1">
      <alignment horizontal="justify" vertical="top" wrapText="1"/>
    </xf>
    <xf numFmtId="4" fontId="4" fillId="0" borderId="26" xfId="0" applyNumberFormat="1" applyFont="1" applyBorder="1" applyAlignment="1">
      <alignment horizontal="right" wrapText="1"/>
    </xf>
    <xf numFmtId="4" fontId="7" fillId="6" borderId="32" xfId="0" applyNumberFormat="1" applyFont="1" applyFill="1" applyBorder="1" applyAlignment="1">
      <alignment horizontal="right" wrapText="1"/>
    </xf>
    <xf numFmtId="0" fontId="7" fillId="6" borderId="49" xfId="1" applyFont="1" applyFill="1" applyBorder="1" applyAlignment="1" applyProtection="1">
      <alignment horizontal="left" vertical="center" wrapText="1"/>
      <protection locked="0"/>
    </xf>
    <xf numFmtId="0" fontId="19" fillId="7" borderId="34" xfId="0" applyFont="1" applyFill="1" applyBorder="1" applyAlignment="1" applyProtection="1">
      <alignment horizontal="center" vertical="center" wrapText="1"/>
      <protection locked="0"/>
    </xf>
    <xf numFmtId="0" fontId="19" fillId="7" borderId="3" xfId="0" applyFont="1" applyFill="1" applyBorder="1" applyAlignment="1" applyProtection="1">
      <alignment horizontal="center" vertical="center" wrapText="1"/>
      <protection locked="0"/>
    </xf>
    <xf numFmtId="0" fontId="19" fillId="7" borderId="36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7" fillId="6" borderId="47" xfId="1" applyFont="1" applyFill="1" applyBorder="1" applyAlignment="1" applyProtection="1">
      <alignment horizontal="left" vertical="center" wrapText="1"/>
      <protection locked="0"/>
    </xf>
    <xf numFmtId="0" fontId="4" fillId="0" borderId="85" xfId="1" applyFont="1" applyBorder="1" applyAlignment="1" applyProtection="1">
      <alignment horizontal="left" vertical="center" wrapText="1"/>
      <protection locked="0"/>
    </xf>
    <xf numFmtId="0" fontId="4" fillId="0" borderId="52" xfId="1" applyFont="1" applyBorder="1" applyAlignment="1" applyProtection="1">
      <alignment horizontal="left" vertical="center" wrapText="1"/>
      <protection locked="0"/>
    </xf>
    <xf numFmtId="0" fontId="20" fillId="8" borderId="66" xfId="1" applyFont="1" applyFill="1" applyBorder="1" applyAlignment="1" applyProtection="1">
      <alignment horizontal="left" vertical="center" wrapText="1"/>
      <protection locked="0"/>
    </xf>
    <xf numFmtId="0" fontId="20" fillId="8" borderId="86" xfId="1" applyFont="1" applyFill="1" applyBorder="1" applyAlignment="1" applyProtection="1">
      <alignment horizontal="left" vertical="center" wrapText="1"/>
      <protection locked="0"/>
    </xf>
    <xf numFmtId="0" fontId="7" fillId="3" borderId="47" xfId="0" applyFont="1" applyFill="1" applyBorder="1" applyAlignment="1" applyProtection="1">
      <alignment horizontal="left" vertical="center"/>
      <protection locked="0"/>
    </xf>
    <xf numFmtId="0" fontId="7" fillId="3" borderId="49" xfId="0" applyFont="1" applyFill="1" applyBorder="1" applyAlignment="1" applyProtection="1">
      <alignment horizontal="left" vertical="center"/>
      <protection locked="0"/>
    </xf>
    <xf numFmtId="0" fontId="7" fillId="3" borderId="50" xfId="0" applyFont="1" applyFill="1" applyBorder="1" applyAlignment="1" applyProtection="1">
      <alignment horizontal="left" vertical="center"/>
      <protection locked="0"/>
    </xf>
    <xf numFmtId="0" fontId="20" fillId="8" borderId="47" xfId="1" applyFont="1" applyFill="1" applyBorder="1" applyAlignment="1" applyProtection="1">
      <alignment horizontal="left" vertical="center"/>
      <protection locked="0"/>
    </xf>
    <xf numFmtId="0" fontId="20" fillId="8" borderId="49" xfId="1" applyFont="1" applyFill="1" applyBorder="1" applyAlignment="1" applyProtection="1">
      <alignment horizontal="left" vertical="center"/>
      <protection locked="0"/>
    </xf>
    <xf numFmtId="0" fontId="20" fillId="8" borderId="82" xfId="1" applyFont="1" applyFill="1" applyBorder="1" applyAlignment="1" applyProtection="1">
      <alignment horizontal="center" vertical="center"/>
      <protection locked="0"/>
    </xf>
    <xf numFmtId="0" fontId="20" fillId="8" borderId="83" xfId="1" applyFont="1" applyFill="1" applyBorder="1" applyAlignment="1" applyProtection="1">
      <alignment horizontal="center" vertical="center"/>
      <protection locked="0"/>
    </xf>
    <xf numFmtId="0" fontId="20" fillId="8" borderId="70" xfId="1" applyFont="1" applyFill="1" applyBorder="1" applyAlignment="1" applyProtection="1">
      <alignment horizontal="center" vertical="center"/>
      <protection locked="0"/>
    </xf>
    <xf numFmtId="0" fontId="20" fillId="8" borderId="84" xfId="1" applyFont="1" applyFill="1" applyBorder="1" applyAlignment="1" applyProtection="1">
      <alignment horizontal="center" vertical="center"/>
      <protection locked="0"/>
    </xf>
    <xf numFmtId="0" fontId="20" fillId="8" borderId="83" xfId="1" applyFont="1" applyFill="1" applyBorder="1" applyAlignment="1" applyProtection="1">
      <alignment horizontal="center" vertical="center" wrapText="1"/>
      <protection locked="0"/>
    </xf>
    <xf numFmtId="0" fontId="20" fillId="8" borderId="84" xfId="1" applyFont="1" applyFill="1" applyBorder="1" applyAlignment="1" applyProtection="1">
      <alignment horizontal="center" vertical="center" wrapText="1"/>
      <protection locked="0"/>
    </xf>
    <xf numFmtId="0" fontId="20" fillId="8" borderId="87" xfId="1" applyFont="1" applyFill="1" applyBorder="1" applyAlignment="1" applyProtection="1">
      <alignment horizontal="center" vertical="center" wrapText="1"/>
      <protection locked="0"/>
    </xf>
    <xf numFmtId="0" fontId="20" fillId="8" borderId="0" xfId="1" applyFont="1" applyFill="1" applyAlignment="1" applyProtection="1">
      <alignment horizontal="center" vertical="center" wrapText="1"/>
      <protection locked="0"/>
    </xf>
    <xf numFmtId="0" fontId="20" fillId="8" borderId="61" xfId="1" applyFont="1" applyFill="1" applyBorder="1" applyAlignment="1" applyProtection="1">
      <alignment horizontal="center" vertical="center" wrapText="1"/>
      <protection locked="0"/>
    </xf>
    <xf numFmtId="0" fontId="20" fillId="8" borderId="69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_INFINGUA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15"/>
  <sheetViews>
    <sheetView workbookViewId="0">
      <selection activeCell="B3" sqref="B3"/>
    </sheetView>
  </sheetViews>
  <sheetFormatPr baseColWidth="10" defaultColWidth="11.42578125" defaultRowHeight="12.75"/>
  <cols>
    <col min="1" max="1" width="0.28515625" customWidth="1"/>
    <col min="2" max="2" width="54.7109375" customWidth="1"/>
    <col min="3" max="3" width="34.140625" customWidth="1"/>
    <col min="4" max="4" width="0.5703125" customWidth="1"/>
  </cols>
  <sheetData>
    <row r="1" spans="1:4" ht="21.95" customHeight="1">
      <c r="A1" s="1"/>
      <c r="B1" s="1"/>
      <c r="C1" s="1"/>
      <c r="D1" s="1"/>
    </row>
    <row r="2" spans="1:4" ht="14.1" customHeight="1">
      <c r="A2" s="1"/>
      <c r="B2" s="2" t="s">
        <v>114</v>
      </c>
      <c r="C2" s="2" t="s">
        <v>0</v>
      </c>
      <c r="D2" s="1"/>
    </row>
    <row r="3" spans="1:4" ht="14.1" customHeight="1">
      <c r="A3" s="1"/>
      <c r="B3" s="3" t="s">
        <v>1</v>
      </c>
      <c r="C3" s="45">
        <f>COSTE_AI</f>
        <v>0</v>
      </c>
      <c r="D3" s="1"/>
    </row>
    <row r="4" spans="1:4" ht="21.95" customHeight="1">
      <c r="A4" s="1"/>
      <c r="B4" s="3" t="s">
        <v>2</v>
      </c>
      <c r="C4" s="45">
        <f>COSTE_AII</f>
        <v>0</v>
      </c>
      <c r="D4" s="1"/>
    </row>
    <row r="5" spans="1:4" ht="14.1" customHeight="1">
      <c r="A5" s="1"/>
      <c r="B5" s="3" t="s">
        <v>3</v>
      </c>
      <c r="C5" s="45">
        <v>0</v>
      </c>
      <c r="D5" s="1"/>
    </row>
    <row r="6" spans="1:4" ht="14.1" customHeight="1">
      <c r="A6" s="1"/>
      <c r="B6" s="3" t="s">
        <v>4</v>
      </c>
      <c r="C6" s="45">
        <v>0</v>
      </c>
      <c r="D6" s="1"/>
    </row>
    <row r="7" spans="1:4" ht="14.1" customHeight="1">
      <c r="A7" s="1"/>
      <c r="B7" s="3" t="s">
        <v>5</v>
      </c>
      <c r="C7" s="45">
        <v>0</v>
      </c>
      <c r="D7" s="1"/>
    </row>
    <row r="8" spans="1:4" ht="14.1" customHeight="1">
      <c r="A8" s="1"/>
      <c r="B8" s="3" t="s">
        <v>6</v>
      </c>
      <c r="C8" s="45">
        <v>0</v>
      </c>
      <c r="D8" s="1"/>
    </row>
    <row r="9" spans="1:4" ht="14.1" customHeight="1">
      <c r="A9" s="1"/>
      <c r="B9" s="3" t="s">
        <v>7</v>
      </c>
      <c r="C9" s="45">
        <v>0</v>
      </c>
      <c r="D9" s="1"/>
    </row>
    <row r="10" spans="1:4" ht="14.1" customHeight="1">
      <c r="A10" s="1"/>
      <c r="B10" s="3" t="s">
        <v>8</v>
      </c>
      <c r="C10" s="45">
        <v>0</v>
      </c>
      <c r="D10" s="1"/>
    </row>
    <row r="11" spans="1:4" ht="14.1" customHeight="1">
      <c r="A11" s="1"/>
      <c r="B11" s="3" t="s">
        <v>9</v>
      </c>
      <c r="C11" s="45">
        <v>0</v>
      </c>
      <c r="D11" s="1"/>
    </row>
    <row r="12" spans="1:4" ht="14.1" customHeight="1">
      <c r="A12" s="1"/>
      <c r="B12" s="3" t="s">
        <v>10</v>
      </c>
      <c r="C12" s="45">
        <f>COSTE_AVI</f>
        <v>0</v>
      </c>
      <c r="D12" s="1"/>
    </row>
    <row r="13" spans="1:4" ht="14.1" customHeight="1">
      <c r="A13" s="1"/>
      <c r="B13" s="3" t="s">
        <v>11</v>
      </c>
      <c r="C13" s="45">
        <v>0</v>
      </c>
      <c r="D13" s="1"/>
    </row>
    <row r="14" spans="1:4" ht="14.1" customHeight="1">
      <c r="A14" s="1"/>
      <c r="B14" s="3" t="s">
        <v>12</v>
      </c>
      <c r="C14" s="45">
        <v>0</v>
      </c>
      <c r="D14" s="1"/>
    </row>
    <row r="15" spans="1:4" ht="14.1" customHeight="1">
      <c r="A15" s="1"/>
      <c r="B15" s="3" t="s">
        <v>13</v>
      </c>
      <c r="C15" s="45">
        <f>TOTAL_COSTES_DIRECTOS</f>
        <v>0</v>
      </c>
      <c r="D15" s="1"/>
    </row>
  </sheetData>
  <sheetProtection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36"/>
  <sheetViews>
    <sheetView tabSelected="1" workbookViewId="0">
      <selection activeCell="C9" sqref="C9"/>
    </sheetView>
  </sheetViews>
  <sheetFormatPr baseColWidth="10" defaultColWidth="11.42578125" defaultRowHeight="12.75"/>
  <cols>
    <col min="1" max="1" width="11.42578125" customWidth="1"/>
    <col min="2" max="2" width="64.28515625" customWidth="1"/>
    <col min="3" max="3" width="21.140625" customWidth="1"/>
    <col min="4" max="4" width="15.5703125" customWidth="1"/>
    <col min="5" max="5" width="14.28515625" customWidth="1"/>
  </cols>
  <sheetData>
    <row r="1" spans="2:5" ht="13.5" thickBot="1"/>
    <row r="2" spans="2:5" ht="57" customHeight="1" thickBot="1">
      <c r="B2" s="189" t="s">
        <v>14</v>
      </c>
      <c r="C2" s="190"/>
      <c r="D2" s="191"/>
    </row>
    <row r="3" spans="2:5" ht="13.5" thickBot="1"/>
    <row r="4" spans="2:5" ht="33" customHeight="1" thickTop="1" thickBot="1">
      <c r="B4" s="182" t="s">
        <v>15</v>
      </c>
      <c r="C4" s="183" t="s">
        <v>16</v>
      </c>
      <c r="D4" s="184" t="s">
        <v>17</v>
      </c>
      <c r="E4" s="4"/>
    </row>
    <row r="5" spans="2:5" ht="18" customHeight="1" thickBot="1">
      <c r="B5" s="5" t="s">
        <v>18</v>
      </c>
      <c r="C5" s="6"/>
      <c r="D5" s="7"/>
    </row>
    <row r="6" spans="2:5">
      <c r="B6" s="8" t="s">
        <v>19</v>
      </c>
      <c r="C6" s="204">
        <f>ROUND(RUBRO_AI,0)</f>
        <v>0</v>
      </c>
      <c r="D6" s="192">
        <f>IFERROR(COSTE_AI/TOTAL_SUBVENCION,0)</f>
        <v>0</v>
      </c>
    </row>
    <row r="7" spans="2:5" ht="25.5">
      <c r="B7" s="9" t="s">
        <v>20</v>
      </c>
      <c r="C7" s="205">
        <f>ROUND(RUBRO_AII,0)</f>
        <v>0</v>
      </c>
      <c r="D7" s="193">
        <f>IFERROR(COSTE_AII/TOTAL_SUBVENCION,0)</f>
        <v>0</v>
      </c>
    </row>
    <row r="8" spans="2:5" ht="15" customHeight="1">
      <c r="B8" s="9" t="s">
        <v>21</v>
      </c>
      <c r="C8" s="204">
        <f>SUM(COSTE_AIII0)</f>
        <v>0</v>
      </c>
      <c r="D8" s="192">
        <f>SUM(PC_AIII0)</f>
        <v>0</v>
      </c>
    </row>
    <row r="9" spans="2:5">
      <c r="B9" s="11" t="s">
        <v>22</v>
      </c>
      <c r="C9" s="206">
        <f>ROUND(RUBRO_AIII1,0)</f>
        <v>0</v>
      </c>
      <c r="D9" s="134">
        <f>IFERROR(COSTE_AIII1/TOTAL_SUBVENCION,0)</f>
        <v>0</v>
      </c>
    </row>
    <row r="10" spans="2:5">
      <c r="B10" s="12" t="s">
        <v>23</v>
      </c>
      <c r="C10" s="207">
        <f>ROUND(RUBRO_AIII2,0)</f>
        <v>0</v>
      </c>
      <c r="D10" s="134">
        <f>IFERROR(COSTE_AIII2/TOTAL_SUBVENCION,0)</f>
        <v>0</v>
      </c>
    </row>
    <row r="11" spans="2:5">
      <c r="B11" s="9" t="s">
        <v>24</v>
      </c>
      <c r="C11" s="204">
        <f>SUM(COSTE_AIV0)</f>
        <v>0</v>
      </c>
      <c r="D11" s="13">
        <f>SUM(PC_AIV0)</f>
        <v>0</v>
      </c>
    </row>
    <row r="12" spans="2:5">
      <c r="B12" s="14" t="s">
        <v>25</v>
      </c>
      <c r="C12" s="208">
        <f>ROUND(RUBRO_AIV1,0)</f>
        <v>0</v>
      </c>
      <c r="D12" s="132">
        <f>IFERROR(COSTE_AIV1/TOTAL_SUBVENCION,0)</f>
        <v>0</v>
      </c>
    </row>
    <row r="13" spans="2:5">
      <c r="B13" s="15" t="s">
        <v>26</v>
      </c>
      <c r="C13" s="209">
        <f>ROUND(RUBRO_AIV2,0)</f>
        <v>0</v>
      </c>
      <c r="D13" s="135">
        <f>IFERROR(COSTE_AIV2/TOTAL_SUBVENCION,0)</f>
        <v>0</v>
      </c>
    </row>
    <row r="14" spans="2:5">
      <c r="B14" s="16" t="s">
        <v>27</v>
      </c>
      <c r="C14" s="210">
        <f>ROUND(RUBRO_AIV3,0)</f>
        <v>0</v>
      </c>
      <c r="D14" s="134">
        <f>IFERROR(COSTE_AIV3/TOTAL_SUBVENCION,0)</f>
        <v>0</v>
      </c>
    </row>
    <row r="15" spans="2:5">
      <c r="B15" s="9" t="s">
        <v>28</v>
      </c>
      <c r="C15" s="204">
        <f>SUM(COSTE_AV0)</f>
        <v>0</v>
      </c>
      <c r="D15" s="13">
        <f>SUM(PC_AV0)</f>
        <v>0</v>
      </c>
    </row>
    <row r="16" spans="2:5">
      <c r="B16" s="11" t="s">
        <v>29</v>
      </c>
      <c r="C16" s="206">
        <f>ROUND(RUBRO_AV1,0)</f>
        <v>0</v>
      </c>
      <c r="D16" s="136">
        <f>IFERROR(COSTE_AV1/TOTAL_SUBVENCION,0)</f>
        <v>0</v>
      </c>
    </row>
    <row r="17" spans="1:5">
      <c r="B17" s="12" t="s">
        <v>30</v>
      </c>
      <c r="C17" s="207">
        <f>ROUND(RUBRO_AV2,0)</f>
        <v>0</v>
      </c>
      <c r="D17" s="137">
        <f>IFERROR(COSTE_AV2/TOTAL_SUBVENCION,0)</f>
        <v>0</v>
      </c>
    </row>
    <row r="18" spans="1:5" ht="16.5" customHeight="1">
      <c r="A18" s="17"/>
      <c r="B18" s="18" t="s">
        <v>31</v>
      </c>
      <c r="C18" s="204">
        <f>ROUND(RUBRO_AVI,0)</f>
        <v>0</v>
      </c>
      <c r="D18" s="10">
        <f>IFERROR(COSTE_AVI/TOTAL_SUBVENCION,0)</f>
        <v>0</v>
      </c>
    </row>
    <row r="19" spans="1:5" ht="16.5" customHeight="1">
      <c r="B19" s="9" t="s">
        <v>32</v>
      </c>
      <c r="C19" s="204">
        <f>SUM(COSTE_AVII0)</f>
        <v>0</v>
      </c>
      <c r="D19" s="13">
        <f>SUM(PC_AVII0)</f>
        <v>0</v>
      </c>
    </row>
    <row r="20" spans="1:5" ht="16.5" customHeight="1">
      <c r="B20" s="15" t="s">
        <v>33</v>
      </c>
      <c r="C20" s="208">
        <f>ROUND(RUBRO_AVII1,0)</f>
        <v>0</v>
      </c>
      <c r="D20" s="132">
        <f>IFERROR(COSTE_AVII1/TOTAL_SUBVENCION,0)</f>
        <v>0</v>
      </c>
    </row>
    <row r="21" spans="1:5" ht="16.5" customHeight="1" thickBot="1">
      <c r="B21" s="19" t="s">
        <v>34</v>
      </c>
      <c r="C21" s="211">
        <f>ROUND(RUBRO_AVII2,0)</f>
        <v>0</v>
      </c>
      <c r="D21" s="133">
        <f>IFERROR(COSTE_AVII2/TOTAL_SUBVENCION,0)</f>
        <v>0</v>
      </c>
    </row>
    <row r="22" spans="1:5" s="20" customFormat="1" ht="15.75" thickBot="1">
      <c r="B22" s="21" t="s">
        <v>35</v>
      </c>
      <c r="C22" s="212">
        <f>SUM(COSTE_AI,COSTE_AII,COSTE_AIII,COSTE_AIV,COSTE_AV,COSTE_AVI,COSTE_AVII)</f>
        <v>0</v>
      </c>
      <c r="D22" s="22">
        <f>IFERROR(TOTAL_COSTES_DIRECTOS/TOTAL_SUBVENCION,0)</f>
        <v>0</v>
      </c>
      <c r="E22"/>
    </row>
    <row r="23" spans="1:5" ht="13.5" thickBot="1">
      <c r="B23" s="23" t="s">
        <v>36</v>
      </c>
      <c r="C23" s="213"/>
      <c r="D23" s="179"/>
    </row>
    <row r="24" spans="1:5" ht="13.5" thickBot="1">
      <c r="B24" s="180" t="s">
        <v>37</v>
      </c>
      <c r="C24" s="214">
        <f>RUBRO_IND</f>
        <v>0</v>
      </c>
      <c r="D24" s="181"/>
    </row>
    <row r="25" spans="1:5" s="20" customFormat="1" ht="15.75" thickBot="1">
      <c r="B25" s="21" t="s">
        <v>38</v>
      </c>
      <c r="C25" s="212">
        <f>ROUND(RUBRO_IND,0)</f>
        <v>0</v>
      </c>
      <c r="D25" s="24">
        <f>IFERROR(TOTAL_COSTES_INDIRECTOS/TOTAL_SUBVENCION,0)</f>
        <v>0</v>
      </c>
    </row>
    <row r="26" spans="1:5" s="20" customFormat="1" ht="15.75" thickBot="1">
      <c r="B26" s="25" t="s">
        <v>39</v>
      </c>
      <c r="C26" s="215">
        <f>ROUND(TOTAL_COSTES_DIRECTOS+TOTAL_COSTES_INDIRECTOS,0)</f>
        <v>0</v>
      </c>
      <c r="D26" s="26">
        <v>1</v>
      </c>
    </row>
    <row r="27" spans="1:5" ht="14.25" thickTop="1" thickBot="1">
      <c r="B27" s="4"/>
      <c r="C27" s="4"/>
      <c r="D27" s="4"/>
    </row>
    <row r="28" spans="1:5" ht="15.75" thickBot="1">
      <c r="B28" s="194" t="s">
        <v>40</v>
      </c>
      <c r="C28" s="195"/>
      <c r="D28" s="196"/>
    </row>
    <row r="29" spans="1:5" ht="15.75" customHeight="1" thickBot="1">
      <c r="B29" s="27" t="s">
        <v>41</v>
      </c>
      <c r="C29" s="28" t="s">
        <v>42</v>
      </c>
      <c r="D29" s="29" t="s">
        <v>43</v>
      </c>
    </row>
    <row r="30" spans="1:5" ht="14.25" customHeight="1">
      <c r="B30" s="30" t="s">
        <v>44</v>
      </c>
      <c r="C30" s="31">
        <v>200000</v>
      </c>
      <c r="D30" s="32" t="str">
        <f>IF(TOTAL_SUBVENCION&gt;LIMITE_PRE,"NO CUMPLE","CORRECTO")</f>
        <v>CORRECTO</v>
      </c>
    </row>
    <row r="31" spans="1:5" ht="15" customHeight="1" thickBot="1">
      <c r="B31" s="33" t="s">
        <v>45</v>
      </c>
      <c r="C31" s="34">
        <f>IF(CUMPLE_SUBVENCION_PRE="NO CUMPLE","NO APLICA", TOTAL_COSTES_DIRECTOS*0.1)</f>
        <v>0</v>
      </c>
      <c r="D31" s="35" t="str">
        <f>IF(CUMPLE_SUBVENCION_PRE="CORRECTO",IF(TOTAL_COSTES_INDIRECTOS&gt;COSTES_INDIRECTOS_PRE,"NO CUMPLE","CORRECTO"),"NO CUMPLE")</f>
        <v>CORRECTO</v>
      </c>
    </row>
    <row r="32" spans="1:5" ht="13.5" thickBot="1">
      <c r="B32" s="36"/>
      <c r="C32" s="36"/>
      <c r="D32" s="36"/>
    </row>
    <row r="33" spans="2:4" ht="15.75" thickBot="1">
      <c r="B33" s="194" t="s">
        <v>46</v>
      </c>
      <c r="C33" s="195"/>
      <c r="D33" s="196"/>
    </row>
    <row r="34" spans="2:4" ht="18" customHeight="1" thickBot="1">
      <c r="B34" s="27" t="s">
        <v>41</v>
      </c>
      <c r="C34" s="37" t="s">
        <v>42</v>
      </c>
      <c r="D34" s="38" t="s">
        <v>43</v>
      </c>
    </row>
    <row r="35" spans="2:4" ht="14.25">
      <c r="B35" s="30" t="s">
        <v>44</v>
      </c>
      <c r="C35" s="31">
        <v>800000</v>
      </c>
      <c r="D35" s="32" t="str">
        <f>IF(C26&gt;C35,"NO CUMPLE","CORRECTO")</f>
        <v>CORRECTO</v>
      </c>
    </row>
    <row r="36" spans="2:4" ht="15" thickBot="1">
      <c r="B36" s="33" t="s">
        <v>45</v>
      </c>
      <c r="C36" s="34">
        <f>IF(CUMPLE_SUBVENCION_EHE="NO CUMPLE","NO APLICA",IF(TOTAL_COSTES_DIRECTOS&lt;=200000,0.1*TOTAL_COSTES_DIRECTOS,(TOTAL_COSTES_DIRECTOS-200000)*0.07+20000))</f>
        <v>0</v>
      </c>
      <c r="D36" s="35" t="str">
        <f>IF(CUMPLE_SUBVENCION_EHE="NO CUMPLE","NO CUMPLE",IF(TOTAL_COSTES_INDIRECTOS&gt;COSTES_INDIRECTOS_EHE,"NO CUMPLE","CORRECTO"))</f>
        <v>CORRECTO</v>
      </c>
    </row>
  </sheetData>
  <sheetProtection algorithmName="SHA-512" hashValue="p2j7tatjpsdI2Zf+tiSnTSwTMMlSPk/RZl5TCS3XKAsoS5YG6mEm0nqh9vmVHir0pZEXP6z7oZChDdCxHr8W4g==" saltValue="rDNIbw6ZF0pKTC9jCfnM1g==" spinCount="100000" sheet="1" selectLockedCells="1" selectUn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J53"/>
  <sheetViews>
    <sheetView zoomScaleNormal="100" workbookViewId="0">
      <selection activeCell="I10" sqref="I10"/>
    </sheetView>
  </sheetViews>
  <sheetFormatPr baseColWidth="10" defaultColWidth="11.42578125" defaultRowHeight="12.75"/>
  <cols>
    <col min="1" max="2" width="11.42578125" style="51" customWidth="1"/>
    <col min="3" max="3" width="67" style="51" customWidth="1"/>
    <col min="4" max="4" width="10.42578125" style="51" customWidth="1"/>
    <col min="5" max="5" width="9.5703125" style="51" customWidth="1"/>
    <col min="6" max="6" width="16.140625" style="51" customWidth="1"/>
    <col min="7" max="7" width="10.140625" style="51" customWidth="1"/>
    <col min="8" max="8" width="14.42578125" style="51" customWidth="1"/>
    <col min="9" max="9" width="11.85546875" style="51" bestFit="1" customWidth="1"/>
    <col min="10" max="16384" width="11.42578125" style="51"/>
  </cols>
  <sheetData>
    <row r="1" spans="1:10" ht="13.5" thickBot="1"/>
    <row r="2" spans="1:10" ht="39" customHeight="1" thickBot="1">
      <c r="B2" s="197" t="s">
        <v>47</v>
      </c>
      <c r="C2" s="198"/>
      <c r="D2" s="198"/>
      <c r="E2" s="198"/>
      <c r="F2" s="198"/>
      <c r="G2" s="198"/>
      <c r="H2" s="198"/>
      <c r="I2" s="198"/>
      <c r="J2" s="199"/>
    </row>
    <row r="3" spans="1:10" ht="16.5" thickBot="1">
      <c r="B3" s="202"/>
      <c r="C3" s="202"/>
      <c r="D3" s="202"/>
      <c r="E3" s="202"/>
      <c r="F3" s="202"/>
      <c r="G3" s="202"/>
      <c r="H3" s="202"/>
      <c r="I3" s="202"/>
    </row>
    <row r="4" spans="1:10" ht="13.5" thickBot="1">
      <c r="H4" s="52" t="s">
        <v>48</v>
      </c>
      <c r="I4" s="53"/>
    </row>
    <row r="5" spans="1:10" ht="13.5" thickBot="1"/>
    <row r="6" spans="1:10" ht="69" customHeight="1" thickTop="1">
      <c r="B6" s="200" t="s">
        <v>49</v>
      </c>
      <c r="C6" s="201"/>
      <c r="D6" s="186" t="s">
        <v>50</v>
      </c>
      <c r="E6" s="187" t="s">
        <v>51</v>
      </c>
      <c r="F6" s="186" t="s">
        <v>52</v>
      </c>
      <c r="G6" s="187" t="s">
        <v>53</v>
      </c>
      <c r="H6" s="186" t="s">
        <v>54</v>
      </c>
      <c r="I6" s="188" t="s">
        <v>55</v>
      </c>
      <c r="J6" s="185" t="s">
        <v>17</v>
      </c>
    </row>
    <row r="7" spans="1:10" ht="21" customHeight="1">
      <c r="B7" s="170" t="s">
        <v>18</v>
      </c>
      <c r="C7" s="171"/>
      <c r="D7" s="171"/>
      <c r="E7" s="171"/>
      <c r="F7" s="171"/>
      <c r="G7" s="171"/>
      <c r="H7" s="171"/>
      <c r="I7" s="172"/>
    </row>
    <row r="8" spans="1:10">
      <c r="B8" s="54" t="s">
        <v>111</v>
      </c>
      <c r="C8" s="173" t="s">
        <v>56</v>
      </c>
      <c r="D8" s="173"/>
      <c r="E8" s="173"/>
      <c r="F8" s="173"/>
      <c r="G8" s="173"/>
      <c r="H8" s="173"/>
      <c r="I8" s="39">
        <f>SUM(I9:I10)</f>
        <v>0</v>
      </c>
      <c r="J8" s="48">
        <f>IFERROR(I8/I52,0)</f>
        <v>0</v>
      </c>
    </row>
    <row r="9" spans="1:10" ht="13.5" thickBot="1">
      <c r="B9" s="55"/>
      <c r="C9" s="139"/>
      <c r="D9" s="56"/>
      <c r="E9" s="56"/>
      <c r="F9" s="56"/>
      <c r="G9" s="56"/>
      <c r="H9" s="57"/>
      <c r="I9" s="58"/>
    </row>
    <row r="10" spans="1:10" ht="13.5" thickBot="1">
      <c r="A10" s="59" t="s">
        <v>57</v>
      </c>
      <c r="B10" s="55"/>
      <c r="C10" s="139"/>
      <c r="D10" s="56"/>
      <c r="E10" s="56"/>
      <c r="F10" s="56"/>
      <c r="G10" s="56"/>
      <c r="H10" s="57"/>
      <c r="I10" s="58"/>
    </row>
    <row r="11" spans="1:10" ht="11.25" customHeight="1">
      <c r="B11" s="54" t="s">
        <v>110</v>
      </c>
      <c r="C11" s="173" t="s">
        <v>58</v>
      </c>
      <c r="D11" s="173"/>
      <c r="E11" s="173"/>
      <c r="F11" s="173"/>
      <c r="G11" s="173"/>
      <c r="H11" s="173"/>
      <c r="I11" s="40">
        <f>SUM(I12:I13)</f>
        <v>0</v>
      </c>
      <c r="J11" s="48">
        <f>IFERROR(I11/$I$52,0)</f>
        <v>0</v>
      </c>
    </row>
    <row r="12" spans="1:10" ht="13.5" thickBot="1">
      <c r="B12" s="55"/>
      <c r="C12" s="139"/>
      <c r="D12" s="56"/>
      <c r="E12" s="56"/>
      <c r="F12" s="56"/>
      <c r="G12" s="56"/>
      <c r="H12" s="57"/>
      <c r="I12" s="58"/>
    </row>
    <row r="13" spans="1:10" ht="13.5" thickBot="1">
      <c r="A13" s="59" t="s">
        <v>57</v>
      </c>
      <c r="B13" s="55"/>
      <c r="C13" s="139"/>
      <c r="D13" s="56"/>
      <c r="E13" s="56"/>
      <c r="F13" s="56"/>
      <c r="G13" s="56"/>
      <c r="H13" s="57"/>
      <c r="I13" s="58"/>
    </row>
    <row r="14" spans="1:10">
      <c r="B14" s="54" t="s">
        <v>109</v>
      </c>
      <c r="C14" s="174" t="s">
        <v>59</v>
      </c>
      <c r="D14" s="174"/>
      <c r="E14" s="174"/>
      <c r="F14" s="174"/>
      <c r="G14" s="174"/>
      <c r="H14" s="173"/>
      <c r="I14" s="40">
        <f>I15+I18</f>
        <v>0</v>
      </c>
      <c r="J14" s="48">
        <f>IFERROR(I14/$I$52,0)</f>
        <v>0</v>
      </c>
    </row>
    <row r="15" spans="1:10">
      <c r="A15" s="60"/>
      <c r="B15" s="203" t="s">
        <v>112</v>
      </c>
      <c r="C15" s="147" t="s">
        <v>60</v>
      </c>
      <c r="D15" s="148"/>
      <c r="E15" s="148"/>
      <c r="F15" s="148"/>
      <c r="G15" s="149"/>
      <c r="H15" s="150"/>
      <c r="I15" s="41">
        <f>SUM(I16:I17)</f>
        <v>0</v>
      </c>
      <c r="J15" s="138">
        <f>IFERROR(I15/$I$52,0)</f>
        <v>0</v>
      </c>
    </row>
    <row r="16" spans="1:10" ht="13.5" thickBot="1">
      <c r="A16" s="60"/>
      <c r="B16" s="61"/>
      <c r="C16" s="62"/>
      <c r="D16" s="62"/>
      <c r="E16" s="62"/>
      <c r="F16" s="62"/>
      <c r="G16" s="62"/>
      <c r="H16" s="63"/>
      <c r="I16" s="64"/>
    </row>
    <row r="17" spans="1:10" ht="13.5" thickBot="1">
      <c r="A17" s="65" t="s">
        <v>57</v>
      </c>
      <c r="B17" s="66"/>
      <c r="C17" s="67"/>
      <c r="D17" s="68"/>
      <c r="E17" s="68"/>
      <c r="F17" s="69"/>
      <c r="G17" s="92"/>
      <c r="H17" s="70"/>
      <c r="I17" s="71"/>
    </row>
    <row r="18" spans="1:10">
      <c r="B18" s="153" t="s">
        <v>113</v>
      </c>
      <c r="C18" s="147" t="s">
        <v>61</v>
      </c>
      <c r="D18" s="152"/>
      <c r="E18" s="152"/>
      <c r="F18" s="152"/>
      <c r="G18" s="152"/>
      <c r="H18" s="150"/>
      <c r="I18" s="41">
        <f>SUM(I19:I20)</f>
        <v>0</v>
      </c>
      <c r="J18" s="138">
        <f>IFERROR(I18/$I$52,0)</f>
        <v>0</v>
      </c>
    </row>
    <row r="19" spans="1:10" ht="13.5" thickBot="1">
      <c r="B19" s="72"/>
      <c r="C19" s="73"/>
      <c r="D19" s="73"/>
      <c r="E19" s="73"/>
      <c r="F19" s="73"/>
      <c r="G19" s="73"/>
      <c r="H19" s="74"/>
      <c r="I19" s="64"/>
    </row>
    <row r="20" spans="1:10" ht="13.5" thickBot="1">
      <c r="A20" s="59" t="s">
        <v>57</v>
      </c>
      <c r="B20" s="75"/>
      <c r="C20" s="76"/>
      <c r="D20" s="56"/>
      <c r="E20" s="56"/>
      <c r="F20" s="56"/>
      <c r="G20" s="56"/>
      <c r="H20" s="57"/>
      <c r="I20" s="58"/>
    </row>
    <row r="21" spans="1:10">
      <c r="B21" s="54" t="s">
        <v>104</v>
      </c>
      <c r="C21" s="173" t="s">
        <v>62</v>
      </c>
      <c r="D21" s="173"/>
      <c r="E21" s="173"/>
      <c r="F21" s="173"/>
      <c r="G21" s="173"/>
      <c r="H21" s="173"/>
      <c r="I21" s="40">
        <f>I22+I25+I28</f>
        <v>0</v>
      </c>
      <c r="J21" s="48">
        <f>IFERROR(I21/$I$52,0)</f>
        <v>0</v>
      </c>
    </row>
    <row r="22" spans="1:10">
      <c r="B22" s="153" t="s">
        <v>105</v>
      </c>
      <c r="C22" s="154" t="s">
        <v>63</v>
      </c>
      <c r="D22" s="155"/>
      <c r="E22" s="155"/>
      <c r="F22" s="155"/>
      <c r="G22" s="156"/>
      <c r="H22" s="157"/>
      <c r="I22" s="41">
        <f>SUM(I23:I24)</f>
        <v>0</v>
      </c>
      <c r="J22" s="138">
        <f>IFERROR(I22/$I$52,0)</f>
        <v>0</v>
      </c>
    </row>
    <row r="23" spans="1:10" ht="13.5" thickBot="1">
      <c r="B23" s="77"/>
      <c r="C23" s="78"/>
      <c r="D23" s="78"/>
      <c r="E23" s="78"/>
      <c r="F23" s="78"/>
      <c r="G23" s="78"/>
      <c r="H23" s="57"/>
      <c r="I23" s="58"/>
    </row>
    <row r="24" spans="1:10" ht="13.5" thickBot="1">
      <c r="A24" s="59" t="s">
        <v>57</v>
      </c>
      <c r="B24" s="77"/>
      <c r="C24" s="78"/>
      <c r="D24" s="78"/>
      <c r="E24" s="78"/>
      <c r="F24" s="78"/>
      <c r="G24" s="78"/>
      <c r="H24" s="57"/>
      <c r="I24" s="58"/>
    </row>
    <row r="25" spans="1:10">
      <c r="B25" s="153" t="s">
        <v>103</v>
      </c>
      <c r="C25" s="158" t="s">
        <v>64</v>
      </c>
      <c r="D25" s="158"/>
      <c r="E25" s="158"/>
      <c r="F25" s="158"/>
      <c r="G25" s="158"/>
      <c r="H25" s="157"/>
      <c r="I25" s="41">
        <f>SUM(I26:I27)</f>
        <v>0</v>
      </c>
      <c r="J25" s="138">
        <f>IFERROR(I25/$I$52,0)</f>
        <v>0</v>
      </c>
    </row>
    <row r="26" spans="1:10">
      <c r="B26" s="79"/>
      <c r="C26" s="80"/>
      <c r="D26" s="80"/>
      <c r="E26" s="80"/>
      <c r="F26" s="80"/>
      <c r="G26" s="80"/>
      <c r="H26" s="81"/>
      <c r="I26" s="64"/>
    </row>
    <row r="27" spans="1:10">
      <c r="A27" s="82" t="s">
        <v>57</v>
      </c>
      <c r="B27" s="83"/>
      <c r="C27" s="139"/>
      <c r="D27" s="139"/>
      <c r="E27" s="139"/>
      <c r="F27" s="139"/>
      <c r="G27" s="139"/>
      <c r="H27" s="57"/>
      <c r="I27" s="58"/>
    </row>
    <row r="28" spans="1:10">
      <c r="B28" s="153" t="s">
        <v>102</v>
      </c>
      <c r="C28" s="158" t="s">
        <v>65</v>
      </c>
      <c r="D28" s="158"/>
      <c r="E28" s="158"/>
      <c r="F28" s="158"/>
      <c r="G28" s="158"/>
      <c r="H28" s="157"/>
      <c r="I28" s="41">
        <f>SUM(I29:I30)</f>
        <v>0</v>
      </c>
      <c r="J28" s="138">
        <f>IFERROR(I28/$I$52,0)</f>
        <v>0</v>
      </c>
    </row>
    <row r="29" spans="1:10" ht="13.5" thickBot="1">
      <c r="A29" s="84"/>
      <c r="B29" s="79"/>
      <c r="C29" s="80"/>
      <c r="D29" s="80"/>
      <c r="E29" s="80"/>
      <c r="F29" s="80"/>
      <c r="G29" s="80"/>
      <c r="H29" s="81"/>
      <c r="I29" s="64"/>
    </row>
    <row r="30" spans="1:10" ht="13.5" thickBot="1">
      <c r="A30" s="59" t="s">
        <v>57</v>
      </c>
      <c r="B30" s="83"/>
      <c r="C30" s="139"/>
      <c r="D30" s="139"/>
      <c r="E30" s="139"/>
      <c r="F30" s="139"/>
      <c r="G30" s="139"/>
      <c r="H30" s="57"/>
      <c r="I30" s="58"/>
    </row>
    <row r="31" spans="1:10">
      <c r="B31" s="54" t="s">
        <v>106</v>
      </c>
      <c r="C31" s="178" t="s">
        <v>66</v>
      </c>
      <c r="D31" s="178"/>
      <c r="E31" s="178"/>
      <c r="F31" s="178"/>
      <c r="G31" s="178"/>
      <c r="H31" s="178"/>
      <c r="I31" s="40">
        <f>I32+I35</f>
        <v>0</v>
      </c>
      <c r="J31" s="48">
        <f>IFERROR(I31/$I$52,0)</f>
        <v>0</v>
      </c>
    </row>
    <row r="32" spans="1:10">
      <c r="B32" s="153" t="s">
        <v>101</v>
      </c>
      <c r="C32" s="158" t="s">
        <v>67</v>
      </c>
      <c r="D32" s="158"/>
      <c r="E32" s="158"/>
      <c r="F32" s="158"/>
      <c r="G32" s="158"/>
      <c r="H32" s="157"/>
      <c r="I32" s="41">
        <f>SUM(I33:I34)</f>
        <v>0</v>
      </c>
      <c r="J32" s="138">
        <f>IFERROR(I32/$I$52,0)</f>
        <v>0</v>
      </c>
    </row>
    <row r="33" spans="1:10" ht="13.5" thickBot="1">
      <c r="B33" s="79"/>
      <c r="C33" s="80"/>
      <c r="D33" s="80"/>
      <c r="E33" s="80"/>
      <c r="F33" s="80"/>
      <c r="G33" s="80"/>
      <c r="H33" s="81"/>
      <c r="I33" s="64"/>
    </row>
    <row r="34" spans="1:10" ht="13.5" thickBot="1">
      <c r="A34" s="59" t="s">
        <v>57</v>
      </c>
      <c r="B34" s="85"/>
      <c r="C34" s="139"/>
      <c r="D34" s="139"/>
      <c r="E34" s="139"/>
      <c r="F34" s="139"/>
      <c r="G34" s="139"/>
      <c r="H34" s="57"/>
      <c r="I34" s="58"/>
    </row>
    <row r="35" spans="1:10">
      <c r="B35" s="153" t="s">
        <v>100</v>
      </c>
      <c r="C35" s="158" t="s">
        <v>68</v>
      </c>
      <c r="D35" s="158"/>
      <c r="E35" s="158"/>
      <c r="F35" s="158"/>
      <c r="G35" s="158"/>
      <c r="H35" s="157"/>
      <c r="I35" s="41">
        <f>SUM(I36:I37)</f>
        <v>0</v>
      </c>
      <c r="J35" s="138">
        <f>IFERROR(I35/$I$52,0)</f>
        <v>0</v>
      </c>
    </row>
    <row r="36" spans="1:10" ht="13.5" thickBot="1">
      <c r="B36" s="79"/>
      <c r="C36" s="80"/>
      <c r="D36" s="80"/>
      <c r="E36" s="80"/>
      <c r="F36" s="80"/>
      <c r="G36" s="80"/>
      <c r="H36" s="81"/>
      <c r="I36" s="64"/>
    </row>
    <row r="37" spans="1:10" ht="13.5" thickBot="1">
      <c r="A37" s="59" t="s">
        <v>57</v>
      </c>
      <c r="B37" s="55"/>
      <c r="C37" s="139"/>
      <c r="D37" s="139"/>
      <c r="E37" s="139"/>
      <c r="F37" s="139"/>
      <c r="G37" s="139"/>
      <c r="H37" s="57"/>
      <c r="I37" s="58"/>
    </row>
    <row r="38" spans="1:10">
      <c r="B38" s="54" t="s">
        <v>107</v>
      </c>
      <c r="C38" s="175" t="s">
        <v>69</v>
      </c>
      <c r="D38" s="176"/>
      <c r="E38" s="176"/>
      <c r="F38" s="176"/>
      <c r="G38" s="176"/>
      <c r="H38" s="177"/>
      <c r="I38" s="40">
        <f>SUM(I39:I41)</f>
        <v>0</v>
      </c>
      <c r="J38" s="48">
        <f>IFERROR(I38/$I$52,0)</f>
        <v>0</v>
      </c>
    </row>
    <row r="39" spans="1:10">
      <c r="B39" s="86"/>
      <c r="C39" s="87"/>
      <c r="D39" s="87"/>
      <c r="E39" s="87"/>
      <c r="F39" s="87"/>
      <c r="G39" s="87"/>
      <c r="H39" s="87"/>
      <c r="I39" s="64"/>
    </row>
    <row r="40" spans="1:10" ht="13.5" thickBot="1">
      <c r="B40" s="86"/>
      <c r="C40" s="87"/>
      <c r="D40" s="87"/>
      <c r="E40" s="87"/>
      <c r="F40" s="87"/>
      <c r="G40" s="87"/>
      <c r="H40" s="87"/>
      <c r="I40" s="64"/>
    </row>
    <row r="41" spans="1:10" ht="13.5" thickBot="1">
      <c r="A41" s="59" t="s">
        <v>57</v>
      </c>
      <c r="B41" s="55"/>
      <c r="C41" s="139"/>
      <c r="D41" s="139"/>
      <c r="E41" s="139"/>
      <c r="F41" s="139"/>
      <c r="G41" s="139"/>
      <c r="H41" s="57"/>
      <c r="I41" s="58"/>
    </row>
    <row r="42" spans="1:10">
      <c r="B42" s="54" t="s">
        <v>108</v>
      </c>
      <c r="C42" s="175" t="s">
        <v>70</v>
      </c>
      <c r="D42" s="176"/>
      <c r="E42" s="176"/>
      <c r="F42" s="176"/>
      <c r="G42" s="176"/>
      <c r="H42" s="177"/>
      <c r="I42" s="40">
        <f>I43+I46</f>
        <v>0</v>
      </c>
      <c r="J42" s="48">
        <f>IFERROR(I42/$I$52,0)</f>
        <v>0</v>
      </c>
    </row>
    <row r="43" spans="1:10">
      <c r="B43" s="151" t="s">
        <v>98</v>
      </c>
      <c r="C43" s="158" t="s">
        <v>71</v>
      </c>
      <c r="D43" s="158"/>
      <c r="E43" s="158"/>
      <c r="F43" s="158"/>
      <c r="G43" s="158"/>
      <c r="H43" s="157"/>
      <c r="I43" s="41">
        <f>SUM(I44:I45)</f>
        <v>0</v>
      </c>
      <c r="J43" s="138">
        <f>IFERROR(I43/$I$52,0)</f>
        <v>0</v>
      </c>
    </row>
    <row r="44" spans="1:10" ht="13.5" thickBot="1">
      <c r="B44" s="88"/>
      <c r="C44" s="89"/>
      <c r="D44" s="89"/>
      <c r="E44" s="89"/>
      <c r="F44" s="89"/>
      <c r="G44" s="89"/>
      <c r="H44" s="90"/>
      <c r="I44" s="58"/>
    </row>
    <row r="45" spans="1:10" ht="13.5" thickBot="1">
      <c r="A45" s="59" t="s">
        <v>57</v>
      </c>
      <c r="B45" s="55" t="s">
        <v>72</v>
      </c>
      <c r="C45" s="139"/>
      <c r="D45" s="139"/>
      <c r="E45" s="139"/>
      <c r="F45" s="139"/>
      <c r="G45" s="139"/>
      <c r="H45" s="57"/>
      <c r="I45" s="58"/>
    </row>
    <row r="46" spans="1:10">
      <c r="B46" s="151" t="s">
        <v>99</v>
      </c>
      <c r="C46" s="158" t="s">
        <v>73</v>
      </c>
      <c r="D46" s="158"/>
      <c r="E46" s="158"/>
      <c r="F46" s="158"/>
      <c r="G46" s="158"/>
      <c r="H46" s="157"/>
      <c r="I46" s="41">
        <f>SUM(I47)</f>
        <v>0</v>
      </c>
      <c r="J46" s="138">
        <f>IFERROR(I46/$I$52,0)</f>
        <v>0</v>
      </c>
    </row>
    <row r="47" spans="1:10">
      <c r="B47" s="55"/>
      <c r="C47" s="139"/>
      <c r="D47" s="139"/>
      <c r="E47" s="139"/>
      <c r="F47" s="139"/>
      <c r="G47" s="139"/>
      <c r="H47" s="57"/>
      <c r="I47" s="58"/>
    </row>
    <row r="48" spans="1:10" ht="12.75" customHeight="1">
      <c r="B48" s="162" t="s">
        <v>35</v>
      </c>
      <c r="C48" s="163"/>
      <c r="D48" s="163"/>
      <c r="E48" s="163"/>
      <c r="F48" s="163"/>
      <c r="G48" s="163"/>
      <c r="H48" s="163"/>
      <c r="I48" s="42">
        <f>I8+I11+I14+I21+I31+I38+I42</f>
        <v>0</v>
      </c>
      <c r="J48" s="49">
        <f>IFERROR(I48/I52,0)</f>
        <v>0</v>
      </c>
    </row>
    <row r="49" spans="2:10" ht="15" customHeight="1">
      <c r="B49" s="161" t="s">
        <v>36</v>
      </c>
      <c r="C49" s="159"/>
      <c r="D49" s="159"/>
      <c r="E49" s="159"/>
      <c r="F49" s="159"/>
      <c r="G49" s="159"/>
      <c r="H49" s="159"/>
      <c r="I49" s="160"/>
    </row>
    <row r="50" spans="2:10" ht="15" customHeight="1">
      <c r="B50" s="55"/>
      <c r="C50" s="102" t="s">
        <v>74</v>
      </c>
      <c r="D50" s="102"/>
      <c r="E50" s="102"/>
      <c r="F50" s="102"/>
      <c r="G50" s="102"/>
      <c r="H50" s="102"/>
      <c r="I50" s="91"/>
    </row>
    <row r="51" spans="2:10">
      <c r="B51" s="164" t="s">
        <v>38</v>
      </c>
      <c r="C51" s="165"/>
      <c r="D51" s="165"/>
      <c r="E51" s="165"/>
      <c r="F51" s="165"/>
      <c r="G51" s="165"/>
      <c r="H51" s="166"/>
      <c r="I51" s="43">
        <f>I50</f>
        <v>0</v>
      </c>
      <c r="J51" s="49">
        <f>IFERROR(I51/I52,0)</f>
        <v>0</v>
      </c>
    </row>
    <row r="52" spans="2:10" ht="13.5" thickBot="1">
      <c r="B52" s="167" t="s">
        <v>75</v>
      </c>
      <c r="C52" s="168"/>
      <c r="D52" s="168"/>
      <c r="E52" s="168"/>
      <c r="F52" s="168"/>
      <c r="G52" s="168"/>
      <c r="H52" s="169"/>
      <c r="I52" s="44">
        <f>I48+I51</f>
        <v>0</v>
      </c>
      <c r="J52" s="50">
        <f>J48+J51</f>
        <v>0</v>
      </c>
    </row>
    <row r="53" spans="2:10" ht="13.5" thickTop="1"/>
  </sheetData>
  <sheetProtection algorithmName="SHA-512" hashValue="q+Qn+fbqLfNCvIU/FUYtZkOYoK3tfjp8deM+T7yYLPxEdkaJ2iXZRn98yP1IR4R8vkA70f2VnwpAMvDCYqw6kA==" saltValue="EPdO0o0T2hHK1XZhK/ojQA==" spinCount="100000" sheet="1" formatCells="0" formatColumns="0" formatRows="0" insertColumns="0" insertRows="0" deleteColumns="0" deleteRows="0" selectLockedCells="1" sort="0" autoFilter="0"/>
  <printOptions horizontalCentered="1" verticalCentered="1"/>
  <pageMargins left="0.11811023622047245" right="0.11811023622047245" top="0.15748031496062992" bottom="0" header="0.31496062992125984" footer="0.31496062992125984"/>
  <pageSetup paperSize="9"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F28"/>
  <sheetViews>
    <sheetView workbookViewId="0">
      <selection activeCell="J18" sqref="J18"/>
    </sheetView>
  </sheetViews>
  <sheetFormatPr baseColWidth="10" defaultColWidth="11.42578125" defaultRowHeight="12.75"/>
  <cols>
    <col min="1" max="1" width="11.42578125" style="51" customWidth="1"/>
    <col min="2" max="2" width="11.7109375" style="109" customWidth="1"/>
    <col min="3" max="3" width="65" style="51" customWidth="1"/>
    <col min="4" max="4" width="14.85546875" style="51" customWidth="1"/>
    <col min="5" max="16384" width="11.42578125" style="51"/>
  </cols>
  <sheetData>
    <row r="1" spans="1:5" ht="13.5" thickBot="1"/>
    <row r="2" spans="1:5" ht="39.75" customHeight="1" thickBot="1">
      <c r="B2" s="217" t="s">
        <v>88</v>
      </c>
      <c r="C2" s="218"/>
      <c r="D2" s="218"/>
      <c r="E2" s="219"/>
    </row>
    <row r="3" spans="1:5" ht="15.75">
      <c r="B3" s="220"/>
      <c r="C3" s="220"/>
      <c r="D3" s="220"/>
      <c r="E3" s="220"/>
    </row>
    <row r="5" spans="1:5" ht="13.5" thickBot="1"/>
    <row r="6" spans="1:5" ht="13.5" thickTop="1">
      <c r="B6" s="110" t="s">
        <v>89</v>
      </c>
      <c r="C6" s="111" t="s">
        <v>90</v>
      </c>
      <c r="D6" s="112" t="s">
        <v>55</v>
      </c>
      <c r="E6" s="113" t="s">
        <v>91</v>
      </c>
    </row>
    <row r="7" spans="1:5" ht="12.75" customHeight="1">
      <c r="A7" s="94"/>
      <c r="B7" s="221" t="s">
        <v>92</v>
      </c>
      <c r="C7" s="216"/>
      <c r="D7" s="46">
        <f>SUM(D8:D11)</f>
        <v>0</v>
      </c>
      <c r="E7" s="114"/>
    </row>
    <row r="8" spans="1:5">
      <c r="A8" s="94"/>
      <c r="B8" s="115">
        <v>1</v>
      </c>
      <c r="C8" s="116"/>
      <c r="D8" s="56"/>
      <c r="E8" s="144"/>
    </row>
    <row r="9" spans="1:5">
      <c r="A9" s="94"/>
      <c r="B9" s="117">
        <v>2</v>
      </c>
      <c r="C9" s="118"/>
      <c r="D9" s="56"/>
      <c r="E9" s="144"/>
    </row>
    <row r="10" spans="1:5" ht="13.5" thickBot="1">
      <c r="A10" s="94"/>
      <c r="B10" s="117"/>
      <c r="C10" s="118"/>
      <c r="D10" s="56"/>
      <c r="E10" s="144"/>
    </row>
    <row r="11" spans="1:5" ht="13.5" thickBot="1">
      <c r="A11" s="104" t="s">
        <v>57</v>
      </c>
      <c r="B11" s="83" t="s">
        <v>93</v>
      </c>
      <c r="C11" s="116"/>
      <c r="D11" s="56"/>
      <c r="E11" s="144"/>
    </row>
    <row r="12" spans="1:5" ht="12.75" customHeight="1">
      <c r="A12" s="94"/>
      <c r="B12" s="221" t="s">
        <v>94</v>
      </c>
      <c r="C12" s="216"/>
      <c r="D12" s="46">
        <f>SUM(D13:D15)</f>
        <v>0</v>
      </c>
      <c r="E12" s="119"/>
    </row>
    <row r="13" spans="1:5">
      <c r="A13" s="94"/>
      <c r="B13" s="120">
        <v>3</v>
      </c>
      <c r="C13" s="121"/>
      <c r="D13" s="145"/>
      <c r="E13" s="146"/>
    </row>
    <row r="14" spans="1:5" ht="13.5" thickBot="1">
      <c r="A14" s="94"/>
      <c r="B14" s="120">
        <v>4</v>
      </c>
      <c r="C14" s="121"/>
      <c r="D14" s="145"/>
      <c r="E14" s="146"/>
    </row>
    <row r="15" spans="1:5" ht="13.5" thickBot="1">
      <c r="A15" s="104" t="s">
        <v>57</v>
      </c>
      <c r="B15" s="120" t="s">
        <v>93</v>
      </c>
      <c r="C15" s="121"/>
      <c r="D15" s="145"/>
      <c r="E15" s="146"/>
    </row>
    <row r="16" spans="1:5">
      <c r="A16" s="94"/>
      <c r="B16" s="221" t="s">
        <v>95</v>
      </c>
      <c r="C16" s="216"/>
      <c r="D16" s="46">
        <f>SUM(D17:D19)</f>
        <v>0</v>
      </c>
      <c r="E16" s="122"/>
    </row>
    <row r="17" spans="1:6">
      <c r="A17" s="94"/>
      <c r="B17" s="120">
        <v>5</v>
      </c>
      <c r="C17" s="121"/>
      <c r="D17" s="145"/>
      <c r="E17" s="146"/>
    </row>
    <row r="18" spans="1:6" ht="13.5" thickBot="1">
      <c r="A18" s="94"/>
      <c r="B18" s="123">
        <v>6</v>
      </c>
      <c r="C18" s="121"/>
      <c r="D18" s="56"/>
      <c r="E18" s="144"/>
    </row>
    <row r="19" spans="1:6" ht="13.5" thickBot="1">
      <c r="A19" s="104" t="s">
        <v>57</v>
      </c>
      <c r="B19" s="123" t="s">
        <v>93</v>
      </c>
      <c r="C19" s="121"/>
      <c r="D19" s="56"/>
      <c r="E19" s="144"/>
    </row>
    <row r="20" spans="1:6">
      <c r="A20" s="94"/>
      <c r="B20" s="216" t="s">
        <v>96</v>
      </c>
      <c r="C20" s="216"/>
      <c r="D20" s="46">
        <f>SUM(D21:D23)</f>
        <v>0</v>
      </c>
      <c r="E20" s="122"/>
    </row>
    <row r="21" spans="1:6">
      <c r="A21" s="94"/>
      <c r="B21" s="124">
        <v>7</v>
      </c>
      <c r="C21" s="121"/>
      <c r="D21" s="145"/>
      <c r="E21" s="146"/>
    </row>
    <row r="22" spans="1:6" ht="13.5" thickBot="1">
      <c r="A22" s="94"/>
      <c r="B22" s="124">
        <v>8</v>
      </c>
      <c r="C22" s="121"/>
      <c r="D22" s="145"/>
      <c r="E22" s="146"/>
    </row>
    <row r="23" spans="1:6" ht="13.5" thickBot="1">
      <c r="A23" s="104" t="s">
        <v>57</v>
      </c>
      <c r="B23" s="125" t="s">
        <v>93</v>
      </c>
      <c r="C23" s="121"/>
      <c r="D23" s="145"/>
      <c r="E23" s="146"/>
    </row>
    <row r="24" spans="1:6" ht="12.75" customHeight="1">
      <c r="A24" s="94"/>
      <c r="B24" s="216" t="s">
        <v>97</v>
      </c>
      <c r="C24" s="216"/>
      <c r="D24" s="46">
        <f>SUM(D25:D26)</f>
        <v>0</v>
      </c>
      <c r="E24" s="122"/>
    </row>
    <row r="25" spans="1:6" ht="12.75" customHeight="1" thickBot="1">
      <c r="A25" s="94"/>
      <c r="B25" s="124">
        <v>9</v>
      </c>
      <c r="C25" s="121"/>
      <c r="D25" s="145"/>
      <c r="E25" s="146"/>
    </row>
    <row r="26" spans="1:6" ht="12.75" customHeight="1" thickBot="1">
      <c r="A26" s="104" t="s">
        <v>57</v>
      </c>
      <c r="B26" s="126" t="s">
        <v>93</v>
      </c>
      <c r="C26" s="127"/>
      <c r="D26" s="145"/>
      <c r="E26" s="146"/>
    </row>
    <row r="27" spans="1:6" ht="13.5" customHeight="1" thickBot="1">
      <c r="B27" s="128">
        <v>9</v>
      </c>
      <c r="C27" s="129"/>
      <c r="D27" s="47">
        <f>D7+D12+D16+D20+D24</f>
        <v>0</v>
      </c>
      <c r="E27" s="130"/>
      <c r="F27" s="131"/>
    </row>
    <row r="28" spans="1:6" ht="13.5" thickTop="1"/>
  </sheetData>
  <sheetProtection insertRows="0" selectLockedCells="1"/>
  <mergeCells count="7">
    <mergeCell ref="B24:C24"/>
    <mergeCell ref="B20:C20"/>
    <mergeCell ref="B2:E2"/>
    <mergeCell ref="B3:E3"/>
    <mergeCell ref="B7:C7"/>
    <mergeCell ref="B12:C12"/>
    <mergeCell ref="B16:C16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J42"/>
  <sheetViews>
    <sheetView zoomScale="85" zoomScaleNormal="85" workbookViewId="0">
      <selection activeCell="H12" sqref="H12"/>
    </sheetView>
  </sheetViews>
  <sheetFormatPr baseColWidth="10" defaultColWidth="11.42578125" defaultRowHeight="12.75"/>
  <cols>
    <col min="1" max="1" width="11.42578125" style="51" customWidth="1"/>
    <col min="2" max="2" width="9.140625" style="51" customWidth="1"/>
    <col min="3" max="3" width="60.140625" style="51" customWidth="1"/>
    <col min="4" max="4" width="11.42578125" style="51" customWidth="1"/>
    <col min="5" max="5" width="14.85546875" style="51" customWidth="1"/>
    <col min="6" max="6" width="11.42578125" style="51" customWidth="1"/>
    <col min="7" max="7" width="13.42578125" style="51" customWidth="1"/>
    <col min="8" max="16384" width="11.42578125" style="51"/>
  </cols>
  <sheetData>
    <row r="1" spans="1:10" ht="13.5" thickBot="1"/>
    <row r="2" spans="1:10" ht="39.75" customHeight="1" thickBot="1">
      <c r="B2" s="217" t="s">
        <v>76</v>
      </c>
      <c r="C2" s="218"/>
      <c r="D2" s="218"/>
      <c r="E2" s="218"/>
      <c r="F2" s="218"/>
      <c r="G2" s="218"/>
      <c r="H2" s="219"/>
    </row>
    <row r="3" spans="1:10" ht="16.5" thickBot="1">
      <c r="B3" s="220"/>
      <c r="C3" s="220"/>
      <c r="D3" s="220"/>
      <c r="E3" s="220"/>
      <c r="F3" s="220"/>
      <c r="G3" s="220"/>
      <c r="H3" s="220"/>
    </row>
    <row r="4" spans="1:10" ht="13.5" thickBot="1">
      <c r="G4" s="52" t="s">
        <v>48</v>
      </c>
      <c r="H4" s="53"/>
    </row>
    <row r="5" spans="1:10" ht="13.5" thickBot="1">
      <c r="H5" s="93"/>
    </row>
    <row r="6" spans="1:10" ht="25.5" customHeight="1" thickTop="1">
      <c r="B6" s="231" t="s">
        <v>77</v>
      </c>
      <c r="C6" s="232"/>
      <c r="D6" s="232" t="s">
        <v>51</v>
      </c>
      <c r="E6" s="235" t="s">
        <v>78</v>
      </c>
      <c r="F6" s="232" t="s">
        <v>53</v>
      </c>
      <c r="G6" s="237" t="s">
        <v>79</v>
      </c>
      <c r="H6" s="239" t="s">
        <v>55</v>
      </c>
    </row>
    <row r="7" spans="1:10" ht="23.25" customHeight="1">
      <c r="A7" s="94"/>
      <c r="B7" s="233"/>
      <c r="C7" s="234"/>
      <c r="D7" s="234"/>
      <c r="E7" s="236"/>
      <c r="F7" s="234"/>
      <c r="G7" s="238"/>
      <c r="H7" s="240"/>
    </row>
    <row r="8" spans="1:10">
      <c r="A8" s="94"/>
      <c r="B8" s="95" t="s">
        <v>80</v>
      </c>
      <c r="C8" s="96" t="s">
        <v>81</v>
      </c>
      <c r="D8" s="97"/>
      <c r="E8" s="97"/>
      <c r="F8" s="97"/>
      <c r="G8" s="98"/>
      <c r="H8" s="99"/>
    </row>
    <row r="9" spans="1:10">
      <c r="A9" s="94"/>
      <c r="B9" s="229" t="s">
        <v>82</v>
      </c>
      <c r="C9" s="230"/>
      <c r="D9" s="230"/>
      <c r="E9" s="230"/>
      <c r="F9" s="230"/>
      <c r="G9" s="230"/>
      <c r="H9" s="140">
        <f>H10+H13+H16+H19</f>
        <v>0</v>
      </c>
    </row>
    <row r="10" spans="1:10" ht="18.75" customHeight="1">
      <c r="A10" s="94"/>
      <c r="B10" s="226" t="s">
        <v>83</v>
      </c>
      <c r="C10" s="227"/>
      <c r="D10" s="227"/>
      <c r="E10" s="227"/>
      <c r="F10" s="227"/>
      <c r="G10" s="228"/>
      <c r="H10" s="141">
        <f>SUM(H11:H12)</f>
        <v>0</v>
      </c>
      <c r="J10" s="52"/>
    </row>
    <row r="11" spans="1:10" ht="13.5" thickBot="1">
      <c r="B11" s="100"/>
      <c r="C11" s="101"/>
      <c r="D11" s="101"/>
      <c r="E11" s="102"/>
      <c r="F11" s="102"/>
      <c r="G11" s="103"/>
      <c r="H11" s="91"/>
    </row>
    <row r="12" spans="1:10" ht="13.5" thickBot="1">
      <c r="A12" s="104" t="s">
        <v>57</v>
      </c>
      <c r="B12" s="55"/>
      <c r="C12" s="101"/>
      <c r="D12" s="102"/>
      <c r="E12" s="102"/>
      <c r="F12" s="102"/>
      <c r="G12" s="103"/>
      <c r="H12" s="91"/>
    </row>
    <row r="13" spans="1:10">
      <c r="B13" s="226"/>
      <c r="C13" s="227"/>
      <c r="D13" s="227"/>
      <c r="E13" s="227"/>
      <c r="F13" s="227"/>
      <c r="G13" s="228"/>
      <c r="H13" s="142">
        <f>SUM(H14:H15)</f>
        <v>0</v>
      </c>
    </row>
    <row r="14" spans="1:10" ht="13.5" thickBot="1">
      <c r="B14" s="55"/>
      <c r="C14" s="139"/>
      <c r="D14" s="139"/>
      <c r="E14" s="139"/>
      <c r="F14" s="139"/>
      <c r="G14" s="105"/>
      <c r="H14" s="91"/>
    </row>
    <row r="15" spans="1:10" ht="13.5" thickBot="1">
      <c r="A15" s="104" t="s">
        <v>57</v>
      </c>
      <c r="B15" s="55"/>
      <c r="C15" s="139"/>
      <c r="D15" s="139"/>
      <c r="E15" s="139"/>
      <c r="F15" s="139"/>
      <c r="G15" s="105"/>
      <c r="H15" s="91"/>
    </row>
    <row r="16" spans="1:10">
      <c r="B16" s="226"/>
      <c r="C16" s="227"/>
      <c r="D16" s="227"/>
      <c r="E16" s="227"/>
      <c r="F16" s="227"/>
      <c r="G16" s="228"/>
      <c r="H16" s="142">
        <f>SUM(H17:H18)</f>
        <v>0</v>
      </c>
    </row>
    <row r="17" spans="1:8" ht="13.5" thickBot="1">
      <c r="B17" s="55"/>
      <c r="C17" s="139"/>
      <c r="D17" s="139"/>
      <c r="E17" s="139"/>
      <c r="F17" s="139"/>
      <c r="G17" s="105"/>
      <c r="H17" s="91"/>
    </row>
    <row r="18" spans="1:8" ht="13.5" thickBot="1">
      <c r="A18" s="104" t="s">
        <v>57</v>
      </c>
      <c r="B18" s="55"/>
      <c r="C18" s="139"/>
      <c r="D18" s="139"/>
      <c r="E18" s="139"/>
      <c r="F18" s="139"/>
      <c r="G18" s="105"/>
      <c r="H18" s="91"/>
    </row>
    <row r="19" spans="1:8">
      <c r="B19" s="226"/>
      <c r="C19" s="227"/>
      <c r="D19" s="227"/>
      <c r="E19" s="227"/>
      <c r="F19" s="227"/>
      <c r="G19" s="228"/>
      <c r="H19" s="142">
        <f>SUM(H20:H21)</f>
        <v>0</v>
      </c>
    </row>
    <row r="20" spans="1:8" ht="13.5" thickBot="1">
      <c r="B20" s="55"/>
      <c r="C20" s="139"/>
      <c r="D20" s="139"/>
      <c r="E20" s="139"/>
      <c r="F20" s="139"/>
      <c r="G20" s="105"/>
      <c r="H20" s="91"/>
    </row>
    <row r="21" spans="1:8" ht="13.5" thickBot="1">
      <c r="A21" s="104" t="s">
        <v>57</v>
      </c>
      <c r="B21" s="55"/>
      <c r="C21" s="139"/>
      <c r="D21" s="139"/>
      <c r="E21" s="139"/>
      <c r="F21" s="139"/>
      <c r="G21" s="105"/>
      <c r="H21" s="91"/>
    </row>
    <row r="22" spans="1:8">
      <c r="B22" s="229" t="s">
        <v>84</v>
      </c>
      <c r="C22" s="230"/>
      <c r="D22" s="230"/>
      <c r="E22" s="230"/>
      <c r="F22" s="230"/>
      <c r="G22" s="230"/>
      <c r="H22" s="140">
        <f>H23+H26+H29</f>
        <v>0</v>
      </c>
    </row>
    <row r="23" spans="1:8">
      <c r="B23" s="226"/>
      <c r="C23" s="227"/>
      <c r="D23" s="227"/>
      <c r="E23" s="227"/>
      <c r="F23" s="227"/>
      <c r="G23" s="228"/>
      <c r="H23" s="142">
        <f>SUM(H24:H25)</f>
        <v>0</v>
      </c>
    </row>
    <row r="24" spans="1:8" ht="13.5" thickBot="1">
      <c r="B24" s="55"/>
      <c r="C24" s="139"/>
      <c r="D24" s="139"/>
      <c r="E24" s="139"/>
      <c r="F24" s="139"/>
      <c r="G24" s="105"/>
      <c r="H24" s="91"/>
    </row>
    <row r="25" spans="1:8" ht="13.5" thickBot="1">
      <c r="A25" s="104" t="s">
        <v>57</v>
      </c>
      <c r="B25" s="55"/>
      <c r="C25" s="139"/>
      <c r="D25" s="139"/>
      <c r="E25" s="139"/>
      <c r="F25" s="139"/>
      <c r="G25" s="105"/>
      <c r="H25" s="91"/>
    </row>
    <row r="26" spans="1:8">
      <c r="B26" s="226"/>
      <c r="C26" s="227"/>
      <c r="D26" s="227"/>
      <c r="E26" s="227"/>
      <c r="F26" s="227"/>
      <c r="G26" s="228"/>
      <c r="H26" s="142">
        <f>SUM(H27:H28)</f>
        <v>0</v>
      </c>
    </row>
    <row r="27" spans="1:8" ht="13.5" thickBot="1">
      <c r="B27" s="55"/>
      <c r="C27" s="139"/>
      <c r="D27" s="139"/>
      <c r="E27" s="139"/>
      <c r="F27" s="139"/>
      <c r="G27" s="105"/>
      <c r="H27" s="91"/>
    </row>
    <row r="28" spans="1:8" ht="13.5" thickBot="1">
      <c r="A28" s="104" t="s">
        <v>57</v>
      </c>
      <c r="B28" s="55"/>
      <c r="C28" s="139"/>
      <c r="D28" s="139"/>
      <c r="E28" s="139"/>
      <c r="F28" s="139"/>
      <c r="G28" s="105"/>
      <c r="H28" s="91"/>
    </row>
    <row r="29" spans="1:8">
      <c r="B29" s="226"/>
      <c r="C29" s="227"/>
      <c r="D29" s="227"/>
      <c r="E29" s="227"/>
      <c r="F29" s="227"/>
      <c r="G29" s="228"/>
      <c r="H29" s="142">
        <f>SUM(H30:H31)</f>
        <v>0</v>
      </c>
    </row>
    <row r="30" spans="1:8" ht="13.5" thickBot="1">
      <c r="B30" s="55"/>
      <c r="C30" s="139"/>
      <c r="D30" s="139"/>
      <c r="E30" s="139"/>
      <c r="F30" s="139"/>
      <c r="G30" s="105"/>
      <c r="H30" s="91"/>
    </row>
    <row r="31" spans="1:8" ht="13.5" thickBot="1">
      <c r="A31" s="104" t="s">
        <v>57</v>
      </c>
      <c r="B31" s="55"/>
      <c r="C31" s="139"/>
      <c r="D31" s="139"/>
      <c r="E31" s="139"/>
      <c r="F31" s="139"/>
      <c r="G31" s="105"/>
      <c r="H31" s="91"/>
    </row>
    <row r="32" spans="1:8">
      <c r="B32" s="229" t="s">
        <v>85</v>
      </c>
      <c r="C32" s="230"/>
      <c r="D32" s="230"/>
      <c r="E32" s="230"/>
      <c r="F32" s="230"/>
      <c r="G32" s="230"/>
      <c r="H32" s="140">
        <f>H33+H36</f>
        <v>0</v>
      </c>
    </row>
    <row r="33" spans="1:8">
      <c r="B33" s="226"/>
      <c r="C33" s="227"/>
      <c r="D33" s="227"/>
      <c r="E33" s="227"/>
      <c r="F33" s="227"/>
      <c r="G33" s="228"/>
      <c r="H33" s="142">
        <f>SUM(H34:H35)</f>
        <v>0</v>
      </c>
    </row>
    <row r="34" spans="1:8" ht="13.5" thickBot="1">
      <c r="B34" s="55"/>
      <c r="C34" s="139"/>
      <c r="D34" s="139"/>
      <c r="E34" s="139"/>
      <c r="F34" s="139"/>
      <c r="G34" s="105"/>
      <c r="H34" s="91"/>
    </row>
    <row r="35" spans="1:8" ht="13.5" thickBot="1">
      <c r="A35" s="104" t="s">
        <v>57</v>
      </c>
      <c r="B35" s="55"/>
      <c r="C35" s="139"/>
      <c r="D35" s="139"/>
      <c r="E35" s="139"/>
      <c r="F35" s="139"/>
      <c r="G35" s="105"/>
      <c r="H35" s="91"/>
    </row>
    <row r="36" spans="1:8">
      <c r="B36" s="226"/>
      <c r="C36" s="227"/>
      <c r="D36" s="227"/>
      <c r="E36" s="227"/>
      <c r="F36" s="227"/>
      <c r="G36" s="228"/>
      <c r="H36" s="142">
        <f>SUM(H37:H38)</f>
        <v>0</v>
      </c>
    </row>
    <row r="37" spans="1:8" ht="13.5" thickBot="1">
      <c r="A37" s="94"/>
      <c r="B37" s="55"/>
      <c r="C37" s="139"/>
      <c r="D37" s="139"/>
      <c r="E37" s="139"/>
      <c r="F37" s="139"/>
      <c r="G37" s="105"/>
      <c r="H37" s="91"/>
    </row>
    <row r="38" spans="1:8" ht="13.5" thickBot="1">
      <c r="A38" s="104" t="s">
        <v>57</v>
      </c>
      <c r="B38" s="55"/>
      <c r="C38" s="139"/>
      <c r="D38" s="139"/>
      <c r="E38" s="139"/>
      <c r="F38" s="139"/>
      <c r="G38" s="105"/>
      <c r="H38" s="91"/>
    </row>
    <row r="39" spans="1:8" ht="15" customHeight="1">
      <c r="A39" s="94"/>
      <c r="B39" s="106" t="s">
        <v>86</v>
      </c>
      <c r="C39" s="107"/>
      <c r="D39" s="107"/>
      <c r="E39" s="107"/>
      <c r="F39" s="107"/>
      <c r="G39" s="107"/>
      <c r="H39" s="140">
        <f>H40</f>
        <v>0</v>
      </c>
    </row>
    <row r="40" spans="1:8">
      <c r="A40" s="94"/>
      <c r="B40" s="222" t="s">
        <v>74</v>
      </c>
      <c r="C40" s="223"/>
      <c r="D40" s="223"/>
      <c r="E40" s="223"/>
      <c r="F40" s="223"/>
      <c r="G40" s="223"/>
      <c r="H40" s="108"/>
    </row>
    <row r="41" spans="1:8" ht="13.5" thickBot="1">
      <c r="A41" s="94"/>
      <c r="B41" s="224" t="s">
        <v>87</v>
      </c>
      <c r="C41" s="225"/>
      <c r="D41" s="225"/>
      <c r="E41" s="225"/>
      <c r="F41" s="225"/>
      <c r="G41" s="225"/>
      <c r="H41" s="143">
        <f>H9+H22+H32+H39</f>
        <v>0</v>
      </c>
    </row>
    <row r="42" spans="1:8" ht="13.5" thickTop="1"/>
  </sheetData>
  <sheetProtection insertRows="0"/>
  <mergeCells count="22">
    <mergeCell ref="B22:G22"/>
    <mergeCell ref="B2:H2"/>
    <mergeCell ref="B3:H3"/>
    <mergeCell ref="B6:C7"/>
    <mergeCell ref="D6:D7"/>
    <mergeCell ref="E6:E7"/>
    <mergeCell ref="F6:F7"/>
    <mergeCell ref="G6:G7"/>
    <mergeCell ref="H6:H7"/>
    <mergeCell ref="B9:G9"/>
    <mergeCell ref="B10:G10"/>
    <mergeCell ref="B13:G13"/>
    <mergeCell ref="B16:G16"/>
    <mergeCell ref="B19:G19"/>
    <mergeCell ref="B40:G40"/>
    <mergeCell ref="B41:G41"/>
    <mergeCell ref="B23:G23"/>
    <mergeCell ref="B26:G26"/>
    <mergeCell ref="B29:G29"/>
    <mergeCell ref="B32:G32"/>
    <mergeCell ref="B33:G33"/>
    <mergeCell ref="B36:G36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9" ma:contentTypeDescription="Crear nuevo documento." ma:contentTypeScope="" ma:versionID="792748d577c66c04d4edae2abd9e7fc1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57c165887a9f38d00dbd6632596a4d36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DEE46A-606A-426E-B5D6-1886A407B3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D73121-B6F9-4D3B-9087-DE9B50E5652B}">
  <ds:schemaRefs>
    <ds:schemaRef ds:uri="12dddb1f-620d-4c43-a991-5e5d1189bd4b"/>
    <ds:schemaRef ds:uri="http://schemas.microsoft.com/office/2006/metadata/properties"/>
    <ds:schemaRef ds:uri="c002d875-307d-469b-9986-65423d9021f8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6BBA026-FC01-4F7B-B705-DEB8085ED2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70</vt:i4>
      </vt:variant>
    </vt:vector>
  </HeadingPairs>
  <TitlesOfParts>
    <vt:vector size="75" baseType="lpstr">
      <vt:lpstr>report</vt:lpstr>
      <vt:lpstr>PPTO. GENERAL</vt:lpstr>
      <vt:lpstr>PPTO. RUBROS</vt:lpstr>
      <vt:lpstr>LISTADO PERSONAL</vt:lpstr>
      <vt:lpstr>PPTO. ACTIVIDADES</vt:lpstr>
      <vt:lpstr>COSTE_AI</vt:lpstr>
      <vt:lpstr>COSTE_AII</vt:lpstr>
      <vt:lpstr>COSTE_AIII</vt:lpstr>
      <vt:lpstr>COSTE_AIII0</vt:lpstr>
      <vt:lpstr>COSTE_AIII1</vt:lpstr>
      <vt:lpstr>COSTE_AIII2</vt:lpstr>
      <vt:lpstr>COSTE_AIV</vt:lpstr>
      <vt:lpstr>COSTE_AIV0</vt:lpstr>
      <vt:lpstr>COSTE_AIV1</vt:lpstr>
      <vt:lpstr>COSTE_AIV2</vt:lpstr>
      <vt:lpstr>COSTE_AIV3</vt:lpstr>
      <vt:lpstr>COSTE_AV</vt:lpstr>
      <vt:lpstr>COSTE_AV0</vt:lpstr>
      <vt:lpstr>COSTE_AV1</vt:lpstr>
      <vt:lpstr>COSTE_AV2</vt:lpstr>
      <vt:lpstr>COSTE_AVI</vt:lpstr>
      <vt:lpstr>COSTE_AVII</vt:lpstr>
      <vt:lpstr>COSTE_AVII0</vt:lpstr>
      <vt:lpstr>COSTE_AVII1</vt:lpstr>
      <vt:lpstr>COSTE_AVII2</vt:lpstr>
      <vt:lpstr>COSTE_IND</vt:lpstr>
      <vt:lpstr>COSTES_INDIRECTOS_EHE</vt:lpstr>
      <vt:lpstr>COSTES_INDIRECTOS_PRE</vt:lpstr>
      <vt:lpstr>CUMPLE_SUBVENCION_EHE</vt:lpstr>
      <vt:lpstr>CUMPLE_SUBVENCION_PRE</vt:lpstr>
      <vt:lpstr>LIMITE_EHE</vt:lpstr>
      <vt:lpstr>LIMITE_PRE</vt:lpstr>
      <vt:lpstr>PC_AI</vt:lpstr>
      <vt:lpstr>PC_AII</vt:lpstr>
      <vt:lpstr>PC_AIII</vt:lpstr>
      <vt:lpstr>PC_AIII0</vt:lpstr>
      <vt:lpstr>PC_AIII1</vt:lpstr>
      <vt:lpstr>PC_AIII2</vt:lpstr>
      <vt:lpstr>PC_AIV</vt:lpstr>
      <vt:lpstr>PC_AIV0</vt:lpstr>
      <vt:lpstr>PC_AIV1</vt:lpstr>
      <vt:lpstr>PC_AIV2</vt:lpstr>
      <vt:lpstr>PC_AIV3</vt:lpstr>
      <vt:lpstr>PC_AV</vt:lpstr>
      <vt:lpstr>PC_AV0</vt:lpstr>
      <vt:lpstr>PC_AV1</vt:lpstr>
      <vt:lpstr>PC_AV2</vt:lpstr>
      <vt:lpstr>PC_AVI</vt:lpstr>
      <vt:lpstr>PC_AVII</vt:lpstr>
      <vt:lpstr>PC_AVII0</vt:lpstr>
      <vt:lpstr>PC_AVII1</vt:lpstr>
      <vt:lpstr>PC_AVII2</vt:lpstr>
      <vt:lpstr>PC_DIR</vt:lpstr>
      <vt:lpstr>PC_IND</vt:lpstr>
      <vt:lpstr>PC_TOT</vt:lpstr>
      <vt:lpstr>RUBRO_AI</vt:lpstr>
      <vt:lpstr>RUBRO_AII</vt:lpstr>
      <vt:lpstr>RUBRO_AIII</vt:lpstr>
      <vt:lpstr>RUBRO_AIII1</vt:lpstr>
      <vt:lpstr>RUBRO_AIII2</vt:lpstr>
      <vt:lpstr>RUBRO_AIV</vt:lpstr>
      <vt:lpstr>RUBRO_AIV1</vt:lpstr>
      <vt:lpstr>RUBRO_AIV2</vt:lpstr>
      <vt:lpstr>RUBRO_AIV3</vt:lpstr>
      <vt:lpstr>RUBRO_AV</vt:lpstr>
      <vt:lpstr>RUBRO_AV1</vt:lpstr>
      <vt:lpstr>RUBRO_AV2</vt:lpstr>
      <vt:lpstr>RUBRO_AVI</vt:lpstr>
      <vt:lpstr>RUBRO_AVII</vt:lpstr>
      <vt:lpstr>RUBRO_AVII1</vt:lpstr>
      <vt:lpstr>RUBRO_AVII2</vt:lpstr>
      <vt:lpstr>RUBRO_IND</vt:lpstr>
      <vt:lpstr>TOTAL_COSTES_DIRECTOS</vt:lpstr>
      <vt:lpstr>TOTAL_COSTES_INDIRECTOS</vt:lpstr>
      <vt:lpstr>TOTAL_SUBVENCION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Mendez Arroita, Alicia</dc:creator>
  <cp:keywords/>
  <dc:description/>
  <cp:lastModifiedBy>García Bueno, Miren Estíbaliz</cp:lastModifiedBy>
  <cp:revision/>
  <dcterms:created xsi:type="dcterms:W3CDTF">2019-07-23T10:17:43Z</dcterms:created>
  <dcterms:modified xsi:type="dcterms:W3CDTF">2026-03-27T07:55:29Z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0x01010050D696BFB61F2A4C923B29AEB5433D24</vt:lpwstr>
  </property>
</Properties>
</file>