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codeName="ThisWorkbook" defaultThemeVersion="124226"/>
  <mc:AlternateContent xmlns:mc="http://schemas.openxmlformats.org/markup-compatibility/2006">
    <mc:Choice Requires="x15">
      <x15ac:absPath xmlns:x15ac="http://schemas.microsoft.com/office/spreadsheetml/2010/11/ac" url="C:\Users\jibarzab\OneDrive - ELKARLAN\Antzerkia\2021\2. Produkzioa\Formularioak\"/>
    </mc:Choice>
  </mc:AlternateContent>
  <workbookProtection workbookAlgorithmName="SHA-512" workbookHashValue="WKMbSyVz1iHvOqOoBcWrYn1ezW3VE/SsBMCXPWQX0xAR4/lCIpOlQjxK6VXAu5kQ2VhJfz8uQP77GnVuxhKZJw==" workbookSaltValue="ztfZjA5gh78U3Gfzf6+1nQ==" workbookSpinCount="100000" lockStructure="1"/>
  <bookViews>
    <workbookView xWindow="0" yWindow="315" windowWidth="15360" windowHeight="8190" tabRatio="924"/>
  </bookViews>
  <sheets>
    <sheet name="0. Hoja resumen" sheetId="22" r:id="rId1"/>
    <sheet name="1.Producciones realizadas" sheetId="12" r:id="rId2"/>
    <sheet name="2.Funciones realizadas" sheetId="20" r:id="rId3"/>
    <sheet name="3. Datos empresariales" sheetId="21" r:id="rId4"/>
    <sheet name="4. Ficha artística" sheetId="14" r:id="rId5"/>
    <sheet name="5. Presupuesto producción" sheetId="1" r:id="rId6"/>
    <sheet name="6. Presupuesto bienal" sheetId="25" r:id="rId7"/>
    <sheet name="7. Caché" sheetId="5" r:id="rId8"/>
    <sheet name="8. Plan Explotación" sheetId="19" r:id="rId9"/>
  </sheets>
  <definedNames>
    <definedName name="_1_IragazkiarenDatu_basea" localSheetId="8" hidden="1">'8. Plan Explotación'!$I$1:$K$11</definedName>
    <definedName name="_xlnm.Print_Area" localSheetId="0">'0. Hoja resumen'!$A$1:$G$72</definedName>
    <definedName name="_xlnm.Print_Area" localSheetId="1">'1.Producciones realizadas'!$A$1:$Q$66</definedName>
    <definedName name="_xlnm.Print_Area" localSheetId="2">'2.Funciones realizadas'!$A$1:$K$513</definedName>
    <definedName name="_xlnm.Print_Area" localSheetId="5">'5. Presupuesto producción'!$A$2:$G$144</definedName>
    <definedName name="_xlnm.Print_Area" localSheetId="7">'7. Caché'!$A$1:$F$94</definedName>
    <definedName name="_xlnm.Print_Area" localSheetId="8">'8. Plan Explotación'!$A$1:$H$52</definedName>
  </definedNames>
  <calcPr calcId="162913"/>
</workbook>
</file>

<file path=xl/calcChain.xml><?xml version="1.0" encoding="utf-8"?>
<calcChain xmlns="http://schemas.openxmlformats.org/spreadsheetml/2006/main">
  <c r="F18" i="25" l="1"/>
  <c r="F27" i="25"/>
  <c r="F44" i="5"/>
  <c r="F41" i="5"/>
  <c r="F31" i="5"/>
  <c r="D83" i="5"/>
  <c r="F18" i="5"/>
  <c r="D82" i="5"/>
  <c r="F11" i="5"/>
  <c r="F6" i="5"/>
  <c r="F62" i="1"/>
  <c r="F123" i="1"/>
  <c r="F44" i="1"/>
  <c r="F121" i="1"/>
  <c r="F31" i="1"/>
  <c r="F120" i="1"/>
  <c r="F24" i="1"/>
  <c r="F19" i="1"/>
  <c r="E15" i="1"/>
  <c r="A116" i="25"/>
  <c r="A115" i="25"/>
  <c r="A114" i="25"/>
  <c r="A111" i="25"/>
  <c r="A110" i="25"/>
  <c r="A109" i="25"/>
  <c r="A108" i="25"/>
  <c r="F102" i="25"/>
  <c r="F101" i="25"/>
  <c r="F100" i="25"/>
  <c r="F98" i="25"/>
  <c r="F97" i="25"/>
  <c r="F96" i="25"/>
  <c r="F93" i="25"/>
  <c r="F92" i="25"/>
  <c r="F91" i="25"/>
  <c r="G120" i="25"/>
  <c r="F89" i="25"/>
  <c r="F88" i="25"/>
  <c r="F87" i="25"/>
  <c r="F84" i="25"/>
  <c r="F83" i="25"/>
  <c r="F82" i="25"/>
  <c r="F80" i="25"/>
  <c r="F79" i="25"/>
  <c r="F78" i="25"/>
  <c r="F76" i="25"/>
  <c r="F70" i="25"/>
  <c r="F69" i="25"/>
  <c r="F68" i="25"/>
  <c r="F67" i="25"/>
  <c r="F66" i="25"/>
  <c r="F65" i="25"/>
  <c r="F64" i="25"/>
  <c r="F63" i="25"/>
  <c r="F62" i="25"/>
  <c r="F61" i="25"/>
  <c r="F60" i="25"/>
  <c r="F59" i="25"/>
  <c r="F58" i="25"/>
  <c r="F57" i="25"/>
  <c r="F55" i="25"/>
  <c r="F54" i="25"/>
  <c r="F53" i="25"/>
  <c r="F52" i="25"/>
  <c r="F51" i="25"/>
  <c r="F49" i="25"/>
  <c r="F48" i="25"/>
  <c r="F47" i="25"/>
  <c r="F46" i="25"/>
  <c r="F45" i="25"/>
  <c r="F44" i="25"/>
  <c r="F42" i="25"/>
  <c r="F41" i="25"/>
  <c r="F40" i="25"/>
  <c r="F39" i="25"/>
  <c r="F38" i="25"/>
  <c r="F37" i="25"/>
  <c r="G36" i="25"/>
  <c r="G110" i="25"/>
  <c r="F16" i="25"/>
  <c r="F15" i="25"/>
  <c r="F14" i="25"/>
  <c r="F13" i="25"/>
  <c r="F12" i="25"/>
  <c r="F11" i="25"/>
  <c r="F10" i="25"/>
  <c r="F9" i="25"/>
  <c r="F8" i="25"/>
  <c r="F7" i="25"/>
  <c r="G5" i="25"/>
  <c r="F6" i="25"/>
  <c r="C123" i="14"/>
  <c r="C122" i="14"/>
  <c r="C119" i="14"/>
  <c r="C118" i="14"/>
  <c r="C120" i="14"/>
  <c r="C51" i="14"/>
  <c r="C50" i="14"/>
  <c r="C54" i="14"/>
  <c r="C55" i="14"/>
  <c r="D41" i="22"/>
  <c r="D42" i="22"/>
  <c r="C42" i="22"/>
  <c r="C41" i="22"/>
  <c r="G46" i="12"/>
  <c r="E500" i="20"/>
  <c r="C35" i="22"/>
  <c r="E84" i="1"/>
  <c r="E131" i="1"/>
  <c r="G497" i="20"/>
  <c r="K495" i="20"/>
  <c r="J495" i="20"/>
  <c r="I495" i="20"/>
  <c r="K494" i="20"/>
  <c r="J494" i="20"/>
  <c r="I494" i="20"/>
  <c r="K493" i="20"/>
  <c r="J493" i="20"/>
  <c r="I493" i="20"/>
  <c r="K492" i="20"/>
  <c r="J492" i="20"/>
  <c r="I492" i="20"/>
  <c r="K491" i="20"/>
  <c r="J491" i="20"/>
  <c r="I491" i="20"/>
  <c r="K490" i="20"/>
  <c r="J490" i="20"/>
  <c r="I490" i="20"/>
  <c r="K489" i="20"/>
  <c r="J489" i="20"/>
  <c r="I489" i="20"/>
  <c r="K488" i="20"/>
  <c r="J488" i="20"/>
  <c r="I488" i="20"/>
  <c r="K487" i="20"/>
  <c r="J487" i="20"/>
  <c r="I487" i="20"/>
  <c r="K486" i="20"/>
  <c r="J486" i="20"/>
  <c r="I486" i="20"/>
  <c r="K485" i="20"/>
  <c r="J485" i="20"/>
  <c r="I485" i="20"/>
  <c r="K484" i="20"/>
  <c r="J484" i="20"/>
  <c r="I484" i="20"/>
  <c r="K483" i="20"/>
  <c r="J483" i="20"/>
  <c r="I483" i="20"/>
  <c r="K482" i="20"/>
  <c r="J482" i="20"/>
  <c r="I482" i="20"/>
  <c r="K481" i="20"/>
  <c r="J481" i="20"/>
  <c r="I481" i="20"/>
  <c r="K480" i="20"/>
  <c r="J480" i="20"/>
  <c r="I480" i="20"/>
  <c r="K479" i="20"/>
  <c r="J479" i="20"/>
  <c r="I479" i="20"/>
  <c r="K478" i="20"/>
  <c r="J478" i="20"/>
  <c r="I478" i="20"/>
  <c r="K477" i="20"/>
  <c r="J477" i="20"/>
  <c r="I477" i="20"/>
  <c r="K476" i="20"/>
  <c r="J476" i="20"/>
  <c r="I476" i="20"/>
  <c r="K475" i="20"/>
  <c r="J475" i="20"/>
  <c r="I475" i="20"/>
  <c r="K474" i="20"/>
  <c r="J474" i="20"/>
  <c r="I474" i="20"/>
  <c r="K473" i="20"/>
  <c r="J473" i="20"/>
  <c r="I473" i="20"/>
  <c r="K472" i="20"/>
  <c r="J472" i="20"/>
  <c r="I472" i="20"/>
  <c r="K471" i="20"/>
  <c r="J471" i="20"/>
  <c r="I471" i="20"/>
  <c r="K470" i="20"/>
  <c r="J470" i="20"/>
  <c r="I470" i="20"/>
  <c r="K469" i="20"/>
  <c r="J469" i="20"/>
  <c r="I469" i="20"/>
  <c r="K468" i="20"/>
  <c r="J468" i="20"/>
  <c r="I468" i="20"/>
  <c r="K467" i="20"/>
  <c r="J467" i="20"/>
  <c r="I467" i="20"/>
  <c r="K466" i="20"/>
  <c r="J466" i="20"/>
  <c r="I466" i="20"/>
  <c r="K465" i="20"/>
  <c r="J465" i="20"/>
  <c r="I465" i="20"/>
  <c r="K464" i="20"/>
  <c r="J464" i="20"/>
  <c r="I464" i="20"/>
  <c r="K463" i="20"/>
  <c r="J463" i="20"/>
  <c r="I463" i="20"/>
  <c r="K462" i="20"/>
  <c r="J462" i="20"/>
  <c r="I462" i="20"/>
  <c r="K461" i="20"/>
  <c r="J461" i="20"/>
  <c r="I461" i="20"/>
  <c r="K460" i="20"/>
  <c r="J460" i="20"/>
  <c r="I460" i="20"/>
  <c r="K459" i="20"/>
  <c r="J459" i="20"/>
  <c r="I459" i="20"/>
  <c r="K458" i="20"/>
  <c r="J458" i="20"/>
  <c r="I458" i="20"/>
  <c r="K457" i="20"/>
  <c r="J457" i="20"/>
  <c r="I457" i="20"/>
  <c r="K456" i="20"/>
  <c r="J456" i="20"/>
  <c r="I456" i="20"/>
  <c r="K455" i="20"/>
  <c r="J455" i="20"/>
  <c r="I455" i="20"/>
  <c r="K454" i="20"/>
  <c r="J454" i="20"/>
  <c r="I454" i="20"/>
  <c r="K453" i="20"/>
  <c r="J453" i="20"/>
  <c r="I453" i="20"/>
  <c r="K452" i="20"/>
  <c r="J452" i="20"/>
  <c r="I452" i="20"/>
  <c r="K451" i="20"/>
  <c r="J451" i="20"/>
  <c r="I451" i="20"/>
  <c r="K450" i="20"/>
  <c r="J450" i="20"/>
  <c r="I450" i="20"/>
  <c r="K449" i="20"/>
  <c r="J449" i="20"/>
  <c r="I449" i="20"/>
  <c r="K448" i="20"/>
  <c r="J448" i="20"/>
  <c r="I448" i="20"/>
  <c r="K447" i="20"/>
  <c r="J447" i="20"/>
  <c r="I447" i="20"/>
  <c r="K446" i="20"/>
  <c r="J446" i="20"/>
  <c r="I446" i="20"/>
  <c r="K445" i="20"/>
  <c r="J445" i="20"/>
  <c r="I445" i="20"/>
  <c r="K444" i="20"/>
  <c r="J444" i="20"/>
  <c r="I444" i="20"/>
  <c r="K443" i="20"/>
  <c r="J443" i="20"/>
  <c r="I443" i="20"/>
  <c r="K442" i="20"/>
  <c r="J442" i="20"/>
  <c r="I442" i="20"/>
  <c r="K441" i="20"/>
  <c r="J441" i="20"/>
  <c r="I441" i="20"/>
  <c r="K440" i="20"/>
  <c r="J440" i="20"/>
  <c r="I440" i="20"/>
  <c r="K439" i="20"/>
  <c r="J439" i="20"/>
  <c r="I439" i="20"/>
  <c r="K438" i="20"/>
  <c r="J438" i="20"/>
  <c r="I438" i="20"/>
  <c r="K437" i="20"/>
  <c r="J437" i="20"/>
  <c r="I437" i="20"/>
  <c r="K436" i="20"/>
  <c r="J436" i="20"/>
  <c r="I436" i="20"/>
  <c r="K435" i="20"/>
  <c r="J435" i="20"/>
  <c r="I435" i="20"/>
  <c r="K434" i="20"/>
  <c r="J434" i="20"/>
  <c r="I434" i="20"/>
  <c r="K433" i="20"/>
  <c r="J433" i="20"/>
  <c r="I433" i="20"/>
  <c r="K432" i="20"/>
  <c r="J432" i="20"/>
  <c r="I432" i="20"/>
  <c r="K431" i="20"/>
  <c r="J431" i="20"/>
  <c r="I431" i="20"/>
  <c r="K430" i="20"/>
  <c r="J430" i="20"/>
  <c r="I430" i="20"/>
  <c r="K429" i="20"/>
  <c r="J429" i="20"/>
  <c r="I429" i="20"/>
  <c r="K428" i="20"/>
  <c r="J428" i="20"/>
  <c r="I428" i="20"/>
  <c r="K427" i="20"/>
  <c r="J427" i="20"/>
  <c r="I427" i="20"/>
  <c r="K426" i="20"/>
  <c r="J426" i="20"/>
  <c r="I426" i="20"/>
  <c r="K425" i="20"/>
  <c r="J425" i="20"/>
  <c r="I425" i="20"/>
  <c r="K424" i="20"/>
  <c r="J424" i="20"/>
  <c r="I424" i="20"/>
  <c r="K423" i="20"/>
  <c r="J423" i="20"/>
  <c r="I423" i="20"/>
  <c r="K422" i="20"/>
  <c r="J422" i="20"/>
  <c r="I422" i="20"/>
  <c r="K421" i="20"/>
  <c r="J421" i="20"/>
  <c r="I421" i="20"/>
  <c r="K420" i="20"/>
  <c r="J420" i="20"/>
  <c r="I420" i="20"/>
  <c r="K419" i="20"/>
  <c r="J419" i="20"/>
  <c r="I419" i="20"/>
  <c r="K418" i="20"/>
  <c r="J418" i="20"/>
  <c r="I418" i="20"/>
  <c r="K417" i="20"/>
  <c r="J417" i="20"/>
  <c r="I417" i="20"/>
  <c r="K416" i="20"/>
  <c r="J416" i="20"/>
  <c r="I416" i="20"/>
  <c r="K415" i="20"/>
  <c r="J415" i="20"/>
  <c r="I415" i="20"/>
  <c r="K414" i="20"/>
  <c r="J414" i="20"/>
  <c r="I414" i="20"/>
  <c r="K413" i="20"/>
  <c r="J413" i="20"/>
  <c r="I413" i="20"/>
  <c r="K412" i="20"/>
  <c r="J412" i="20"/>
  <c r="I412" i="20"/>
  <c r="K411" i="20"/>
  <c r="J411" i="20"/>
  <c r="I411" i="20"/>
  <c r="K410" i="20"/>
  <c r="J410" i="20"/>
  <c r="I410" i="20"/>
  <c r="K409" i="20"/>
  <c r="J409" i="20"/>
  <c r="I409" i="20"/>
  <c r="K408" i="20"/>
  <c r="J408" i="20"/>
  <c r="I408" i="20"/>
  <c r="K407" i="20"/>
  <c r="J407" i="20"/>
  <c r="I407" i="20"/>
  <c r="K406" i="20"/>
  <c r="J406" i="20"/>
  <c r="I406" i="20"/>
  <c r="K405" i="20"/>
  <c r="J405" i="20"/>
  <c r="I405" i="20"/>
  <c r="K404" i="20"/>
  <c r="J404" i="20"/>
  <c r="I404" i="20"/>
  <c r="K403" i="20"/>
  <c r="J403" i="20"/>
  <c r="I403" i="20"/>
  <c r="K402" i="20"/>
  <c r="J402" i="20"/>
  <c r="I402" i="20"/>
  <c r="K401" i="20"/>
  <c r="J401" i="20"/>
  <c r="I401" i="20"/>
  <c r="K400" i="20"/>
  <c r="J400" i="20"/>
  <c r="I400" i="20"/>
  <c r="K399" i="20"/>
  <c r="J399" i="20"/>
  <c r="I399" i="20"/>
  <c r="K398" i="20"/>
  <c r="J398" i="20"/>
  <c r="I398" i="20"/>
  <c r="K397" i="20"/>
  <c r="J397" i="20"/>
  <c r="I397" i="20"/>
  <c r="K396" i="20"/>
  <c r="J396" i="20"/>
  <c r="I396" i="20"/>
  <c r="K395" i="20"/>
  <c r="J395" i="20"/>
  <c r="I395" i="20"/>
  <c r="K394" i="20"/>
  <c r="J394" i="20"/>
  <c r="I394" i="20"/>
  <c r="K393" i="20"/>
  <c r="J393" i="20"/>
  <c r="I393" i="20"/>
  <c r="K392" i="20"/>
  <c r="J392" i="20"/>
  <c r="I392" i="20"/>
  <c r="K391" i="20"/>
  <c r="J391" i="20"/>
  <c r="I391" i="20"/>
  <c r="K390" i="20"/>
  <c r="J390" i="20"/>
  <c r="I390" i="20"/>
  <c r="K389" i="20"/>
  <c r="J389" i="20"/>
  <c r="I389" i="20"/>
  <c r="K388" i="20"/>
  <c r="J388" i="20"/>
  <c r="I388" i="20"/>
  <c r="K387" i="20"/>
  <c r="J387" i="20"/>
  <c r="I387" i="20"/>
  <c r="K386" i="20"/>
  <c r="J386" i="20"/>
  <c r="I386" i="20"/>
  <c r="K385" i="20"/>
  <c r="J385" i="20"/>
  <c r="I385" i="20"/>
  <c r="K384" i="20"/>
  <c r="J384" i="20"/>
  <c r="I384" i="20"/>
  <c r="K383" i="20"/>
  <c r="J383" i="20"/>
  <c r="I383" i="20"/>
  <c r="K382" i="20"/>
  <c r="J382" i="20"/>
  <c r="I382" i="20"/>
  <c r="K381" i="20"/>
  <c r="J381" i="20"/>
  <c r="I381" i="20"/>
  <c r="K380" i="20"/>
  <c r="J380" i="20"/>
  <c r="I380" i="20"/>
  <c r="K379" i="20"/>
  <c r="J379" i="20"/>
  <c r="I379" i="20"/>
  <c r="K378" i="20"/>
  <c r="J378" i="20"/>
  <c r="I378" i="20"/>
  <c r="K377" i="20"/>
  <c r="J377" i="20"/>
  <c r="I377" i="20"/>
  <c r="K376" i="20"/>
  <c r="J376" i="20"/>
  <c r="I376" i="20"/>
  <c r="K375" i="20"/>
  <c r="J375" i="20"/>
  <c r="I375" i="20"/>
  <c r="K374" i="20"/>
  <c r="J374" i="20"/>
  <c r="I374" i="20"/>
  <c r="K373" i="20"/>
  <c r="J373" i="20"/>
  <c r="I373" i="20"/>
  <c r="K372" i="20"/>
  <c r="J372" i="20"/>
  <c r="I372" i="20"/>
  <c r="K371" i="20"/>
  <c r="J371" i="20"/>
  <c r="I371" i="20"/>
  <c r="K370" i="20"/>
  <c r="J370" i="20"/>
  <c r="I370" i="20"/>
  <c r="K369" i="20"/>
  <c r="J369" i="20"/>
  <c r="I369" i="20"/>
  <c r="K368" i="20"/>
  <c r="J368" i="20"/>
  <c r="I368" i="20"/>
  <c r="K367" i="20"/>
  <c r="J367" i="20"/>
  <c r="I367" i="20"/>
  <c r="K366" i="20"/>
  <c r="J366" i="20"/>
  <c r="I366" i="20"/>
  <c r="K365" i="20"/>
  <c r="J365" i="20"/>
  <c r="I365" i="20"/>
  <c r="K364" i="20"/>
  <c r="J364" i="20"/>
  <c r="I364" i="20"/>
  <c r="K363" i="20"/>
  <c r="J363" i="20"/>
  <c r="I363" i="20"/>
  <c r="K362" i="20"/>
  <c r="J362" i="20"/>
  <c r="I362" i="20"/>
  <c r="K361" i="20"/>
  <c r="J361" i="20"/>
  <c r="I361" i="20"/>
  <c r="K360" i="20"/>
  <c r="J360" i="20"/>
  <c r="I360" i="20"/>
  <c r="K359" i="20"/>
  <c r="J359" i="20"/>
  <c r="I359" i="20"/>
  <c r="K358" i="20"/>
  <c r="J358" i="20"/>
  <c r="I358" i="20"/>
  <c r="K357" i="20"/>
  <c r="J357" i="20"/>
  <c r="I357" i="20"/>
  <c r="K356" i="20"/>
  <c r="J356" i="20"/>
  <c r="I356" i="20"/>
  <c r="K355" i="20"/>
  <c r="J355" i="20"/>
  <c r="I355" i="20"/>
  <c r="K354" i="20"/>
  <c r="J354" i="20"/>
  <c r="I354" i="20"/>
  <c r="K353" i="20"/>
  <c r="J353" i="20"/>
  <c r="I353" i="20"/>
  <c r="K352" i="20"/>
  <c r="J352" i="20"/>
  <c r="I352" i="20"/>
  <c r="K351" i="20"/>
  <c r="J351" i="20"/>
  <c r="I351" i="20"/>
  <c r="K350" i="20"/>
  <c r="J350" i="20"/>
  <c r="I350" i="20"/>
  <c r="K349" i="20"/>
  <c r="J349" i="20"/>
  <c r="I349" i="20"/>
  <c r="K348" i="20"/>
  <c r="J348" i="20"/>
  <c r="I348" i="20"/>
  <c r="K347" i="20"/>
  <c r="J347" i="20"/>
  <c r="I347" i="20"/>
  <c r="K346" i="20"/>
  <c r="J346" i="20"/>
  <c r="I346" i="20"/>
  <c r="K345" i="20"/>
  <c r="J345" i="20"/>
  <c r="I345" i="20"/>
  <c r="K344" i="20"/>
  <c r="J344" i="20"/>
  <c r="I344" i="20"/>
  <c r="K343" i="20"/>
  <c r="J343" i="20"/>
  <c r="I343" i="20"/>
  <c r="K342" i="20"/>
  <c r="J342" i="20"/>
  <c r="I342" i="20"/>
  <c r="K341" i="20"/>
  <c r="J341" i="20"/>
  <c r="I341" i="20"/>
  <c r="K340" i="20"/>
  <c r="J340" i="20"/>
  <c r="I340" i="20"/>
  <c r="K339" i="20"/>
  <c r="J339" i="20"/>
  <c r="I339" i="20"/>
  <c r="K338" i="20"/>
  <c r="J338" i="20"/>
  <c r="I338" i="20"/>
  <c r="K337" i="20"/>
  <c r="J337" i="20"/>
  <c r="I337" i="20"/>
  <c r="K336" i="20"/>
  <c r="J336" i="20"/>
  <c r="I336" i="20"/>
  <c r="K335" i="20"/>
  <c r="J335" i="20"/>
  <c r="I335" i="20"/>
  <c r="K334" i="20"/>
  <c r="J334" i="20"/>
  <c r="I334" i="20"/>
  <c r="K333" i="20"/>
  <c r="J333" i="20"/>
  <c r="I333" i="20"/>
  <c r="K332" i="20"/>
  <c r="J332" i="20"/>
  <c r="I332" i="20"/>
  <c r="K331" i="20"/>
  <c r="J331" i="20"/>
  <c r="I331" i="20"/>
  <c r="K330" i="20"/>
  <c r="J330" i="20"/>
  <c r="I330" i="20"/>
  <c r="K329" i="20"/>
  <c r="J329" i="20"/>
  <c r="I329" i="20"/>
  <c r="K328" i="20"/>
  <c r="J328" i="20"/>
  <c r="I328" i="20"/>
  <c r="K327" i="20"/>
  <c r="J327" i="20"/>
  <c r="I327" i="20"/>
  <c r="K326" i="20"/>
  <c r="J326" i="20"/>
  <c r="I326" i="20"/>
  <c r="K325" i="20"/>
  <c r="J325" i="20"/>
  <c r="I325" i="20"/>
  <c r="K324" i="20"/>
  <c r="J324" i="20"/>
  <c r="I324" i="20"/>
  <c r="K323" i="20"/>
  <c r="J323" i="20"/>
  <c r="I323" i="20"/>
  <c r="K322" i="20"/>
  <c r="J322" i="20"/>
  <c r="I322" i="20"/>
  <c r="K321" i="20"/>
  <c r="J321" i="20"/>
  <c r="I321" i="20"/>
  <c r="K320" i="20"/>
  <c r="J320" i="20"/>
  <c r="I320" i="20"/>
  <c r="K319" i="20"/>
  <c r="J319" i="20"/>
  <c r="I319" i="20"/>
  <c r="K318" i="20"/>
  <c r="J318" i="20"/>
  <c r="I318" i="20"/>
  <c r="K317" i="20"/>
  <c r="J317" i="20"/>
  <c r="I317" i="20"/>
  <c r="K316" i="20"/>
  <c r="J316" i="20"/>
  <c r="I316" i="20"/>
  <c r="K315" i="20"/>
  <c r="J315" i="20"/>
  <c r="I315" i="20"/>
  <c r="K314" i="20"/>
  <c r="J314" i="20"/>
  <c r="I314" i="20"/>
  <c r="K313" i="20"/>
  <c r="J313" i="20"/>
  <c r="I313" i="20"/>
  <c r="K312" i="20"/>
  <c r="J312" i="20"/>
  <c r="I312" i="20"/>
  <c r="K311" i="20"/>
  <c r="J311" i="20"/>
  <c r="I311" i="20"/>
  <c r="K310" i="20"/>
  <c r="J310" i="20"/>
  <c r="I310" i="20"/>
  <c r="K309" i="20"/>
  <c r="J309" i="20"/>
  <c r="I309" i="20"/>
  <c r="K308" i="20"/>
  <c r="J308" i="20"/>
  <c r="I308" i="20"/>
  <c r="K307" i="20"/>
  <c r="J307" i="20"/>
  <c r="I307" i="20"/>
  <c r="K306" i="20"/>
  <c r="J306" i="20"/>
  <c r="I306" i="20"/>
  <c r="K305" i="20"/>
  <c r="J305" i="20"/>
  <c r="I305" i="20"/>
  <c r="K304" i="20"/>
  <c r="J304" i="20"/>
  <c r="I304" i="20"/>
  <c r="K303" i="20"/>
  <c r="J303" i="20"/>
  <c r="I303" i="20"/>
  <c r="K302" i="20"/>
  <c r="J302" i="20"/>
  <c r="I302" i="20"/>
  <c r="K301" i="20"/>
  <c r="J301" i="20"/>
  <c r="I301" i="20"/>
  <c r="K300" i="20"/>
  <c r="J300" i="20"/>
  <c r="I300" i="20"/>
  <c r="K299" i="20"/>
  <c r="J299" i="20"/>
  <c r="I299" i="20"/>
  <c r="K298" i="20"/>
  <c r="J298" i="20"/>
  <c r="I298" i="20"/>
  <c r="K297" i="20"/>
  <c r="J297" i="20"/>
  <c r="I297" i="20"/>
  <c r="K296" i="20"/>
  <c r="J296" i="20"/>
  <c r="I296" i="20"/>
  <c r="K295" i="20"/>
  <c r="J295" i="20"/>
  <c r="I295" i="20"/>
  <c r="K294" i="20"/>
  <c r="J294" i="20"/>
  <c r="I294" i="20"/>
  <c r="K293" i="20"/>
  <c r="J293" i="20"/>
  <c r="I293" i="20"/>
  <c r="K292" i="20"/>
  <c r="J292" i="20"/>
  <c r="I292" i="20"/>
  <c r="K291" i="20"/>
  <c r="J291" i="20"/>
  <c r="I291" i="20"/>
  <c r="K290" i="20"/>
  <c r="J290" i="20"/>
  <c r="I290" i="20"/>
  <c r="K289" i="20"/>
  <c r="J289" i="20"/>
  <c r="I289" i="20"/>
  <c r="K288" i="20"/>
  <c r="J288" i="20"/>
  <c r="I288" i="20"/>
  <c r="K287" i="20"/>
  <c r="J287" i="20"/>
  <c r="I287" i="20"/>
  <c r="K286" i="20"/>
  <c r="J286" i="20"/>
  <c r="I286" i="20"/>
  <c r="K285" i="20"/>
  <c r="J285" i="20"/>
  <c r="I285" i="20"/>
  <c r="K284" i="20"/>
  <c r="J284" i="20"/>
  <c r="I284" i="20"/>
  <c r="K283" i="20"/>
  <c r="J283" i="20"/>
  <c r="I283" i="20"/>
  <c r="K282" i="20"/>
  <c r="J282" i="20"/>
  <c r="I282" i="20"/>
  <c r="K281" i="20"/>
  <c r="J281" i="20"/>
  <c r="I281" i="20"/>
  <c r="K280" i="20"/>
  <c r="J280" i="20"/>
  <c r="I280" i="20"/>
  <c r="K279" i="20"/>
  <c r="J279" i="20"/>
  <c r="I279" i="20"/>
  <c r="K278" i="20"/>
  <c r="J278" i="20"/>
  <c r="I278" i="20"/>
  <c r="K277" i="20"/>
  <c r="J277" i="20"/>
  <c r="I277" i="20"/>
  <c r="K276" i="20"/>
  <c r="J276" i="20"/>
  <c r="I276" i="20"/>
  <c r="K275" i="20"/>
  <c r="J275" i="20"/>
  <c r="I275" i="20"/>
  <c r="K274" i="20"/>
  <c r="J274" i="20"/>
  <c r="I274" i="20"/>
  <c r="K273" i="20"/>
  <c r="J273" i="20"/>
  <c r="I273" i="20"/>
  <c r="K272" i="20"/>
  <c r="J272" i="20"/>
  <c r="I272" i="20"/>
  <c r="K271" i="20"/>
  <c r="J271" i="20"/>
  <c r="I271" i="20"/>
  <c r="K270" i="20"/>
  <c r="J270" i="20"/>
  <c r="I270" i="20"/>
  <c r="K269" i="20"/>
  <c r="J269" i="20"/>
  <c r="I269" i="20"/>
  <c r="K268" i="20"/>
  <c r="J268" i="20"/>
  <c r="I268" i="20"/>
  <c r="K267" i="20"/>
  <c r="J267" i="20"/>
  <c r="I267" i="20"/>
  <c r="K266" i="20"/>
  <c r="J266" i="20"/>
  <c r="I266" i="20"/>
  <c r="K265" i="20"/>
  <c r="J265" i="20"/>
  <c r="I265" i="20"/>
  <c r="K264" i="20"/>
  <c r="J264" i="20"/>
  <c r="I264" i="20"/>
  <c r="K263" i="20"/>
  <c r="J263" i="20"/>
  <c r="I263" i="20"/>
  <c r="K262" i="20"/>
  <c r="J262" i="20"/>
  <c r="I262" i="20"/>
  <c r="K261" i="20"/>
  <c r="J261" i="20"/>
  <c r="I261" i="20"/>
  <c r="K260" i="20"/>
  <c r="J260" i="20"/>
  <c r="I260" i="20"/>
  <c r="K259" i="20"/>
  <c r="J259" i="20"/>
  <c r="I259" i="20"/>
  <c r="K258" i="20"/>
  <c r="J258" i="20"/>
  <c r="I258" i="20"/>
  <c r="K257" i="20"/>
  <c r="J257" i="20"/>
  <c r="I257" i="20"/>
  <c r="K256" i="20"/>
  <c r="J256" i="20"/>
  <c r="I256" i="20"/>
  <c r="K255" i="20"/>
  <c r="J255" i="20"/>
  <c r="I255" i="20"/>
  <c r="K254" i="20"/>
  <c r="J254" i="20"/>
  <c r="I254" i="20"/>
  <c r="K253" i="20"/>
  <c r="J253" i="20"/>
  <c r="I253" i="20"/>
  <c r="K252" i="20"/>
  <c r="J252" i="20"/>
  <c r="I252" i="20"/>
  <c r="K251" i="20"/>
  <c r="J251" i="20"/>
  <c r="I251" i="20"/>
  <c r="K250" i="20"/>
  <c r="J250" i="20"/>
  <c r="I250" i="20"/>
  <c r="K249" i="20"/>
  <c r="J249" i="20"/>
  <c r="I249" i="20"/>
  <c r="K248" i="20"/>
  <c r="J248" i="20"/>
  <c r="I248" i="20"/>
  <c r="K247" i="20"/>
  <c r="J247" i="20"/>
  <c r="I247" i="20"/>
  <c r="K246" i="20"/>
  <c r="J246" i="20"/>
  <c r="I246" i="20"/>
  <c r="K245" i="20"/>
  <c r="J245" i="20"/>
  <c r="I245" i="20"/>
  <c r="K244" i="20"/>
  <c r="J244" i="20"/>
  <c r="I244" i="20"/>
  <c r="K243" i="20"/>
  <c r="J243" i="20"/>
  <c r="I243" i="20"/>
  <c r="K242" i="20"/>
  <c r="J242" i="20"/>
  <c r="I242" i="20"/>
  <c r="K241" i="20"/>
  <c r="J241" i="20"/>
  <c r="I241" i="20"/>
  <c r="K240" i="20"/>
  <c r="J240" i="20"/>
  <c r="I240" i="20"/>
  <c r="K239" i="20"/>
  <c r="J239" i="20"/>
  <c r="I239" i="20"/>
  <c r="K238" i="20"/>
  <c r="J238" i="20"/>
  <c r="I238" i="20"/>
  <c r="K237" i="20"/>
  <c r="J237" i="20"/>
  <c r="I237" i="20"/>
  <c r="K236" i="20"/>
  <c r="J236" i="20"/>
  <c r="I236" i="20"/>
  <c r="K235" i="20"/>
  <c r="J235" i="20"/>
  <c r="I235" i="20"/>
  <c r="K234" i="20"/>
  <c r="J234" i="20"/>
  <c r="I234" i="20"/>
  <c r="K233" i="20"/>
  <c r="J233" i="20"/>
  <c r="I233" i="20"/>
  <c r="K232" i="20"/>
  <c r="J232" i="20"/>
  <c r="I232" i="20"/>
  <c r="K231" i="20"/>
  <c r="J231" i="20"/>
  <c r="I231" i="20"/>
  <c r="K230" i="20"/>
  <c r="J230" i="20"/>
  <c r="I230" i="20"/>
  <c r="K229" i="20"/>
  <c r="J229" i="20"/>
  <c r="I229" i="20"/>
  <c r="K228" i="20"/>
  <c r="J228" i="20"/>
  <c r="I228" i="20"/>
  <c r="K227" i="20"/>
  <c r="J227" i="20"/>
  <c r="I227" i="20"/>
  <c r="K226" i="20"/>
  <c r="J226" i="20"/>
  <c r="I226" i="20"/>
  <c r="K225" i="20"/>
  <c r="J225" i="20"/>
  <c r="I225" i="20"/>
  <c r="K224" i="20"/>
  <c r="J224" i="20"/>
  <c r="I224" i="20"/>
  <c r="K223" i="20"/>
  <c r="J223" i="20"/>
  <c r="I223" i="20"/>
  <c r="K222" i="20"/>
  <c r="J222" i="20"/>
  <c r="I222" i="20"/>
  <c r="K221" i="20"/>
  <c r="J221" i="20"/>
  <c r="I221" i="20"/>
  <c r="K220" i="20"/>
  <c r="J220" i="20"/>
  <c r="I220" i="20"/>
  <c r="K219" i="20"/>
  <c r="J219" i="20"/>
  <c r="I219" i="20"/>
  <c r="K218" i="20"/>
  <c r="J218" i="20"/>
  <c r="I218" i="20"/>
  <c r="K217" i="20"/>
  <c r="J217" i="20"/>
  <c r="I217" i="20"/>
  <c r="K216" i="20"/>
  <c r="J216" i="20"/>
  <c r="I216" i="20"/>
  <c r="K215" i="20"/>
  <c r="J215" i="20"/>
  <c r="I215" i="20"/>
  <c r="K214" i="20"/>
  <c r="J214" i="20"/>
  <c r="I214" i="20"/>
  <c r="K213" i="20"/>
  <c r="J213" i="20"/>
  <c r="I213" i="20"/>
  <c r="K212" i="20"/>
  <c r="J212" i="20"/>
  <c r="I212" i="20"/>
  <c r="K211" i="20"/>
  <c r="J211" i="20"/>
  <c r="I211" i="20"/>
  <c r="K210" i="20"/>
  <c r="J210" i="20"/>
  <c r="I210" i="20"/>
  <c r="K209" i="20"/>
  <c r="J209" i="20"/>
  <c r="I209" i="20"/>
  <c r="K208" i="20"/>
  <c r="J208" i="20"/>
  <c r="I208" i="20"/>
  <c r="K207" i="20"/>
  <c r="J207" i="20"/>
  <c r="I207" i="20"/>
  <c r="K206" i="20"/>
  <c r="J206" i="20"/>
  <c r="I206" i="20"/>
  <c r="K205" i="20"/>
  <c r="J205" i="20"/>
  <c r="I205" i="20"/>
  <c r="K204" i="20"/>
  <c r="J204" i="20"/>
  <c r="I204" i="20"/>
  <c r="K203" i="20"/>
  <c r="J203" i="20"/>
  <c r="I203" i="20"/>
  <c r="K202" i="20"/>
  <c r="J202" i="20"/>
  <c r="I202" i="20"/>
  <c r="K201" i="20"/>
  <c r="J201" i="20"/>
  <c r="I201" i="20"/>
  <c r="K200" i="20"/>
  <c r="J200" i="20"/>
  <c r="I200" i="20"/>
  <c r="K199" i="20"/>
  <c r="J199" i="20"/>
  <c r="I199" i="20"/>
  <c r="K198" i="20"/>
  <c r="J198" i="20"/>
  <c r="I198" i="20"/>
  <c r="K197" i="20"/>
  <c r="J197" i="20"/>
  <c r="I197" i="20"/>
  <c r="K196" i="20"/>
  <c r="J196" i="20"/>
  <c r="I196" i="20"/>
  <c r="K195" i="20"/>
  <c r="J195" i="20"/>
  <c r="I195" i="20"/>
  <c r="K194" i="20"/>
  <c r="J194" i="20"/>
  <c r="I194" i="20"/>
  <c r="K193" i="20"/>
  <c r="J193" i="20"/>
  <c r="I193" i="20"/>
  <c r="K192" i="20"/>
  <c r="J192" i="20"/>
  <c r="I192" i="20"/>
  <c r="K191" i="20"/>
  <c r="J191" i="20"/>
  <c r="I191" i="20"/>
  <c r="K190" i="20"/>
  <c r="J190" i="20"/>
  <c r="I190" i="20"/>
  <c r="K189" i="20"/>
  <c r="J189" i="20"/>
  <c r="I189" i="20"/>
  <c r="K188" i="20"/>
  <c r="J188" i="20"/>
  <c r="I188" i="20"/>
  <c r="K187" i="20"/>
  <c r="J187" i="20"/>
  <c r="I187" i="20"/>
  <c r="K186" i="20"/>
  <c r="J186" i="20"/>
  <c r="I186" i="20"/>
  <c r="K185" i="20"/>
  <c r="J185" i="20"/>
  <c r="I185" i="20"/>
  <c r="K184" i="20"/>
  <c r="J184" i="20"/>
  <c r="I184" i="20"/>
  <c r="K183" i="20"/>
  <c r="J183" i="20"/>
  <c r="I183" i="20"/>
  <c r="K182" i="20"/>
  <c r="J182" i="20"/>
  <c r="I182" i="20"/>
  <c r="K181" i="20"/>
  <c r="J181" i="20"/>
  <c r="I181" i="20"/>
  <c r="K180" i="20"/>
  <c r="J180" i="20"/>
  <c r="I180" i="20"/>
  <c r="K179" i="20"/>
  <c r="J179" i="20"/>
  <c r="I179" i="20"/>
  <c r="K178" i="20"/>
  <c r="J178" i="20"/>
  <c r="I178" i="20"/>
  <c r="K177" i="20"/>
  <c r="J177" i="20"/>
  <c r="I177" i="20"/>
  <c r="K176" i="20"/>
  <c r="J176" i="20"/>
  <c r="I176" i="20"/>
  <c r="K175" i="20"/>
  <c r="J175" i="20"/>
  <c r="I175" i="20"/>
  <c r="K174" i="20"/>
  <c r="J174" i="20"/>
  <c r="I174" i="20"/>
  <c r="K173" i="20"/>
  <c r="J173" i="20"/>
  <c r="I173" i="20"/>
  <c r="K172" i="20"/>
  <c r="J172" i="20"/>
  <c r="I172" i="20"/>
  <c r="K171" i="20"/>
  <c r="J171" i="20"/>
  <c r="I171" i="20"/>
  <c r="K170" i="20"/>
  <c r="J170" i="20"/>
  <c r="I170" i="20"/>
  <c r="K169" i="20"/>
  <c r="J169" i="20"/>
  <c r="I169" i="20"/>
  <c r="K168" i="20"/>
  <c r="J168" i="20"/>
  <c r="I168" i="20"/>
  <c r="K167" i="20"/>
  <c r="J167" i="20"/>
  <c r="I167" i="20"/>
  <c r="K166" i="20"/>
  <c r="J166" i="20"/>
  <c r="I166" i="20"/>
  <c r="K165" i="20"/>
  <c r="J165" i="20"/>
  <c r="I165" i="20"/>
  <c r="K164" i="20"/>
  <c r="J164" i="20"/>
  <c r="I164" i="20"/>
  <c r="K163" i="20"/>
  <c r="J163" i="20"/>
  <c r="I163" i="20"/>
  <c r="K162" i="20"/>
  <c r="J162" i="20"/>
  <c r="I162" i="20"/>
  <c r="K161" i="20"/>
  <c r="J161" i="20"/>
  <c r="I161" i="20"/>
  <c r="K160" i="20"/>
  <c r="J160" i="20"/>
  <c r="I160" i="20"/>
  <c r="K159" i="20"/>
  <c r="J159" i="20"/>
  <c r="I159" i="20"/>
  <c r="K158" i="20"/>
  <c r="J158" i="20"/>
  <c r="I158" i="20"/>
  <c r="K157" i="20"/>
  <c r="J157" i="20"/>
  <c r="I157" i="20"/>
  <c r="K156" i="20"/>
  <c r="J156" i="20"/>
  <c r="I156" i="20"/>
  <c r="K155" i="20"/>
  <c r="J155" i="20"/>
  <c r="I155" i="20"/>
  <c r="K154" i="20"/>
  <c r="J154" i="20"/>
  <c r="I154" i="20"/>
  <c r="K153" i="20"/>
  <c r="J153" i="20"/>
  <c r="I153" i="20"/>
  <c r="K152" i="20"/>
  <c r="J152" i="20"/>
  <c r="I152" i="20"/>
  <c r="K151" i="20"/>
  <c r="J151" i="20"/>
  <c r="I151" i="20"/>
  <c r="K150" i="20"/>
  <c r="J150" i="20"/>
  <c r="I150" i="20"/>
  <c r="K149" i="20"/>
  <c r="J149" i="20"/>
  <c r="I149" i="20"/>
  <c r="K148" i="20"/>
  <c r="J148" i="20"/>
  <c r="I148" i="20"/>
  <c r="K147" i="20"/>
  <c r="J147" i="20"/>
  <c r="I147" i="20"/>
  <c r="K146" i="20"/>
  <c r="J146" i="20"/>
  <c r="I146" i="20"/>
  <c r="K145" i="20"/>
  <c r="J145" i="20"/>
  <c r="I145" i="20"/>
  <c r="K144" i="20"/>
  <c r="J144" i="20"/>
  <c r="I144" i="20"/>
  <c r="K143" i="20"/>
  <c r="J143" i="20"/>
  <c r="I143" i="20"/>
  <c r="K142" i="20"/>
  <c r="J142" i="20"/>
  <c r="I142" i="20"/>
  <c r="K141" i="20"/>
  <c r="J141" i="20"/>
  <c r="I141" i="20"/>
  <c r="K140" i="20"/>
  <c r="J140" i="20"/>
  <c r="I140" i="20"/>
  <c r="K139" i="20"/>
  <c r="J139" i="20"/>
  <c r="I139" i="20"/>
  <c r="K138" i="20"/>
  <c r="J138" i="20"/>
  <c r="I138" i="20"/>
  <c r="K137" i="20"/>
  <c r="J137" i="20"/>
  <c r="I137" i="20"/>
  <c r="K136" i="20"/>
  <c r="J136" i="20"/>
  <c r="I136" i="20"/>
  <c r="K135" i="20"/>
  <c r="J135" i="20"/>
  <c r="I135" i="20"/>
  <c r="K134" i="20"/>
  <c r="J134" i="20"/>
  <c r="I134" i="20"/>
  <c r="K133" i="20"/>
  <c r="J133" i="20"/>
  <c r="I133" i="20"/>
  <c r="K132" i="20"/>
  <c r="J132" i="20"/>
  <c r="I132" i="20"/>
  <c r="K131" i="20"/>
  <c r="J131" i="20"/>
  <c r="I131" i="20"/>
  <c r="K130" i="20"/>
  <c r="J130" i="20"/>
  <c r="I130" i="20"/>
  <c r="K129" i="20"/>
  <c r="J129" i="20"/>
  <c r="I129" i="20"/>
  <c r="K128" i="20"/>
  <c r="J128" i="20"/>
  <c r="I128" i="20"/>
  <c r="K127" i="20"/>
  <c r="J127" i="20"/>
  <c r="I127" i="20"/>
  <c r="K126" i="20"/>
  <c r="J126" i="20"/>
  <c r="I126" i="20"/>
  <c r="K125" i="20"/>
  <c r="J125" i="20"/>
  <c r="I125" i="20"/>
  <c r="K124" i="20"/>
  <c r="J124" i="20"/>
  <c r="I124" i="20"/>
  <c r="K123" i="20"/>
  <c r="J123" i="20"/>
  <c r="I123" i="20"/>
  <c r="K122" i="20"/>
  <c r="J122" i="20"/>
  <c r="I122" i="20"/>
  <c r="K121" i="20"/>
  <c r="J121" i="20"/>
  <c r="I121" i="20"/>
  <c r="K120" i="20"/>
  <c r="J120" i="20"/>
  <c r="I120" i="20"/>
  <c r="K119" i="20"/>
  <c r="J119" i="20"/>
  <c r="I119" i="20"/>
  <c r="K118" i="20"/>
  <c r="J118" i="20"/>
  <c r="I118" i="20"/>
  <c r="K117" i="20"/>
  <c r="J117" i="20"/>
  <c r="I117" i="20"/>
  <c r="K116" i="20"/>
  <c r="J116" i="20"/>
  <c r="I116" i="20"/>
  <c r="K115" i="20"/>
  <c r="J115" i="20"/>
  <c r="I115" i="20"/>
  <c r="K114" i="20"/>
  <c r="J114" i="20"/>
  <c r="I114" i="20"/>
  <c r="K113" i="20"/>
  <c r="J113" i="20"/>
  <c r="I113" i="20"/>
  <c r="K112" i="20"/>
  <c r="J112" i="20"/>
  <c r="I112" i="20"/>
  <c r="K111" i="20"/>
  <c r="J111" i="20"/>
  <c r="I111" i="20"/>
  <c r="K110" i="20"/>
  <c r="J110" i="20"/>
  <c r="I110" i="20"/>
  <c r="K109" i="20"/>
  <c r="J109" i="20"/>
  <c r="I109" i="20"/>
  <c r="K108" i="20"/>
  <c r="J108" i="20"/>
  <c r="I108" i="20"/>
  <c r="K107" i="20"/>
  <c r="J107" i="20"/>
  <c r="I107" i="20"/>
  <c r="K106" i="20"/>
  <c r="J106" i="20"/>
  <c r="I106" i="20"/>
  <c r="K105" i="20"/>
  <c r="J105" i="20"/>
  <c r="I105" i="20"/>
  <c r="K104" i="20"/>
  <c r="J104" i="20"/>
  <c r="I104" i="20"/>
  <c r="K103" i="20"/>
  <c r="J103" i="20"/>
  <c r="I103" i="20"/>
  <c r="K102" i="20"/>
  <c r="J102" i="20"/>
  <c r="I102" i="20"/>
  <c r="K101" i="20"/>
  <c r="J101" i="20"/>
  <c r="I101" i="20"/>
  <c r="K100" i="20"/>
  <c r="J100" i="20"/>
  <c r="I100" i="20"/>
  <c r="K99" i="20"/>
  <c r="J99" i="20"/>
  <c r="I99" i="20"/>
  <c r="K98" i="20"/>
  <c r="J98" i="20"/>
  <c r="I98" i="20"/>
  <c r="K97" i="20"/>
  <c r="J97" i="20"/>
  <c r="I97" i="20"/>
  <c r="K96" i="20"/>
  <c r="J96" i="20"/>
  <c r="I96" i="20"/>
  <c r="K95" i="20"/>
  <c r="J95" i="20"/>
  <c r="I95" i="20"/>
  <c r="K94" i="20"/>
  <c r="J94" i="20"/>
  <c r="I94" i="20"/>
  <c r="K93" i="20"/>
  <c r="J93" i="20"/>
  <c r="I93" i="20"/>
  <c r="K92" i="20"/>
  <c r="J92" i="20"/>
  <c r="I92" i="20"/>
  <c r="K91" i="20"/>
  <c r="J91" i="20"/>
  <c r="I91" i="20"/>
  <c r="K90" i="20"/>
  <c r="J90" i="20"/>
  <c r="I90" i="20"/>
  <c r="K89" i="20"/>
  <c r="J89" i="20"/>
  <c r="I89" i="20"/>
  <c r="K88" i="20"/>
  <c r="J88" i="20"/>
  <c r="I88" i="20"/>
  <c r="K87" i="20"/>
  <c r="J87" i="20"/>
  <c r="I87" i="20"/>
  <c r="K86" i="20"/>
  <c r="J86" i="20"/>
  <c r="I86" i="20"/>
  <c r="K85" i="20"/>
  <c r="J85" i="20"/>
  <c r="I85" i="20"/>
  <c r="K84" i="20"/>
  <c r="J84" i="20"/>
  <c r="I84" i="20"/>
  <c r="K83" i="20"/>
  <c r="J83" i="20"/>
  <c r="I83" i="20"/>
  <c r="K82" i="20"/>
  <c r="J82" i="20"/>
  <c r="I82" i="20"/>
  <c r="K81" i="20"/>
  <c r="J81" i="20"/>
  <c r="I81" i="20"/>
  <c r="K80" i="20"/>
  <c r="J80" i="20"/>
  <c r="I80" i="20"/>
  <c r="K79" i="20"/>
  <c r="J79" i="20"/>
  <c r="I79" i="20"/>
  <c r="K78" i="20"/>
  <c r="J78" i="20"/>
  <c r="I78" i="20"/>
  <c r="K77" i="20"/>
  <c r="J77" i="20"/>
  <c r="I77" i="20"/>
  <c r="K76" i="20"/>
  <c r="J76" i="20"/>
  <c r="I76" i="20"/>
  <c r="K75" i="20"/>
  <c r="J75" i="20"/>
  <c r="I75" i="20"/>
  <c r="K74" i="20"/>
  <c r="J74" i="20"/>
  <c r="I74" i="20"/>
  <c r="K73" i="20"/>
  <c r="J73" i="20"/>
  <c r="I73" i="20"/>
  <c r="K72" i="20"/>
  <c r="J72" i="20"/>
  <c r="I72" i="20"/>
  <c r="K71" i="20"/>
  <c r="J71" i="20"/>
  <c r="I71" i="20"/>
  <c r="K70" i="20"/>
  <c r="J70" i="20"/>
  <c r="I70" i="20"/>
  <c r="K69" i="20"/>
  <c r="J69" i="20"/>
  <c r="I69" i="20"/>
  <c r="K68" i="20"/>
  <c r="J68" i="20"/>
  <c r="I68" i="20"/>
  <c r="K67" i="20"/>
  <c r="J67" i="20"/>
  <c r="I67" i="20"/>
  <c r="K66" i="20"/>
  <c r="J66" i="20"/>
  <c r="I66" i="20"/>
  <c r="K65" i="20"/>
  <c r="J65" i="20"/>
  <c r="I65" i="20"/>
  <c r="K64" i="20"/>
  <c r="J64" i="20"/>
  <c r="I64" i="20"/>
  <c r="K63" i="20"/>
  <c r="J63" i="20"/>
  <c r="I63" i="20"/>
  <c r="K62" i="20"/>
  <c r="J62" i="20"/>
  <c r="I62" i="20"/>
  <c r="K61" i="20"/>
  <c r="J61" i="20"/>
  <c r="I61" i="20"/>
  <c r="K60" i="20"/>
  <c r="J60" i="20"/>
  <c r="I60" i="20"/>
  <c r="K59" i="20"/>
  <c r="J59" i="20"/>
  <c r="I59" i="20"/>
  <c r="K58" i="20"/>
  <c r="J58" i="20"/>
  <c r="I58" i="20"/>
  <c r="K57" i="20"/>
  <c r="J57" i="20"/>
  <c r="I57" i="20"/>
  <c r="K56" i="20"/>
  <c r="J56" i="20"/>
  <c r="I56" i="20"/>
  <c r="K55" i="20"/>
  <c r="J55" i="20"/>
  <c r="I55" i="20"/>
  <c r="K54" i="20"/>
  <c r="J54" i="20"/>
  <c r="I54" i="20"/>
  <c r="K53" i="20"/>
  <c r="J53" i="20"/>
  <c r="I53" i="20"/>
  <c r="K52" i="20"/>
  <c r="J52" i="20"/>
  <c r="I52" i="20"/>
  <c r="K51" i="20"/>
  <c r="J51" i="20"/>
  <c r="I51" i="20"/>
  <c r="K50" i="20"/>
  <c r="J50" i="20"/>
  <c r="I50" i="20"/>
  <c r="K49" i="20"/>
  <c r="J49" i="20"/>
  <c r="I49" i="20"/>
  <c r="K48" i="20"/>
  <c r="J48" i="20"/>
  <c r="I48" i="20"/>
  <c r="K47" i="20"/>
  <c r="J47" i="20"/>
  <c r="I47" i="20"/>
  <c r="K46" i="20"/>
  <c r="J46" i="20"/>
  <c r="I46" i="20"/>
  <c r="K45" i="20"/>
  <c r="J45" i="20"/>
  <c r="I45" i="20"/>
  <c r="K44" i="20"/>
  <c r="J44" i="20"/>
  <c r="I44" i="20"/>
  <c r="K43" i="20"/>
  <c r="J43" i="20"/>
  <c r="I43" i="20"/>
  <c r="K42" i="20"/>
  <c r="J42" i="20"/>
  <c r="I42" i="20"/>
  <c r="K41" i="20"/>
  <c r="J41" i="20"/>
  <c r="I41" i="20"/>
  <c r="K40" i="20"/>
  <c r="J40" i="20"/>
  <c r="I40" i="20"/>
  <c r="K39" i="20"/>
  <c r="J39" i="20"/>
  <c r="I39" i="20"/>
  <c r="K38" i="20"/>
  <c r="J38" i="20"/>
  <c r="I38" i="20"/>
  <c r="K37" i="20"/>
  <c r="J37" i="20"/>
  <c r="I37" i="20"/>
  <c r="K36" i="20"/>
  <c r="J36" i="20"/>
  <c r="I36" i="20"/>
  <c r="K35" i="20"/>
  <c r="J35" i="20"/>
  <c r="I35" i="20"/>
  <c r="K34" i="20"/>
  <c r="J34" i="20"/>
  <c r="I34" i="20"/>
  <c r="K33" i="20"/>
  <c r="J33" i="20"/>
  <c r="I33" i="20"/>
  <c r="K32" i="20"/>
  <c r="J32" i="20"/>
  <c r="I32" i="20"/>
  <c r="K31" i="20"/>
  <c r="J31" i="20"/>
  <c r="I31" i="20"/>
  <c r="K30" i="20"/>
  <c r="J30" i="20"/>
  <c r="I30" i="20"/>
  <c r="K29" i="20"/>
  <c r="J29" i="20"/>
  <c r="I29" i="20"/>
  <c r="K28" i="20"/>
  <c r="J28" i="20"/>
  <c r="I28" i="20"/>
  <c r="K27" i="20"/>
  <c r="J27" i="20"/>
  <c r="I27" i="20"/>
  <c r="K26" i="20"/>
  <c r="J26" i="20"/>
  <c r="I26" i="20"/>
  <c r="K25" i="20"/>
  <c r="J25" i="20"/>
  <c r="I25" i="20"/>
  <c r="K24" i="20"/>
  <c r="J24" i="20"/>
  <c r="I24" i="20"/>
  <c r="K23" i="20"/>
  <c r="J23" i="20"/>
  <c r="I23" i="20"/>
  <c r="K22" i="20"/>
  <c r="J22" i="20"/>
  <c r="I22" i="20"/>
  <c r="K21" i="20"/>
  <c r="J21" i="20"/>
  <c r="I21" i="20"/>
  <c r="K20" i="20"/>
  <c r="J20" i="20"/>
  <c r="I20" i="20"/>
  <c r="K19" i="20"/>
  <c r="J19" i="20"/>
  <c r="I19" i="20"/>
  <c r="K18" i="20"/>
  <c r="J18" i="20"/>
  <c r="I18" i="20"/>
  <c r="K17" i="20"/>
  <c r="J17" i="20"/>
  <c r="I17" i="20"/>
  <c r="K16" i="20"/>
  <c r="J16" i="20"/>
  <c r="I16" i="20"/>
  <c r="K15" i="20"/>
  <c r="J15" i="20"/>
  <c r="I15" i="20"/>
  <c r="K14" i="20"/>
  <c r="J14" i="20"/>
  <c r="I14" i="20"/>
  <c r="K13" i="20"/>
  <c r="J13" i="20"/>
  <c r="I13" i="20"/>
  <c r="K12" i="20"/>
  <c r="J12" i="20"/>
  <c r="I12" i="20"/>
  <c r="K11" i="20"/>
  <c r="J11" i="20"/>
  <c r="I11" i="20"/>
  <c r="K10" i="20"/>
  <c r="J10" i="20"/>
  <c r="I10" i="20"/>
  <c r="K9" i="20"/>
  <c r="J9" i="20"/>
  <c r="I9" i="20"/>
  <c r="K8" i="20"/>
  <c r="J8" i="20"/>
  <c r="I8" i="20"/>
  <c r="K7" i="20"/>
  <c r="J7" i="20"/>
  <c r="I7" i="20"/>
  <c r="K6" i="20"/>
  <c r="J6" i="20"/>
  <c r="I6" i="20"/>
  <c r="K5" i="20"/>
  <c r="K496" i="20"/>
  <c r="E503" i="20"/>
  <c r="C38" i="22"/>
  <c r="J5" i="20"/>
  <c r="J496" i="20"/>
  <c r="E502" i="20"/>
  <c r="C37" i="22"/>
  <c r="I5" i="20"/>
  <c r="K4" i="20"/>
  <c r="J4" i="20"/>
  <c r="I4" i="20"/>
  <c r="I496" i="20"/>
  <c r="E501" i="20"/>
  <c r="C36" i="22"/>
  <c r="D85" i="5"/>
  <c r="F49" i="5"/>
  <c r="D86" i="5"/>
  <c r="D81" i="5"/>
  <c r="A134" i="1"/>
  <c r="E75" i="1"/>
  <c r="F74" i="1"/>
  <c r="F118" i="1"/>
  <c r="F119" i="1"/>
  <c r="F54" i="1"/>
  <c r="F122" i="1"/>
  <c r="F68" i="1"/>
  <c r="F124" i="1"/>
  <c r="F70" i="1"/>
  <c r="F125" i="1"/>
  <c r="F76" i="1"/>
  <c r="F127" i="1"/>
  <c r="E86" i="1"/>
  <c r="E132" i="1"/>
  <c r="E90" i="1"/>
  <c r="E133" i="1"/>
  <c r="E95" i="1"/>
  <c r="E99" i="1"/>
  <c r="E136" i="1"/>
  <c r="E105" i="1"/>
  <c r="E138" i="1"/>
  <c r="E109" i="1"/>
  <c r="E139" i="1"/>
  <c r="A118" i="1"/>
  <c r="A119" i="1"/>
  <c r="A120" i="1"/>
  <c r="A121" i="1"/>
  <c r="A122" i="1"/>
  <c r="A123" i="1"/>
  <c r="A124" i="1"/>
  <c r="A125" i="1"/>
  <c r="A126" i="1"/>
  <c r="A127" i="1"/>
  <c r="A130" i="1"/>
  <c r="A137" i="1"/>
  <c r="F144" i="1"/>
  <c r="F30" i="22"/>
  <c r="K7" i="19"/>
  <c r="K9" i="19"/>
  <c r="K10" i="19"/>
  <c r="F58" i="5"/>
  <c r="D90" i="5"/>
  <c r="D84" i="5"/>
  <c r="D80" i="5"/>
  <c r="I43" i="12"/>
  <c r="J43" i="12"/>
  <c r="K43" i="12"/>
  <c r="L43" i="12"/>
  <c r="M43" i="12"/>
  <c r="N43" i="12"/>
  <c r="O43" i="12"/>
  <c r="P43" i="12"/>
  <c r="Q43" i="12"/>
  <c r="I44" i="12"/>
  <c r="J44" i="12"/>
  <c r="K44" i="12"/>
  <c r="L44" i="12"/>
  <c r="M44" i="12"/>
  <c r="N44" i="12"/>
  <c r="O44" i="12"/>
  <c r="P44" i="12"/>
  <c r="Q44" i="12"/>
  <c r="Q22" i="12"/>
  <c r="Q23" i="12"/>
  <c r="Q24" i="12"/>
  <c r="I17" i="12"/>
  <c r="J17" i="12"/>
  <c r="K17" i="12"/>
  <c r="L17" i="12"/>
  <c r="M17" i="12"/>
  <c r="N17" i="12"/>
  <c r="O17" i="12"/>
  <c r="P17" i="12"/>
  <c r="Q17" i="12"/>
  <c r="I18" i="12"/>
  <c r="J18" i="12"/>
  <c r="K18" i="12"/>
  <c r="L18" i="12"/>
  <c r="M18" i="12"/>
  <c r="N18" i="12"/>
  <c r="O18" i="12"/>
  <c r="P18" i="12"/>
  <c r="Q18" i="12"/>
  <c r="I19" i="12"/>
  <c r="J19" i="12"/>
  <c r="K19" i="12"/>
  <c r="L19" i="12"/>
  <c r="M19" i="12"/>
  <c r="N19" i="12"/>
  <c r="O19" i="12"/>
  <c r="P19" i="12"/>
  <c r="Q19" i="12"/>
  <c r="I20" i="12"/>
  <c r="J20" i="12"/>
  <c r="K20" i="12"/>
  <c r="L20" i="12"/>
  <c r="M20" i="12"/>
  <c r="N20" i="12"/>
  <c r="O20" i="12"/>
  <c r="P20" i="12"/>
  <c r="Q20" i="12"/>
  <c r="I21" i="12"/>
  <c r="J21" i="12"/>
  <c r="K21" i="12"/>
  <c r="L21" i="12"/>
  <c r="M21" i="12"/>
  <c r="N21" i="12"/>
  <c r="O21" i="12"/>
  <c r="P21" i="12"/>
  <c r="Q21" i="12"/>
  <c r="I22" i="12"/>
  <c r="J22" i="12"/>
  <c r="K22" i="12"/>
  <c r="L22" i="12"/>
  <c r="M22" i="12"/>
  <c r="N22" i="12"/>
  <c r="O22" i="12"/>
  <c r="P22" i="12"/>
  <c r="I23" i="12"/>
  <c r="J23" i="12"/>
  <c r="K23" i="12"/>
  <c r="L23" i="12"/>
  <c r="M23" i="12"/>
  <c r="N23" i="12"/>
  <c r="O23" i="12"/>
  <c r="P23" i="12"/>
  <c r="I24" i="12"/>
  <c r="J24" i="12"/>
  <c r="K24" i="12"/>
  <c r="L24" i="12"/>
  <c r="M24" i="12"/>
  <c r="N24" i="12"/>
  <c r="O24" i="12"/>
  <c r="P24" i="12"/>
  <c r="I25" i="12"/>
  <c r="J25" i="12"/>
  <c r="K25" i="12"/>
  <c r="L25" i="12"/>
  <c r="M25" i="12"/>
  <c r="N25" i="12"/>
  <c r="O25" i="12"/>
  <c r="P25" i="12"/>
  <c r="Q25" i="12"/>
  <c r="I26" i="12"/>
  <c r="J26" i="12"/>
  <c r="K26" i="12"/>
  <c r="L26" i="12"/>
  <c r="M26" i="12"/>
  <c r="N26" i="12"/>
  <c r="O26" i="12"/>
  <c r="P26" i="12"/>
  <c r="Q26" i="12"/>
  <c r="I27" i="12"/>
  <c r="J27" i="12"/>
  <c r="K27" i="12"/>
  <c r="L27" i="12"/>
  <c r="M27" i="12"/>
  <c r="N27" i="12"/>
  <c r="O27" i="12"/>
  <c r="P27" i="12"/>
  <c r="Q27" i="12"/>
  <c r="I28" i="12"/>
  <c r="J28" i="12"/>
  <c r="K28" i="12"/>
  <c r="L28" i="12"/>
  <c r="M28" i="12"/>
  <c r="N28" i="12"/>
  <c r="O28" i="12"/>
  <c r="P28" i="12"/>
  <c r="Q28" i="12"/>
  <c r="I29" i="12"/>
  <c r="J29" i="12"/>
  <c r="K29" i="12"/>
  <c r="L29" i="12"/>
  <c r="M29" i="12"/>
  <c r="N29" i="12"/>
  <c r="O29" i="12"/>
  <c r="P29" i="12"/>
  <c r="Q29" i="12"/>
  <c r="I30" i="12"/>
  <c r="J30" i="12"/>
  <c r="K30" i="12"/>
  <c r="L30" i="12"/>
  <c r="M30" i="12"/>
  <c r="N30" i="12"/>
  <c r="O30" i="12"/>
  <c r="P30" i="12"/>
  <c r="Q30" i="12"/>
  <c r="I31" i="12"/>
  <c r="J31" i="12"/>
  <c r="K31" i="12"/>
  <c r="L31" i="12"/>
  <c r="M31" i="12"/>
  <c r="N31" i="12"/>
  <c r="O31" i="12"/>
  <c r="P31" i="12"/>
  <c r="Q31" i="12"/>
  <c r="I32" i="12"/>
  <c r="J32" i="12"/>
  <c r="K32" i="12"/>
  <c r="L32" i="12"/>
  <c r="M32" i="12"/>
  <c r="N32" i="12"/>
  <c r="O32" i="12"/>
  <c r="P32" i="12"/>
  <c r="Q32" i="12"/>
  <c r="I33" i="12"/>
  <c r="J33" i="12"/>
  <c r="K33" i="12"/>
  <c r="L33" i="12"/>
  <c r="M33" i="12"/>
  <c r="N33" i="12"/>
  <c r="O33" i="12"/>
  <c r="P33" i="12"/>
  <c r="Q33" i="12"/>
  <c r="I34" i="12"/>
  <c r="J34" i="12"/>
  <c r="K34" i="12"/>
  <c r="L34" i="12"/>
  <c r="M34" i="12"/>
  <c r="N34" i="12"/>
  <c r="O34" i="12"/>
  <c r="P34" i="12"/>
  <c r="Q34" i="12"/>
  <c r="I35" i="12"/>
  <c r="J35" i="12"/>
  <c r="K35" i="12"/>
  <c r="L35" i="12"/>
  <c r="M35" i="12"/>
  <c r="N35" i="12"/>
  <c r="O35" i="12"/>
  <c r="P35" i="12"/>
  <c r="Q35" i="12"/>
  <c r="I36" i="12"/>
  <c r="J36" i="12"/>
  <c r="K36" i="12"/>
  <c r="L36" i="12"/>
  <c r="M36" i="12"/>
  <c r="N36" i="12"/>
  <c r="O36" i="12"/>
  <c r="P36" i="12"/>
  <c r="Q36" i="12"/>
  <c r="I37" i="12"/>
  <c r="J37" i="12"/>
  <c r="K37" i="12"/>
  <c r="L37" i="12"/>
  <c r="M37" i="12"/>
  <c r="N37" i="12"/>
  <c r="O37" i="12"/>
  <c r="P37" i="12"/>
  <c r="Q37" i="12"/>
  <c r="I38" i="12"/>
  <c r="J38" i="12"/>
  <c r="K38" i="12"/>
  <c r="L38" i="12"/>
  <c r="M38" i="12"/>
  <c r="N38" i="12"/>
  <c r="O38" i="12"/>
  <c r="P38" i="12"/>
  <c r="Q38" i="12"/>
  <c r="I39" i="12"/>
  <c r="J39" i="12"/>
  <c r="K39" i="12"/>
  <c r="L39" i="12"/>
  <c r="M39" i="12"/>
  <c r="N39" i="12"/>
  <c r="O39" i="12"/>
  <c r="P39" i="12"/>
  <c r="Q39" i="12"/>
  <c r="I40" i="12"/>
  <c r="J40" i="12"/>
  <c r="K40" i="12"/>
  <c r="L40" i="12"/>
  <c r="M40" i="12"/>
  <c r="N40" i="12"/>
  <c r="O40" i="12"/>
  <c r="P40" i="12"/>
  <c r="Q40" i="12"/>
  <c r="I41" i="12"/>
  <c r="J41" i="12"/>
  <c r="K41" i="12"/>
  <c r="L41" i="12"/>
  <c r="M41" i="12"/>
  <c r="N41" i="12"/>
  <c r="O41" i="12"/>
  <c r="P41" i="12"/>
  <c r="Q41" i="12"/>
  <c r="I42" i="12"/>
  <c r="J42" i="12"/>
  <c r="K42" i="12"/>
  <c r="L42" i="12"/>
  <c r="M42" i="12"/>
  <c r="N42" i="12"/>
  <c r="O42" i="12"/>
  <c r="P42" i="12"/>
  <c r="Q42" i="12"/>
  <c r="F50" i="5"/>
  <c r="D87" i="5"/>
  <c r="D52" i="19"/>
  <c r="E52" i="19"/>
  <c r="F52" i="19"/>
  <c r="D51" i="19"/>
  <c r="H51" i="19"/>
  <c r="E51" i="19"/>
  <c r="F51" i="19"/>
  <c r="G33" i="19"/>
  <c r="G35" i="19"/>
  <c r="G37" i="19"/>
  <c r="G39" i="19"/>
  <c r="G41" i="19"/>
  <c r="G43" i="19"/>
  <c r="G45" i="19"/>
  <c r="G47" i="19"/>
  <c r="G49" i="19"/>
  <c r="F69" i="5"/>
  <c r="E91" i="5"/>
  <c r="F59" i="5"/>
  <c r="D91" i="5"/>
  <c r="F68" i="5"/>
  <c r="E90" i="5"/>
  <c r="G13" i="19"/>
  <c r="D89" i="5"/>
  <c r="Q5" i="12"/>
  <c r="Q6" i="12"/>
  <c r="Q7" i="12"/>
  <c r="Q47" i="12"/>
  <c r="Q8" i="12"/>
  <c r="Q9" i="12"/>
  <c r="Q10" i="12"/>
  <c r="Q11" i="12"/>
  <c r="Q12" i="12"/>
  <c r="Q13" i="12"/>
  <c r="Q14" i="12"/>
  <c r="Q15" i="12"/>
  <c r="Q16" i="12"/>
  <c r="Q4" i="12"/>
  <c r="P5" i="12"/>
  <c r="P6" i="12"/>
  <c r="P47" i="12"/>
  <c r="P7" i="12"/>
  <c r="P8" i="12"/>
  <c r="P9" i="12"/>
  <c r="P10" i="12"/>
  <c r="P11" i="12"/>
  <c r="P12" i="12"/>
  <c r="P13" i="12"/>
  <c r="P14" i="12"/>
  <c r="P15" i="12"/>
  <c r="P16" i="12"/>
  <c r="P4" i="12"/>
  <c r="O5" i="12"/>
  <c r="O6" i="12"/>
  <c r="O7" i="12"/>
  <c r="O8" i="12"/>
  <c r="O9" i="12"/>
  <c r="O10" i="12"/>
  <c r="O11" i="12"/>
  <c r="O12" i="12"/>
  <c r="O13" i="12"/>
  <c r="O14" i="12"/>
  <c r="O15" i="12"/>
  <c r="O16" i="12"/>
  <c r="O4" i="12"/>
  <c r="O46" i="12"/>
  <c r="O49" i="12"/>
  <c r="J8" i="19"/>
  <c r="N5" i="12"/>
  <c r="N6" i="12"/>
  <c r="N7" i="12"/>
  <c r="N8" i="12"/>
  <c r="N46" i="12"/>
  <c r="N49" i="12"/>
  <c r="J7" i="19"/>
  <c r="N9" i="12"/>
  <c r="N10" i="12"/>
  <c r="N11" i="12"/>
  <c r="N12" i="12"/>
  <c r="N13" i="12"/>
  <c r="N14" i="12"/>
  <c r="N15" i="12"/>
  <c r="N16" i="12"/>
  <c r="N4" i="12"/>
  <c r="M5" i="12"/>
  <c r="M6" i="12"/>
  <c r="M7" i="12"/>
  <c r="M47" i="12"/>
  <c r="M8" i="12"/>
  <c r="M9" i="12"/>
  <c r="M10" i="12"/>
  <c r="M11" i="12"/>
  <c r="M12" i="12"/>
  <c r="M13" i="12"/>
  <c r="M14" i="12"/>
  <c r="M15" i="12"/>
  <c r="M16" i="12"/>
  <c r="M4" i="12"/>
  <c r="L5" i="12"/>
  <c r="L6" i="12"/>
  <c r="L7" i="12"/>
  <c r="L8" i="12"/>
  <c r="L9" i="12"/>
  <c r="L10" i="12"/>
  <c r="L11" i="12"/>
  <c r="L12" i="12"/>
  <c r="L13" i="12"/>
  <c r="L14" i="12"/>
  <c r="L15" i="12"/>
  <c r="L16" i="12"/>
  <c r="K4" i="12"/>
  <c r="L4" i="12"/>
  <c r="L47" i="12"/>
  <c r="K5" i="12"/>
  <c r="K6" i="12"/>
  <c r="K7" i="12"/>
  <c r="K8" i="12"/>
  <c r="K47" i="12"/>
  <c r="K9" i="12"/>
  <c r="K10" i="12"/>
  <c r="K11" i="12"/>
  <c r="K12" i="12"/>
  <c r="K13" i="12"/>
  <c r="K14" i="12"/>
  <c r="K15" i="12"/>
  <c r="K16" i="12"/>
  <c r="J5" i="12"/>
  <c r="J6" i="12"/>
  <c r="J7" i="12"/>
  <c r="J8" i="12"/>
  <c r="J47" i="12"/>
  <c r="J9" i="12"/>
  <c r="J10" i="12"/>
  <c r="J11" i="12"/>
  <c r="J12" i="12"/>
  <c r="J13" i="12"/>
  <c r="J14" i="12"/>
  <c r="J15" i="12"/>
  <c r="J16" i="12"/>
  <c r="J4" i="12"/>
  <c r="I4" i="12"/>
  <c r="I5" i="12"/>
  <c r="I6" i="12"/>
  <c r="I46" i="12"/>
  <c r="I7" i="12"/>
  <c r="I8" i="12"/>
  <c r="I9" i="12"/>
  <c r="I10" i="12"/>
  <c r="I11" i="12"/>
  <c r="I12" i="12"/>
  <c r="I13" i="12"/>
  <c r="I14" i="12"/>
  <c r="I15" i="12"/>
  <c r="I16" i="12"/>
  <c r="G47" i="12"/>
  <c r="E89" i="5"/>
  <c r="D13" i="19"/>
  <c r="K4" i="19"/>
  <c r="K2" i="19"/>
  <c r="K8" i="19"/>
  <c r="K3" i="19"/>
  <c r="K5" i="19"/>
  <c r="F77" i="25"/>
  <c r="H52" i="19"/>
  <c r="G17" i="25"/>
  <c r="G109" i="25"/>
  <c r="F56" i="25"/>
  <c r="F86" i="25"/>
  <c r="F94" i="1"/>
  <c r="F134" i="1"/>
  <c r="D15" i="19"/>
  <c r="F83" i="1"/>
  <c r="F130" i="1"/>
  <c r="E135" i="1"/>
  <c r="F104" i="1"/>
  <c r="F137" i="1"/>
  <c r="K46" i="12"/>
  <c r="M46" i="12"/>
  <c r="O47" i="12"/>
  <c r="N47" i="12"/>
  <c r="C128" i="14"/>
  <c r="C131" i="14"/>
  <c r="G51" i="19"/>
  <c r="F51" i="5"/>
  <c r="E71" i="5"/>
  <c r="F71" i="5"/>
  <c r="E93" i="5"/>
  <c r="F90" i="25"/>
  <c r="F113" i="1"/>
  <c r="F140" i="1"/>
  <c r="F73" i="1"/>
  <c r="F79" i="1"/>
  <c r="F126" i="1"/>
  <c r="M49" i="12"/>
  <c r="J6" i="19"/>
  <c r="K6" i="19"/>
  <c r="K11" i="19"/>
  <c r="G29" i="19"/>
  <c r="K49" i="12"/>
  <c r="J4" i="19"/>
  <c r="L46" i="12"/>
  <c r="L49" i="12"/>
  <c r="J5" i="19"/>
  <c r="I47" i="12"/>
  <c r="I49" i="12"/>
  <c r="J2" i="19"/>
  <c r="J46" i="12"/>
  <c r="J49" i="12"/>
  <c r="J3" i="19"/>
  <c r="P46" i="12"/>
  <c r="P49" i="12"/>
  <c r="J9" i="19"/>
  <c r="Q46" i="12"/>
  <c r="Q49" i="12"/>
  <c r="J10" i="19"/>
  <c r="C124" i="14"/>
  <c r="C132" i="14"/>
  <c r="C133" i="14"/>
  <c r="C47" i="22"/>
  <c r="C127" i="14"/>
  <c r="C129" i="14"/>
  <c r="C46" i="22"/>
  <c r="C56" i="14"/>
  <c r="C52" i="14"/>
  <c r="F13" i="19"/>
  <c r="E61" i="5"/>
  <c r="F61" i="5"/>
  <c r="D93" i="5"/>
  <c r="G134" i="1"/>
  <c r="G140" i="1"/>
  <c r="G137" i="1"/>
  <c r="G130" i="1"/>
  <c r="G76" i="1"/>
  <c r="G44" i="1"/>
  <c r="G68" i="1"/>
  <c r="G113" i="1"/>
  <c r="G24" i="1"/>
  <c r="G19" i="1"/>
  <c r="G79" i="1"/>
  <c r="G31" i="1"/>
  <c r="G70" i="1"/>
  <c r="G104" i="1"/>
  <c r="G62" i="1"/>
  <c r="G54" i="1"/>
  <c r="G94" i="1"/>
  <c r="G83" i="1"/>
  <c r="F128" i="1"/>
  <c r="G126" i="1"/>
  <c r="G74" i="1"/>
  <c r="H74" i="1"/>
  <c r="G128" i="1"/>
  <c r="B15" i="19"/>
  <c r="E15" i="19"/>
  <c r="G124" i="1"/>
  <c r="F60" i="5"/>
  <c r="D92" i="5" s="1"/>
  <c r="D94" i="5" s="1"/>
  <c r="G119" i="1"/>
  <c r="E142" i="1"/>
  <c r="G122" i="1"/>
  <c r="G123" i="1"/>
  <c r="G125" i="1"/>
  <c r="C30" i="22"/>
  <c r="G144" i="1"/>
  <c r="G127" i="1"/>
  <c r="G118" i="1"/>
  <c r="G120" i="1"/>
  <c r="G121" i="1"/>
  <c r="F70" i="5"/>
  <c r="F73" i="5" s="1"/>
  <c r="F50" i="25"/>
  <c r="G43" i="25"/>
  <c r="F81" i="25"/>
  <c r="G75" i="25"/>
  <c r="G114" i="25"/>
  <c r="F99" i="25"/>
  <c r="F95" i="25"/>
  <c r="G85" i="25"/>
  <c r="G115" i="25"/>
  <c r="G94" i="25"/>
  <c r="F31" i="22"/>
  <c r="G108" i="25"/>
  <c r="G111" i="25"/>
  <c r="G71" i="25"/>
  <c r="H71" i="25"/>
  <c r="G116" i="25"/>
  <c r="H17" i="25"/>
  <c r="G112" i="25"/>
  <c r="H108" i="25"/>
  <c r="G103" i="25"/>
  <c r="H5" i="25"/>
  <c r="H43" i="25"/>
  <c r="H36" i="25"/>
  <c r="H112" i="25"/>
  <c r="C31" i="22"/>
  <c r="H110" i="25"/>
  <c r="H109" i="25"/>
  <c r="H120" i="25"/>
  <c r="H111" i="25"/>
  <c r="G117" i="25"/>
  <c r="H116" i="25"/>
  <c r="H103" i="25"/>
  <c r="H75" i="25"/>
  <c r="H85" i="25"/>
  <c r="H94" i="25"/>
  <c r="H117" i="25"/>
  <c r="G119" i="25"/>
  <c r="H115" i="25"/>
  <c r="H114" i="25"/>
  <c r="I119" i="25"/>
  <c r="H119" i="25"/>
  <c r="F62" i="5" l="1"/>
  <c r="F64" i="5" s="1"/>
  <c r="E92" i="5"/>
  <c r="E94" i="5" s="1"/>
  <c r="B13" i="19" s="1"/>
  <c r="E13" i="19" s="1"/>
  <c r="H13" i="19" s="1"/>
  <c r="F15" i="19" s="1"/>
  <c r="G30" i="19" s="1"/>
  <c r="F63" i="5"/>
  <c r="F72" i="5"/>
  <c r="E57" i="5"/>
  <c r="C32" i="22" l="1"/>
  <c r="D76" i="5"/>
  <c r="E67" i="5"/>
  <c r="F74" i="5"/>
</calcChain>
</file>

<file path=xl/sharedStrings.xml><?xml version="1.0" encoding="utf-8"?>
<sst xmlns="http://schemas.openxmlformats.org/spreadsheetml/2006/main" count="830" uniqueCount="537">
  <si>
    <t>GASTOS DIRECTOS POR FUNCIÓN</t>
  </si>
  <si>
    <t>GASTOS IMPUTABLES POR FUNCIÓN</t>
  </si>
  <si>
    <t>Total nº de producciones</t>
  </si>
  <si>
    <t>Gastos directos por función</t>
  </si>
  <si>
    <t>Introducir nuevos datos considerando que se ha recibido la subvención solicitada</t>
  </si>
  <si>
    <t>TOTAL CACHÉ</t>
  </si>
  <si>
    <t>Umbral 0 para este espectáculo</t>
  </si>
  <si>
    <t>TABLA RESUMEN</t>
  </si>
  <si>
    <t>Gastos imputables por función</t>
  </si>
  <si>
    <t>Total presupuesto anual de gastos generales de la empresa</t>
  </si>
  <si>
    <t>01.01. Aportación de la productora</t>
  </si>
  <si>
    <t xml:space="preserve">01.02. </t>
  </si>
  <si>
    <t>Subvenciones a fondo perdido de particulares y entidades particulares</t>
  </si>
  <si>
    <t>03.02.</t>
  </si>
  <si>
    <t>Total de gastos previstos producción</t>
  </si>
  <si>
    <t>03.09</t>
  </si>
  <si>
    <t>03.10</t>
  </si>
  <si>
    <t>08.01</t>
  </si>
  <si>
    <t>03.01.02</t>
  </si>
  <si>
    <t>03.01.03</t>
  </si>
  <si>
    <t>03.02</t>
  </si>
  <si>
    <t>03.02.01</t>
  </si>
  <si>
    <t>TOTALES</t>
  </si>
  <si>
    <t>06.02</t>
  </si>
  <si>
    <t>Dirección</t>
  </si>
  <si>
    <t>06.03</t>
  </si>
  <si>
    <t>05.02</t>
  </si>
  <si>
    <t>03.11</t>
  </si>
  <si>
    <t>04.08</t>
  </si>
  <si>
    <t>05.03</t>
  </si>
  <si>
    <t>01.02.01</t>
  </si>
  <si>
    <t>01.02.02</t>
  </si>
  <si>
    <t>01.02.03</t>
  </si>
  <si>
    <t>04.01</t>
  </si>
  <si>
    <t>06.01</t>
  </si>
  <si>
    <t>03.07</t>
  </si>
  <si>
    <t>03.08</t>
  </si>
  <si>
    <t>02.01.01</t>
  </si>
  <si>
    <t>02.01.02</t>
  </si>
  <si>
    <t>02.01.03</t>
  </si>
  <si>
    <t>02.01</t>
  </si>
  <si>
    <t>02.02</t>
  </si>
  <si>
    <t>02.03</t>
  </si>
  <si>
    <t>03.01</t>
  </si>
  <si>
    <t>03.01.01</t>
  </si>
  <si>
    <t>02.04</t>
  </si>
  <si>
    <t>04.03</t>
  </si>
  <si>
    <t>04.04</t>
  </si>
  <si>
    <t>04.05</t>
  </si>
  <si>
    <t>04.06</t>
  </si>
  <si>
    <t>04.07</t>
  </si>
  <si>
    <t>05.01</t>
  </si>
  <si>
    <t>03.05</t>
  </si>
  <si>
    <t>02.05</t>
  </si>
  <si>
    <t>02.06</t>
  </si>
  <si>
    <t>03.03</t>
  </si>
  <si>
    <t>03.02.02</t>
  </si>
  <si>
    <t>03.02.03</t>
  </si>
  <si>
    <t>03.04</t>
  </si>
  <si>
    <t>03.06</t>
  </si>
  <si>
    <t>01.01</t>
  </si>
  <si>
    <t>01.02</t>
  </si>
  <si>
    <t>04.02</t>
  </si>
  <si>
    <t>05.04</t>
  </si>
  <si>
    <t>05.05</t>
  </si>
  <si>
    <t>05.06</t>
  </si>
  <si>
    <t>08.02</t>
  </si>
  <si>
    <t>04.09</t>
  </si>
  <si>
    <t>09.01</t>
  </si>
  <si>
    <t>01.03</t>
  </si>
  <si>
    <t>01.03.01</t>
  </si>
  <si>
    <t>01.03.02</t>
  </si>
  <si>
    <t>02.02.01</t>
  </si>
  <si>
    <t>02.02.02</t>
  </si>
  <si>
    <t>02.02.03</t>
  </si>
  <si>
    <t>Otros</t>
  </si>
  <si>
    <t>Temporadas</t>
  </si>
  <si>
    <t>10.01</t>
  </si>
  <si>
    <t>10.02</t>
  </si>
  <si>
    <t>Calle formato pequeño</t>
  </si>
  <si>
    <t>Calle formato medio-grande</t>
  </si>
  <si>
    <t>Madrid</t>
  </si>
  <si>
    <t>Cataluña</t>
  </si>
  <si>
    <t>Castilla y León</t>
  </si>
  <si>
    <t>Castilla La-Mancha</t>
  </si>
  <si>
    <t>C. Valenciana</t>
  </si>
  <si>
    <t>06.04</t>
  </si>
  <si>
    <t>03.12</t>
  </si>
  <si>
    <t>TOTAL GASTOS PREVISTOS DE PRODUCCIÓN</t>
  </si>
  <si>
    <t>01.03.03</t>
  </si>
  <si>
    <t>Aportación de la productora</t>
  </si>
  <si>
    <t>Capital de entidades públicas</t>
  </si>
  <si>
    <t>Capital de entidades privadas</t>
  </si>
  <si>
    <t>Préstamos de entidades públicas</t>
  </si>
  <si>
    <t>Subvenciones de entidades públicas</t>
  </si>
  <si>
    <t>TOTAL FINANCIACIÓN PREVISTA</t>
  </si>
  <si>
    <t>Préstamos de entidades financieras y otros privados</t>
  </si>
  <si>
    <t>Déficit / Superávit de financiación</t>
  </si>
  <si>
    <t>Total Gastos Directos por función</t>
  </si>
  <si>
    <t xml:space="preserve">Diferencia Saldo Caché con subvenciones - Caché sin subvenciones: </t>
  </si>
  <si>
    <t>Nº Funciones</t>
  </si>
  <si>
    <t>Distribución</t>
  </si>
  <si>
    <t>Producción</t>
  </si>
  <si>
    <t>Título de la obra:</t>
  </si>
  <si>
    <t>Cantidad que se solicita a EJ-GV</t>
  </si>
  <si>
    <t>Ingreso neto</t>
  </si>
  <si>
    <t>Gastos directos de función</t>
  </si>
  <si>
    <t>Margen Bruto</t>
  </si>
  <si>
    <t>Otros gastos</t>
  </si>
  <si>
    <t>Subvenciones</t>
  </si>
  <si>
    <t>Amortización pendiente</t>
  </si>
  <si>
    <t>Caché previsto</t>
  </si>
  <si>
    <t>Sala adultos pequeño formato (1-2 int.)</t>
  </si>
  <si>
    <t>Sala adultos formato medio (3-4 int.)</t>
  </si>
  <si>
    <t>Sala adultos formato medio-grande (5-6 int.)</t>
  </si>
  <si>
    <t>Sala adultos formato grande (7 o más int.)</t>
  </si>
  <si>
    <t xml:space="preserve">Introducir % de beneficio </t>
  </si>
  <si>
    <t>Introducir cantidad hasta alcanzar % deseado</t>
  </si>
  <si>
    <t>Suma</t>
  </si>
  <si>
    <t>Nº de funciones necesarias
para Umbral 0</t>
  </si>
  <si>
    <t>Resumir argumentos de venta más importantes (elenco, autoría, etc.)</t>
  </si>
  <si>
    <t>Resumir elementos de singularidad o diferenciadores del proyecto con respecto a los demás del mismo tipo</t>
  </si>
  <si>
    <t>Infantil / familiar / juvenil pequeño formato (1-2 Int.)</t>
  </si>
  <si>
    <t>A. GASTOS PREVISTOS DE PRODUCCIÓN</t>
  </si>
  <si>
    <t>C. TABLA RESUMEN</t>
  </si>
  <si>
    <t xml:space="preserve">CAPV </t>
  </si>
  <si>
    <t>Extranjero</t>
  </si>
  <si>
    <t>01. Aportaciones de capital</t>
  </si>
  <si>
    <t xml:space="preserve"> </t>
  </si>
  <si>
    <t xml:space="preserve">Traducción:           </t>
  </si>
  <si>
    <t xml:space="preserve">Otros: </t>
  </si>
  <si>
    <t>Conceptos</t>
  </si>
  <si>
    <t>Subtotales</t>
  </si>
  <si>
    <t>Totales</t>
  </si>
  <si>
    <t xml:space="preserve">% sobre presupuesto </t>
  </si>
  <si>
    <t>01. Autorías</t>
  </si>
  <si>
    <t>02. Interpretes</t>
  </si>
  <si>
    <t>03. Equipo artístico y técnico</t>
  </si>
  <si>
    <t>04. Materiales (fabricación, compra y alquileres)</t>
  </si>
  <si>
    <t>05. Comunicación</t>
  </si>
  <si>
    <t>06. Viajes y transportes</t>
  </si>
  <si>
    <t>07. Locales (No imputables los ya incluidos en gastos generales)</t>
  </si>
  <si>
    <t>08. Otros gastos directos de producción</t>
  </si>
  <si>
    <t>Guión</t>
  </si>
  <si>
    <t>Música y espacio sonoro</t>
  </si>
  <si>
    <t>Otras</t>
  </si>
  <si>
    <t>Principales</t>
  </si>
  <si>
    <t>Protagonistas</t>
  </si>
  <si>
    <t>Secundarios</t>
  </si>
  <si>
    <t>Figuración, especialistas</t>
  </si>
  <si>
    <t>Música</t>
  </si>
  <si>
    <t>Otros interpretes</t>
  </si>
  <si>
    <t>Escenografía y atrezzo</t>
  </si>
  <si>
    <t>Iluminación</t>
  </si>
  <si>
    <t>Vestuario</t>
  </si>
  <si>
    <t>Maquillaje y peluquería</t>
  </si>
  <si>
    <t>Efectos especiales</t>
  </si>
  <si>
    <t>Tramoya y personal de escenario</t>
  </si>
  <si>
    <t xml:space="preserve">Audio </t>
  </si>
  <si>
    <t>Video</t>
  </si>
  <si>
    <t>Marionetas y objetos</t>
  </si>
  <si>
    <t>Música y audio</t>
  </si>
  <si>
    <t>Audiovisuales</t>
  </si>
  <si>
    <t>Plan de comunicación</t>
  </si>
  <si>
    <t>Diseño y realización soportes gráficos</t>
  </si>
  <si>
    <t>Reportajes audiovisuales</t>
  </si>
  <si>
    <t>Internet</t>
  </si>
  <si>
    <t>Publicidad en medios</t>
  </si>
  <si>
    <t>05.07</t>
  </si>
  <si>
    <t>Elenco artístico</t>
  </si>
  <si>
    <t>Personal técnico</t>
  </si>
  <si>
    <t>Transportes de material y mensajería</t>
  </si>
  <si>
    <t>06.05</t>
  </si>
  <si>
    <t>Específicos para esta producción</t>
  </si>
  <si>
    <t>Pre-producción y proyecto</t>
  </si>
  <si>
    <t>Total gastos directos de producción</t>
  </si>
  <si>
    <r>
      <t xml:space="preserve">Gastos generales de empresa              </t>
    </r>
    <r>
      <rPr>
        <i/>
        <sz val="9"/>
        <rFont val="Arial"/>
        <family val="2"/>
      </rPr>
      <t xml:space="preserve">Insertar % imputado          </t>
    </r>
    <r>
      <rPr>
        <sz val="9"/>
        <rFont val="Arial"/>
        <family val="2"/>
      </rPr>
      <t xml:space="preserve">        </t>
    </r>
  </si>
  <si>
    <t>10. Bancos y gastos de financiación</t>
  </si>
  <si>
    <t>Presupuesto anual de gastos generales de la empresa</t>
  </si>
  <si>
    <t>01. Personal (Gastos fijos estables, al margen de la producción)</t>
  </si>
  <si>
    <t>05. Telefonía, internet e informática</t>
  </si>
  <si>
    <t>06. Viajes, transportes y dietas</t>
  </si>
  <si>
    <t>08. Asesorías</t>
  </si>
  <si>
    <t>09. Seguros</t>
  </si>
  <si>
    <t>10. Bancos, finaciación y fiscalidad</t>
  </si>
  <si>
    <t>11. Otros gastos generales de empresa</t>
  </si>
  <si>
    <t>Gastos previstos de producción</t>
  </si>
  <si>
    <t>Total gastos previstos de producción</t>
  </si>
  <si>
    <t>Ingresos previstos</t>
  </si>
  <si>
    <t>Total ingresos previstos</t>
  </si>
  <si>
    <t>04. Materiales (fungibles y alquileres)</t>
  </si>
  <si>
    <t>Otras acciones de comunicación</t>
  </si>
  <si>
    <t xml:space="preserve">Transportes de material </t>
  </si>
  <si>
    <t xml:space="preserve">Producción </t>
  </si>
  <si>
    <t>07. Locales e ifraestructuras específicas para la función</t>
  </si>
  <si>
    <t>08. Otros gastos directos para la función</t>
  </si>
  <si>
    <t>11. Bancos, financiación y fiscalidad</t>
  </si>
  <si>
    <t>Sin subvención</t>
  </si>
  <si>
    <t>Con subvención</t>
  </si>
  <si>
    <t>07. Locales (Ensayo, montaje y almacenes)</t>
  </si>
  <si>
    <t>09. Distribución</t>
  </si>
  <si>
    <t>10. Gastos generales de empresa</t>
  </si>
  <si>
    <t>12. Amortización del capital</t>
  </si>
  <si>
    <t>13. Retribución del capital</t>
  </si>
  <si>
    <t>Total caché:</t>
  </si>
  <si>
    <t>A. Datos generales</t>
  </si>
  <si>
    <t>B. Resumen datos económicos (con subvención del Gobierno Vasco)</t>
  </si>
  <si>
    <t>C. Propuesta artística</t>
  </si>
  <si>
    <t>Promedio de la compañía en este tipo de espectáculo</t>
  </si>
  <si>
    <t xml:space="preserve">Espectáculo </t>
  </si>
  <si>
    <t xml:space="preserve">Total nº de funciones </t>
  </si>
  <si>
    <t>Acciones de comunicación</t>
  </si>
  <si>
    <t>Subvenciones a fondo perdido de entidades privadas</t>
  </si>
  <si>
    <t>CACHÉ BASE.</t>
  </si>
  <si>
    <t>Navarra e Iparralde</t>
  </si>
  <si>
    <t>Contratación a taquilla</t>
  </si>
  <si>
    <t>En firme</t>
  </si>
  <si>
    <t>Previsto</t>
  </si>
  <si>
    <t>Otras CCAA</t>
  </si>
  <si>
    <t>Total de ventas</t>
  </si>
  <si>
    <t>H/I-1:</t>
  </si>
  <si>
    <t>A/S-1:</t>
  </si>
  <si>
    <t>A/S-3:</t>
  </si>
  <si>
    <t>A/S-5:</t>
  </si>
  <si>
    <t>A/S-7:</t>
  </si>
  <si>
    <t>K/C-tx</t>
  </si>
  <si>
    <t>K/C-h:</t>
  </si>
  <si>
    <t>(1) Significado de los códigos</t>
  </si>
  <si>
    <t>Gobierno Vasco</t>
  </si>
  <si>
    <t xml:space="preserve">Adaptación:                        </t>
  </si>
  <si>
    <t>Ayudante de Dirección:</t>
  </si>
  <si>
    <t>Diseño de Escenografía:</t>
  </si>
  <si>
    <t>Diseño de Vestuario:</t>
  </si>
  <si>
    <t>Diseño de Iluminación:</t>
  </si>
  <si>
    <t>Música:</t>
  </si>
  <si>
    <t>Distribución:</t>
  </si>
  <si>
    <t>Dirección Técnica:</t>
  </si>
  <si>
    <t>Realización escenografía:</t>
  </si>
  <si>
    <t>Atrezzo:</t>
  </si>
  <si>
    <t>Realización vestuario:</t>
  </si>
  <si>
    <t>Técnico iluminación y sonido:</t>
  </si>
  <si>
    <t>Intereses de préstamos</t>
  </si>
  <si>
    <t>12. Amortización de gastos de producción</t>
  </si>
  <si>
    <t>13. Retribución del capital (Dividendos)</t>
  </si>
  <si>
    <t>02. Intérpretes</t>
  </si>
  <si>
    <t>Otros intérpretes</t>
  </si>
  <si>
    <t xml:space="preserve">Tipo de espectáculo: </t>
  </si>
  <si>
    <t>Fecha de estreno:</t>
  </si>
  <si>
    <t>Lugar de estreno:</t>
  </si>
  <si>
    <t>Idioma de estreno:</t>
  </si>
  <si>
    <t>Contratación a caché</t>
  </si>
  <si>
    <t>B. INGRESOS FINANCIEROS</t>
  </si>
  <si>
    <t>H/I-3:</t>
  </si>
  <si>
    <t>H/I-5:</t>
  </si>
  <si>
    <t>Infantil / familiar / juvenil  formato medio-grande (5 o más int.)</t>
  </si>
  <si>
    <t>07.01</t>
  </si>
  <si>
    <t>H/I-1: Infantil / familiar / juvenil pequeño formato (1-2 Interpretes.)</t>
  </si>
  <si>
    <t>A/S-1: Sala adultos pequeño formato (1-2 int.)</t>
  </si>
  <si>
    <t>A/S-3: Sala adultos formato medio (3-4 int.)</t>
  </si>
  <si>
    <t>A/S-5: Sala adultos formato medio-grande (5-6 int.)</t>
  </si>
  <si>
    <t>A/S-7: Sala adultos formato grande (7 o más int.)</t>
  </si>
  <si>
    <t>K/C-tx: Calle formato pequeño</t>
  </si>
  <si>
    <t>K/C-h: Calle formato medio-grande</t>
  </si>
  <si>
    <t>Infantil / familiar / juvenil  medio formato (3-4 int.)</t>
  </si>
  <si>
    <t>03. Material técnico (alquileres, reparaciones y amortizaciones)</t>
  </si>
  <si>
    <t>02. Locales (alquileres, reparaciones y amortizaciones)</t>
  </si>
  <si>
    <t>04. Vehiculos (alquileres, reparaciones y amortizaciones)</t>
  </si>
  <si>
    <t>07. Gasto corriente (agua, luz…)</t>
  </si>
  <si>
    <t>Coreografía</t>
  </si>
  <si>
    <t>Columna2</t>
  </si>
  <si>
    <t>Columna3</t>
  </si>
  <si>
    <t>H/I-3: Infantil / familiar / juvenil  medio formato (3-4 int.)</t>
  </si>
  <si>
    <t>H/I-5: Infantil / familiar / juvenil  formato medio-grande (5 o más int.)</t>
  </si>
  <si>
    <t>D. Ventas</t>
  </si>
  <si>
    <t>RELACIÓN DE PRODUCCIONES REALIZADAS POR EL SOLICITANTE</t>
  </si>
  <si>
    <t>PRESUPUESTO</t>
  </si>
  <si>
    <t>COSTE POR LA REPRESENTACIÓN DE LA PRODUCCIÓN EN EUSKADI</t>
  </si>
  <si>
    <t>PLAN DE EXPLOTACIÓN</t>
  </si>
  <si>
    <t>Año estreno</t>
  </si>
  <si>
    <t>Disponible para capital (Amortización + dividendos)</t>
  </si>
  <si>
    <t>Gastos totales de función (Total Caché-Disponible para capital)</t>
  </si>
  <si>
    <t>Coproductores públicos</t>
  </si>
  <si>
    <t>Coproductores privados</t>
  </si>
  <si>
    <t>Autoría/Coreografía</t>
  </si>
  <si>
    <t>Nº interpretes</t>
  </si>
  <si>
    <t>01.04</t>
  </si>
  <si>
    <t>PRESUPUESTO PRODUCCIÓN</t>
  </si>
  <si>
    <t>Aportación propia</t>
  </si>
  <si>
    <t>02.02.04</t>
  </si>
  <si>
    <t>03. Préstamos</t>
  </si>
  <si>
    <t>Previsión de ventas por contratación (€)</t>
  </si>
  <si>
    <t>Fecha</t>
  </si>
  <si>
    <t>Espectáculo</t>
  </si>
  <si>
    <t>Teatro</t>
  </si>
  <si>
    <t>Población</t>
  </si>
  <si>
    <t>Provincia</t>
  </si>
  <si>
    <t>Nº Fun.</t>
  </si>
  <si>
    <t>Lugar</t>
  </si>
  <si>
    <t>EAE/CAPV</t>
  </si>
  <si>
    <t>Estatua/Estado</t>
  </si>
  <si>
    <t>Atzerria/Exranjero</t>
  </si>
  <si>
    <t>Tabla resumen</t>
  </si>
  <si>
    <t>Producciones realizadas</t>
  </si>
  <si>
    <t>Funciones en la CAPV</t>
  </si>
  <si>
    <t>Funciones en el Estado (excepto CAPV)</t>
  </si>
  <si>
    <t>Funciones en el extranjero</t>
  </si>
  <si>
    <t>* La Dirección de Promoción de la cultura solicitará documentos acreditativos de la realización de aquellas funciones que estime oportuno. Su no presentación conllevará la desetimación de las funciones presentadas</t>
  </si>
  <si>
    <t>Nº Total Estimado de funciones para el espectáculo</t>
  </si>
  <si>
    <t>10. Gastos generales de empresa imputables a la función</t>
  </si>
  <si>
    <t>DISCIPLINA ARTÍSTICA A LA QUE SE PRESENTA</t>
  </si>
  <si>
    <t>TEATRO</t>
  </si>
  <si>
    <t>DANZA</t>
  </si>
  <si>
    <t>DATOS DEL SOLICITANTE</t>
  </si>
  <si>
    <t>Solicitante:</t>
  </si>
  <si>
    <t>Correo electrónico</t>
  </si>
  <si>
    <t>Teléfono</t>
  </si>
  <si>
    <t>DATOS DEL PROYECTO</t>
  </si>
  <si>
    <t>MODALIDAD DE AYUDAS A LA QUE SE PRESENTA</t>
  </si>
  <si>
    <t>ACTIVIDAD BIENAL</t>
  </si>
  <si>
    <t>Compañía(s)</t>
  </si>
  <si>
    <t>Producción 1</t>
  </si>
  <si>
    <t>Producción 2</t>
  </si>
  <si>
    <t>Fecha de estreno prevista</t>
  </si>
  <si>
    <t>DATOS ECONÓMICOS</t>
  </si>
  <si>
    <t>DATOS OBJETIVOS A TENER EN CUENTA EN LA VALORACIÓN</t>
  </si>
  <si>
    <t>Nº de producciones realizadas por el solicitante</t>
  </si>
  <si>
    <t>Nº de funciones realizadas en la CAPV los últimos 3 años</t>
  </si>
  <si>
    <t>Nº de funciones realizadas en España los últimos 3 años</t>
  </si>
  <si>
    <t>Nº de funciones realizadas en el Extranjero los últimos 3 años</t>
  </si>
  <si>
    <t>Volumen de ventas realizados en el/los ejercicio/s anterior/es</t>
  </si>
  <si>
    <t>Gastos de personal contraidos en el/los ejercicio/s anterior/es</t>
  </si>
  <si>
    <t>Presencia de mujeres en categorías principales</t>
  </si>
  <si>
    <t>Presencia de mujeres en el total de personas implicadas</t>
  </si>
  <si>
    <t>CIRCUITO CONCERTADO</t>
  </si>
  <si>
    <t>Marcar con una X</t>
  </si>
  <si>
    <t>OBSERVACIONES IMPORTANTES:</t>
  </si>
  <si>
    <t>1.</t>
  </si>
  <si>
    <t>Las celdas así coloreadas serán cumplimentadas directamente por el solicitante</t>
  </si>
  <si>
    <t>3. Las hojas a cumplimentar en función de la(s) modalidad(es) a la(s) que se presente son las siguientes:</t>
  </si>
  <si>
    <t>H</t>
  </si>
  <si>
    <t>M</t>
  </si>
  <si>
    <t>Género</t>
  </si>
  <si>
    <t>AUTORÍA</t>
  </si>
  <si>
    <t>COREOGRAFÍA</t>
  </si>
  <si>
    <t>DIRECCIÓN:</t>
  </si>
  <si>
    <t>DIRECCIÓN DE PRODUCCIÓN</t>
  </si>
  <si>
    <t>EQUIPO ARTÍSTICO</t>
  </si>
  <si>
    <t>EQUIPO TÉCNICO</t>
  </si>
  <si>
    <t>INTÉPRETES</t>
  </si>
  <si>
    <t>INTERPRETE 1</t>
  </si>
  <si>
    <t>INTERPRETE 2</t>
  </si>
  <si>
    <t>INTERPRETE 3</t>
  </si>
  <si>
    <t>INTERPRETE 4</t>
  </si>
  <si>
    <t>INTERPRETE 5</t>
  </si>
  <si>
    <t>INTERPRETE 6</t>
  </si>
  <si>
    <t>INTERPRETE 7</t>
  </si>
  <si>
    <t>INTERPRETE 8</t>
  </si>
  <si>
    <t>INTERPRETE 9</t>
  </si>
  <si>
    <t>INTERPRETE 10</t>
  </si>
  <si>
    <t>INTERPRETE 11</t>
  </si>
  <si>
    <t>% de mujeres en el total de personas implicadas</t>
  </si>
  <si>
    <t>0. Hoja resumen</t>
  </si>
  <si>
    <t>1. Producciones realizadas</t>
  </si>
  <si>
    <t>2. Funciones realizadas</t>
  </si>
  <si>
    <t>3. Datos empresariales</t>
  </si>
  <si>
    <t>4. Ficha artística</t>
  </si>
  <si>
    <t>5. Presupuesto producción</t>
  </si>
  <si>
    <t xml:space="preserve">2. El número de funciones realizado co el espectáculo es obligatorio introducirlo. En caso de no hacerlo el espectáculo no se contabiliza </t>
  </si>
  <si>
    <t xml:space="preserve">1. El "Lugar" hay que elegirlo del desplegable que se abre en la celda correspondiente. </t>
  </si>
  <si>
    <t>2. El "Volumen de ventas del año" se acreditará a través del epígrafe del subrupo 70 de la "Cuenta de perdidas y Ganancias" en formato oficial</t>
  </si>
  <si>
    <t>Volumen de ventas del año :</t>
  </si>
  <si>
    <t>Gastos de personal:</t>
  </si>
  <si>
    <t>Nº de mujeres en categorías principales:</t>
  </si>
  <si>
    <t>Nº de hombres en categorías principales:</t>
  </si>
  <si>
    <t xml:space="preserve">% de mujeres en categorías principales: </t>
  </si>
  <si>
    <t>Nº de mujeres en el total de personas implicadas:</t>
  </si>
  <si>
    <t>Nº de hombres en el total de personas implicadas:</t>
  </si>
  <si>
    <t>FICHA ARTÍSTICA Y TÉCNICA 1</t>
  </si>
  <si>
    <t>FICHA ARTÍSTICA Y TÉCNICA 2</t>
  </si>
  <si>
    <t>Datos genero Ficha Artistica y Técnica 1</t>
  </si>
  <si>
    <t>Datos genero globales (Ficha 1 y 2):</t>
  </si>
  <si>
    <t xml:space="preserve">1. El "Genero" hay que elegirlo del desplegable que se abre en la celda correspondiente. </t>
  </si>
  <si>
    <t>2. Se consideran categorías principales las escritas en mayúscula</t>
  </si>
  <si>
    <t>3. La Ficha Artística y Técnica 2 se cumplimentará solo en el caso en que se presenten dos producciones en la modalidad de ayudas a la actividad bienal</t>
  </si>
  <si>
    <t>1. Todas las cantidades serán sin IVA</t>
  </si>
  <si>
    <t>2. El total de costes indirectos imputados no podrá superar el 25 por ciento del gasto total del proyecto presentado (porcentaje señalado en la celda G74)</t>
  </si>
  <si>
    <t xml:space="preserve">5. Las cantidades solicitadas al Gobierno Vasco no pueden superar los siguientes límites: </t>
  </si>
  <si>
    <t xml:space="preserve">a) Circuito concertado y Producciones II: </t>
  </si>
  <si>
    <t xml:space="preserve">60.000 € y el 50% del presupuesto de la producción </t>
  </si>
  <si>
    <t xml:space="preserve">b) Producciones II: </t>
  </si>
  <si>
    <t>25.000 € y el 70% del presupuesto de la producción</t>
  </si>
  <si>
    <t>6. Los datos incluidos en esta hoja están interrrelacionados con la hoja de Caché por lo que incidirán automáticamente en el cálculo de la amortización (No olvidar que las subvenciones son cantidades no amortizables)</t>
  </si>
  <si>
    <t>0. Hoja a cumplimentar únicamente por los que solicitan ayudas a Producciones I, Producciones II y actividad bienal</t>
  </si>
  <si>
    <t>0. Hoja a cumplimentar únicamente por los que solicitan ayudas a  Producciones II y actividad bienal</t>
  </si>
  <si>
    <t>0. Hoja a cumplimentar únicamente por los que solicitan ayudas a Producciones II y actividad bienal</t>
  </si>
  <si>
    <t>0. Hoja a cumplimentar en todas las modalidades de ayuda</t>
  </si>
  <si>
    <t xml:space="preserve">0. Hoja a cumplimentar únicamente por los que solicitan ayudas a Circuito concertado, Producciones I y Producciones II </t>
  </si>
  <si>
    <t>% sobre presupuesto</t>
  </si>
  <si>
    <t>01. Gastos de estructura de la empresa</t>
  </si>
  <si>
    <t>01.01. Personal (Gastos fijos estables)</t>
  </si>
  <si>
    <t>01.02. Locales (alquileres, reparaciones y amortizaciones)</t>
  </si>
  <si>
    <t>01.03. Material técnico (alquileres, reparaciones y amortizaciones)</t>
  </si>
  <si>
    <t>01.04. Vehículos (alquileres, reparaciones y amortizaciones)</t>
  </si>
  <si>
    <t>01.05. Telefonía, internet e informática</t>
  </si>
  <si>
    <t>01.06. Viajes, transportes y dietas</t>
  </si>
  <si>
    <t>01.07. Gasto corriente (luz, agua…)</t>
  </si>
  <si>
    <t>01.08. Asesorías</t>
  </si>
  <si>
    <t>01.09. Seguros</t>
  </si>
  <si>
    <t>01.10. Bancos, financiación y fiscalidad</t>
  </si>
  <si>
    <t>01.11. Otros gastos generales de empresa</t>
  </si>
  <si>
    <t>02. Gastos directos de producción</t>
  </si>
  <si>
    <t>02.01. Producción 1:</t>
  </si>
  <si>
    <t>02.01.01 Autorías</t>
  </si>
  <si>
    <t>02.01.02. Interpretes</t>
  </si>
  <si>
    <t>02.01.03. Equipo artístico y técnico</t>
  </si>
  <si>
    <t>02.01.04. Materiales (fabricación, compra y alquileres)</t>
  </si>
  <si>
    <t>02.01.05. Comunicación</t>
  </si>
  <si>
    <t>02.01.06. Viajes y transportes</t>
  </si>
  <si>
    <t>02.01.07. Locales (No imputables los ya incluidos en gastos generales)</t>
  </si>
  <si>
    <t>02.01.08. Otros gastos directos de producción</t>
  </si>
  <si>
    <t>02.02. Producción 2:</t>
  </si>
  <si>
    <t>02.02.01. Autorías</t>
  </si>
  <si>
    <t>02.02.02. Interpretes</t>
  </si>
  <si>
    <t>02.02.03. Equipo artístico y técnico</t>
  </si>
  <si>
    <t>02.02.04. Materiales (fabricación, compra y alquileres)</t>
  </si>
  <si>
    <t>02.02.05. Comunicación</t>
  </si>
  <si>
    <t>02.02.06. Viajes y transportes</t>
  </si>
  <si>
    <t>02.02.07. Locales (No imputables los ya incluidos en gastos generales)</t>
  </si>
  <si>
    <t>02.02.08. Otros gastos directos de producción</t>
  </si>
  <si>
    <t>03. Gastos directos de distribución</t>
  </si>
  <si>
    <t>03.01. Gastos por personal propio de la entidad solicitante dedicado a esta tarea.</t>
  </si>
  <si>
    <t>03.02. Gastos abonados a entidades y profesionales externos.</t>
  </si>
  <si>
    <t>03.03 .Creación, realización y edición de material gráfico y  audiovisual.</t>
  </si>
  <si>
    <t>03.04. Implantación, actualización y mantenimiento de páginas Web.</t>
  </si>
  <si>
    <t>03.05. Publicidad en medios y  acciones  de comunicación y publicidad.</t>
  </si>
  <si>
    <t>03.06. Otros gastos de promoción y venta.</t>
  </si>
  <si>
    <t>04. Gastos de otras actividades</t>
  </si>
  <si>
    <t>04.01. Gastos de mediación</t>
  </si>
  <si>
    <t>04.01.01</t>
  </si>
  <si>
    <t>04.01.02</t>
  </si>
  <si>
    <t>04.01.03</t>
  </si>
  <si>
    <t>04.01.04</t>
  </si>
  <si>
    <t>04.01.05</t>
  </si>
  <si>
    <t>04.02. Gastos de sensibilización</t>
  </si>
  <si>
    <t>04.02.01</t>
  </si>
  <si>
    <t>04.02.02</t>
  </si>
  <si>
    <t>04.02.03</t>
  </si>
  <si>
    <t>04.02.04</t>
  </si>
  <si>
    <t>04.02.05</t>
  </si>
  <si>
    <t>04.03. Gastos de formación</t>
  </si>
  <si>
    <t>04.03.01</t>
  </si>
  <si>
    <t>04.03.02</t>
  </si>
  <si>
    <t>04.03.03</t>
  </si>
  <si>
    <t>04.03.04</t>
  </si>
  <si>
    <t>04.03.05</t>
  </si>
  <si>
    <t>04.04. Otros gastos</t>
  </si>
  <si>
    <t>04.04.01</t>
  </si>
  <si>
    <t>04.04.02</t>
  </si>
  <si>
    <t>04.04.03</t>
  </si>
  <si>
    <t>04.04.04</t>
  </si>
  <si>
    <t>04.04.05</t>
  </si>
  <si>
    <t>04.04.06</t>
  </si>
  <si>
    <t>04.04.07</t>
  </si>
  <si>
    <t>04.04.08</t>
  </si>
  <si>
    <t>01.02. Capital de entidades públicas</t>
  </si>
  <si>
    <t>01.03. Capital de entidades privadas</t>
  </si>
  <si>
    <t xml:space="preserve">02. Subvenciones </t>
  </si>
  <si>
    <t>02.01. Subvenciones a fondo perdido de particulares</t>
  </si>
  <si>
    <t>02.02. Subvenciones de entidades públicas</t>
  </si>
  <si>
    <t>03.01. Préstamos de entidades financieras privadas</t>
  </si>
  <si>
    <t>03.02. Préstamos de entidades públicas</t>
  </si>
  <si>
    <t xml:space="preserve">Total gastos previstos </t>
  </si>
  <si>
    <t>Total financiación prevista</t>
  </si>
  <si>
    <t>0. Hoja a cumplimentar únicamente por los que solicitan ayudas a actividad bienal</t>
  </si>
  <si>
    <t>a) Actividad bienal</t>
  </si>
  <si>
    <t xml:space="preserve">120.000 € y el 50% del presupuesto de la producción </t>
  </si>
  <si>
    <t xml:space="preserve">3. Las cantidades solicitadas al Gobierno Vasco no pueden superar los siguientes límites: </t>
  </si>
  <si>
    <t>A) Sin subvención solicitada</t>
  </si>
  <si>
    <t>B) Con subvención solicitada</t>
  </si>
  <si>
    <t xml:space="preserve">2. Los datos incluidos en esta hoja están interrrelacionados con la hoja de Plan de Explotación </t>
  </si>
  <si>
    <t>0. Hoja a cumplimentar únicamente por los que solicitan ayudas a Producción I y Producción II</t>
  </si>
  <si>
    <t>2. ¿Qué es el  Margen Bruto?: La cantidad resultante de sumar la amortización y los beneficios (dividendos). Dicho de otra manera es el márgen que nos queda tras abonar todos los gastos, tanto los directos como los imputables.</t>
  </si>
  <si>
    <t>3. ¿Qué es el Umbral O?: Es el punto en el que la producción empieza a ser rentable. Para calcularlo tenemos que coger la cantidad a amortizar (Presupuesto de la producción menos las subvenciones recibidas) y dividirlo por el márgen bruto. El resultado nos señala cuantas funciones debemos de realizar para que la producción comiemnze a ser rentable</t>
  </si>
  <si>
    <t xml:space="preserve">4. El "Promedio de la compañía en este tipo de espectáculos"(celda G29) se obtiene con los datos de la página 1 </t>
  </si>
  <si>
    <t>Título de la(s) producción(es)</t>
  </si>
  <si>
    <t>Versión(es) lingüística(s):</t>
  </si>
  <si>
    <t>Gastos totales</t>
  </si>
  <si>
    <t>Actividad bienal</t>
  </si>
  <si>
    <t>Subvención solicitada:</t>
  </si>
  <si>
    <t xml:space="preserve">Caché previsto de la producción:  </t>
  </si>
  <si>
    <t>Promedio de funciones por tipo de espectáculo:</t>
  </si>
  <si>
    <t>Tipo de espectáculo</t>
  </si>
  <si>
    <t>FICHA RESUMEN</t>
  </si>
  <si>
    <t>Fecha prevista de inicio de producción</t>
  </si>
  <si>
    <t>Las celdas así coloreadas se cumplimentarán automáticamente en base a los datos obtenidos de otras celdas u hojas</t>
  </si>
  <si>
    <t xml:space="preserve">2. En función de la modalidad a la que se presente y de las características del proyecto  habrá campos que quedarán necesariamente vacios </t>
  </si>
  <si>
    <t>2. La Dirección de Promoción de la cultura solicitará documentos acreditativos de la realización de aquellas funciones que estime oportuno. Su no presentación conllevará la desetimación de las funciones presentadas</t>
  </si>
  <si>
    <t>5. Aquellos solicitantes que por ley no están obligados a disponer de la documentación anteriormente solicitada, deberán presentar la documentación necesaria para  demostrar la veracidad de los datos presentados</t>
  </si>
  <si>
    <t>Datos genero: Ficha Artistica y Técnica 2</t>
  </si>
  <si>
    <t xml:space="preserve">09. Gastos generales imputados </t>
  </si>
  <si>
    <t>4. El presupuesto deberá ser equillibrado, de manera que el total de los gastos sea igual al de los ingresos, incluida la cantidad solicitada al Gobierno Vasco. Como consecuencia de ello el déficit o superavit previsto será igual a 0 (Celda E142)</t>
  </si>
  <si>
    <t>Versión(es) linguística</t>
  </si>
  <si>
    <t>Sin texto</t>
  </si>
  <si>
    <t>Versión única: Euskara</t>
  </si>
  <si>
    <t>Versión única: Castellano</t>
  </si>
  <si>
    <t>Versión única: Multilingüe</t>
  </si>
  <si>
    <t>Zutabea1</t>
  </si>
  <si>
    <t>Doble versión: Euskara y castellano</t>
  </si>
  <si>
    <t>Versiones múltiples: Euskara, castellano, inglés…</t>
  </si>
  <si>
    <t>Existencia de versión en euskera de la(s producción(es)</t>
  </si>
  <si>
    <t>Sí</t>
  </si>
  <si>
    <t>No</t>
  </si>
  <si>
    <t>1. "El tipo de espectáculo" hay que elegirlo del desplegable que se abre en la celda correspondiente. El significado de los códigos utilizados lo tienes en la parte inferior de la tabla.</t>
  </si>
  <si>
    <t>3. Para poder imputar costes indirectos evidentemente tienen que existir gastos generales de empresa que tienen que estar recogidos en el primer bloque del formulario. En la fila 75 señalar qué cantidad se imputará al presupuesto de la producción.</t>
  </si>
  <si>
    <t>PRODUCCIONES I</t>
  </si>
  <si>
    <t xml:space="preserve">PRODUCCIONES II </t>
  </si>
  <si>
    <t>6. Presupuesto bienal</t>
  </si>
  <si>
    <t>7. Caché</t>
  </si>
  <si>
    <t>8. Plan de explotación</t>
  </si>
  <si>
    <t>Hojas 4, 5 y 7</t>
  </si>
  <si>
    <t xml:space="preserve">PRODUCCIONES I </t>
  </si>
  <si>
    <t>Hojas 1, 4, 5, 7 y 8</t>
  </si>
  <si>
    <t>Hojas 1, 2, 3, 4, 5, 7 y 8</t>
  </si>
  <si>
    <t>Hojas 1, 2, 3, 4 y 6</t>
  </si>
  <si>
    <t>REPRESENTACIONES REALIZADAS EN LOS EJERCICIOS 2018-2020</t>
  </si>
  <si>
    <t xml:space="preserve">DATOS EMPRESARIALES DEL EJERCICIO 2019 Y 2020 </t>
  </si>
  <si>
    <t>1. Los "datos empresariales" de 2019 solo son necesarios en la modalidad de actividad bienal</t>
  </si>
  <si>
    <t>3. Los "Gastos del personal" se acreditará a través del epígrafe del subrupo 64 de la "Cuenta de perdidas y Ganancias" en formato oficial</t>
  </si>
  <si>
    <t>4. Los datos de 2020, en el caso de que todavía no haya vencido el plazo para depositarlas en el registro, se podrán presentar a través las cuentas provisionales.</t>
  </si>
  <si>
    <t>A. GASTOS  POR  ACTIVIDAD 2021-2022</t>
  </si>
  <si>
    <t>TOTAL GASTOS PREVISTOS 2021-2022</t>
  </si>
  <si>
    <t>B. INGRESOS  POR  ACTIVIDAD 2021-2022</t>
  </si>
  <si>
    <t>TOTAL FINANCIACIÓN PREVISTA 2021-2022</t>
  </si>
  <si>
    <t>A. Gastos por actividad 2021-2022</t>
  </si>
  <si>
    <t>B. Ingresos por actividad 2021-2022</t>
  </si>
  <si>
    <t>2. El presupuesto deberá ser equillibrado, de manera que el total de los gastos sea igual al de los ingresos, incluida la cantidad solicitada al Gobierno Vasco. Como consecuencia de ello el déficit o superavit previsto será igual a 0 (Celda G119)</t>
  </si>
  <si>
    <t xml:space="preserve">3. Este libro excel contiene 9 hojas: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</si>
</sst>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5" formatCode="#,##0\ &quot;€&quot;;\-#,##0\ &quot;€&quot;"/>
    <numFmt numFmtId="42" formatCode="_-* #,##0\ &quot;€&quot;_-;\-* #,##0\ &quot;€&quot;_-;_-* &quot;-&quot;\ &quot;€&quot;_-;_-@_-"/>
    <numFmt numFmtId="164" formatCode="_-* #,##0\ _€_-;\-* #,##0\ _€_-;_-* &quot;-&quot;\ _€_-;_-@_-"/>
    <numFmt numFmtId="165" formatCode="_-* #,##0.00\ _€_-;\-* #,##0.00\ _€_-;_-* &quot;-&quot;??\ _€_-;_-@_-"/>
    <numFmt numFmtId="166" formatCode="_-* #,##0&quot;Pts&quot;_-;\-* #,##0&quot;Pts&quot;_-;_-* &quot;-&quot;&quot;Pts&quot;_-;_-@_-"/>
    <numFmt numFmtId="167" formatCode="_-* #,##0_P_t_s_-;\-* #,##0_P_t_s_-;_-* &quot;-&quot;_P_t_s_-;_-@_-"/>
    <numFmt numFmtId="168" formatCode="_-* #,##0.00[$€]_-;\-* #,##0.00[$€]_-;_-* &quot;-&quot;??[$€]_-;_-@_-"/>
    <numFmt numFmtId="169" formatCode="_-* #,##0\ [$€-42D]_-;\-* #,##0\ [$€-42D]_-;_-* &quot;-&quot;\ [$€-42D]_-;_-@_-"/>
    <numFmt numFmtId="170" formatCode="0.0%"/>
    <numFmt numFmtId="171" formatCode="#,##0_ ;\-#,##0\ "/>
    <numFmt numFmtId="172" formatCode="#,##0\ _€"/>
    <numFmt numFmtId="173" formatCode="#,##0\ &quot;€&quot;"/>
    <numFmt numFmtId="174" formatCode="#,##0.00\ &quot;€&quot;"/>
    <numFmt numFmtId="175" formatCode="_-* #,##0\ &quot;€&quot;_-;\-* #,##0\ &quot;€&quot;_-;_-* &quot;-&quot;??\ &quot;€&quot;_-;_-@_-"/>
    <numFmt numFmtId="176" formatCode="0;\-0;;@"/>
    <numFmt numFmtId="177" formatCode="[$-40A]d&quot; de &quot;mmmm&quot; de &quot;yyyy;@"/>
    <numFmt numFmtId="178" formatCode="0_ ;\-0\ "/>
  </numFmts>
  <fonts count="30">
    <font>
      <sz val="9"/>
      <name val="Geneva"/>
    </font>
    <font>
      <sz val="9"/>
      <name val="Geneva"/>
    </font>
    <font>
      <sz val="8"/>
      <name val="Geneva"/>
    </font>
    <font>
      <sz val="9"/>
      <name val="Arial"/>
      <family val="2"/>
    </font>
    <font>
      <b/>
      <sz val="9"/>
      <name val="Arial"/>
      <family val="2"/>
    </font>
    <font>
      <sz val="9"/>
      <name val="Geneva"/>
    </font>
    <font>
      <b/>
      <sz val="9"/>
      <color indexed="9"/>
      <name val="Arial"/>
      <family val="2"/>
    </font>
    <font>
      <sz val="9"/>
      <color indexed="9"/>
      <name val="Arial"/>
      <family val="2"/>
    </font>
    <font>
      <i/>
      <sz val="9"/>
      <name val="Arial"/>
      <family val="2"/>
    </font>
    <font>
      <sz val="9"/>
      <color indexed="8"/>
      <name val="Arial"/>
      <family val="2"/>
    </font>
    <font>
      <sz val="9"/>
      <color indexed="58"/>
      <name val="Arial"/>
      <family val="2"/>
    </font>
    <font>
      <b/>
      <sz val="9"/>
      <color indexed="63"/>
      <name val="Arial"/>
      <family val="2"/>
    </font>
    <font>
      <sz val="9"/>
      <color indexed="63"/>
      <name val="Arial"/>
      <family val="2"/>
    </font>
    <font>
      <sz val="8"/>
      <name val="Arial"/>
      <family val="2"/>
    </font>
    <font>
      <i/>
      <sz val="8"/>
      <name val="Arial"/>
      <family val="2"/>
    </font>
    <font>
      <b/>
      <i/>
      <sz val="9"/>
      <name val="Arial"/>
      <family val="2"/>
    </font>
    <font>
      <sz val="12"/>
      <name val="Arial"/>
      <family val="2"/>
    </font>
    <font>
      <b/>
      <sz val="12"/>
      <color indexed="9"/>
      <name val="Arial"/>
      <family val="2"/>
    </font>
    <font>
      <b/>
      <i/>
      <sz val="8"/>
      <name val="Arial"/>
      <family val="2"/>
    </font>
    <font>
      <b/>
      <sz val="9"/>
      <color indexed="8"/>
      <name val="Arial"/>
      <family val="2"/>
    </font>
    <font>
      <b/>
      <sz val="12"/>
      <name val="Arial"/>
      <family val="2"/>
    </font>
    <font>
      <i/>
      <sz val="7"/>
      <name val="Arial"/>
      <family val="2"/>
    </font>
    <font>
      <b/>
      <u/>
      <sz val="9"/>
      <name val="Arial"/>
      <family val="2"/>
    </font>
    <font>
      <b/>
      <sz val="9"/>
      <color theme="0"/>
      <name val="Arial"/>
      <family val="2"/>
    </font>
    <font>
      <b/>
      <sz val="9"/>
      <color rgb="FFFF0000"/>
      <name val="Arial"/>
      <family val="2"/>
    </font>
    <font>
      <sz val="9"/>
      <color theme="0"/>
      <name val="Arial"/>
      <family val="2"/>
    </font>
    <font>
      <b/>
      <sz val="8"/>
      <color theme="0"/>
      <name val="Arial"/>
      <family val="2"/>
    </font>
    <font>
      <sz val="8"/>
      <color theme="0"/>
      <name val="Arial"/>
      <family val="2"/>
    </font>
    <font>
      <b/>
      <sz val="12"/>
      <color theme="0"/>
      <name val="Arial"/>
      <family val="2"/>
    </font>
    <font>
      <sz val="12"/>
      <color theme="0"/>
      <name val="Arial"/>
      <family val="2"/>
    </font>
  </fonts>
  <fills count="13">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1"/>
        <bgColor indexed="64"/>
      </patternFill>
    </fill>
    <fill>
      <patternFill patternType="solid">
        <fgColor theme="0" tint="-0.14999847407452621"/>
        <bgColor indexed="64"/>
      </patternFill>
    </fill>
    <fill>
      <patternFill patternType="solid">
        <fgColor theme="1"/>
        <bgColor indexed="60"/>
      </patternFill>
    </fill>
    <fill>
      <patternFill patternType="solid">
        <fgColor theme="0" tint="-0.249977111117893"/>
        <bgColor indexed="64"/>
      </patternFill>
    </fill>
    <fill>
      <patternFill patternType="solid">
        <fgColor theme="9" tint="-0.249977111117893"/>
        <bgColor indexed="64"/>
      </patternFill>
    </fill>
  </fills>
  <borders count="65">
    <border>
      <left/>
      <right/>
      <top/>
      <bottom/>
      <diagonal/>
    </border>
    <border>
      <left/>
      <right/>
      <top style="medium">
        <color indexed="9"/>
      </top>
      <bottom style="medium">
        <color indexed="9"/>
      </bottom>
      <diagonal/>
    </border>
    <border>
      <left/>
      <right style="thin">
        <color indexed="64"/>
      </right>
      <top/>
      <bottom/>
      <diagonal/>
    </border>
    <border>
      <left style="thin">
        <color indexed="64"/>
      </left>
      <right/>
      <top/>
      <bottom/>
      <diagonal/>
    </border>
    <border>
      <left/>
      <right/>
      <top/>
      <bottom style="medium">
        <color indexed="9"/>
      </bottom>
      <diagonal/>
    </border>
    <border>
      <left/>
      <right/>
      <top style="medium">
        <color indexed="9"/>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right/>
      <top/>
      <bottom style="double">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ck">
        <color indexed="64"/>
      </bottom>
      <diagonal/>
    </border>
    <border>
      <left style="thick">
        <color indexed="64"/>
      </left>
      <right/>
      <top/>
      <bottom/>
      <diagonal/>
    </border>
    <border>
      <left style="thick">
        <color indexed="64"/>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9"/>
      </top>
      <bottom style="medium">
        <color indexed="9"/>
      </bottom>
      <diagonal/>
    </border>
    <border>
      <left/>
      <right style="thin">
        <color indexed="64"/>
      </right>
      <top style="medium">
        <color indexed="9"/>
      </top>
      <bottom style="medium">
        <color indexed="9"/>
      </bottom>
      <diagonal/>
    </border>
    <border>
      <left style="thin">
        <color indexed="64"/>
      </left>
      <right/>
      <top/>
      <bottom style="medium">
        <color indexed="9"/>
      </bottom>
      <diagonal/>
    </border>
    <border>
      <left/>
      <right style="thin">
        <color indexed="64"/>
      </right>
      <top/>
      <bottom style="medium">
        <color indexed="9"/>
      </bottom>
      <diagonal/>
    </border>
    <border>
      <left style="thin">
        <color indexed="64"/>
      </left>
      <right/>
      <top style="medium">
        <color indexed="9"/>
      </top>
      <bottom/>
      <diagonal/>
    </border>
    <border>
      <left/>
      <right style="thin">
        <color indexed="64"/>
      </right>
      <top style="medium">
        <color indexed="9"/>
      </top>
      <bottom/>
      <diagonal/>
    </border>
  </borders>
  <cellStyleXfs count="5">
    <xf numFmtId="0" fontId="0" fillId="0" borderId="0"/>
    <xf numFmtId="9"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cellStyleXfs>
  <cellXfs count="647">
    <xf numFmtId="0" fontId="0" fillId="0" borderId="0" xfId="0"/>
    <xf numFmtId="0" fontId="3" fillId="0" borderId="0" xfId="0" applyFont="1"/>
    <xf numFmtId="164" fontId="3" fillId="0" borderId="0" xfId="0" applyNumberFormat="1" applyFont="1"/>
    <xf numFmtId="0" fontId="3" fillId="0" borderId="0" xfId="0" applyFont="1" applyBorder="1"/>
    <xf numFmtId="0" fontId="3" fillId="0" borderId="0" xfId="0" applyFont="1" applyAlignment="1">
      <alignment vertical="center"/>
    </xf>
    <xf numFmtId="0" fontId="3" fillId="0" borderId="0" xfId="0" applyFont="1" applyFill="1" applyBorder="1"/>
    <xf numFmtId="42" fontId="3" fillId="0" borderId="0" xfId="0" applyNumberFormat="1" applyFont="1" applyBorder="1"/>
    <xf numFmtId="0" fontId="3" fillId="0" borderId="0" xfId="0" applyFont="1" applyFill="1" applyAlignment="1">
      <alignment vertical="center"/>
    </xf>
    <xf numFmtId="0" fontId="3" fillId="0" borderId="0" xfId="0" applyFont="1" applyFill="1"/>
    <xf numFmtId="0" fontId="5" fillId="0" borderId="0" xfId="0" applyFont="1" applyBorder="1"/>
    <xf numFmtId="0" fontId="5" fillId="0" borderId="0" xfId="0" applyFont="1"/>
    <xf numFmtId="165" fontId="5" fillId="0" borderId="0" xfId="0" applyNumberFormat="1" applyFont="1" applyBorder="1"/>
    <xf numFmtId="0" fontId="5" fillId="0" borderId="0" xfId="0" applyFont="1" applyBorder="1" applyAlignment="1">
      <alignment horizontal="right" vertical="center"/>
    </xf>
    <xf numFmtId="0" fontId="3" fillId="0" borderId="1" xfId="0" applyFont="1" applyBorder="1" applyProtection="1"/>
    <xf numFmtId="0" fontId="3" fillId="0" borderId="0" xfId="0" applyFont="1" applyFill="1" applyBorder="1" applyAlignment="1">
      <alignment horizontal="left"/>
    </xf>
    <xf numFmtId="0" fontId="3" fillId="0" borderId="2" xfId="0" applyFont="1" applyBorder="1"/>
    <xf numFmtId="0" fontId="3" fillId="0" borderId="3" xfId="0" applyFont="1" applyFill="1" applyBorder="1"/>
    <xf numFmtId="0" fontId="3" fillId="0" borderId="3" xfId="0" applyFont="1" applyFill="1" applyBorder="1" applyProtection="1"/>
    <xf numFmtId="0" fontId="3" fillId="0" borderId="4" xfId="0" applyFont="1" applyBorder="1" applyProtection="1"/>
    <xf numFmtId="0" fontId="3" fillId="0" borderId="5" xfId="0" applyFont="1" applyBorder="1" applyProtection="1"/>
    <xf numFmtId="0" fontId="3" fillId="0" borderId="2" xfId="0" applyFont="1" applyFill="1" applyBorder="1" applyAlignment="1">
      <alignment horizontal="left"/>
    </xf>
    <xf numFmtId="0" fontId="3" fillId="0" borderId="0" xfId="0" applyFont="1" applyBorder="1" applyAlignment="1">
      <alignment horizontal="left"/>
    </xf>
    <xf numFmtId="0" fontId="3" fillId="0" borderId="6" xfId="0" applyFont="1" applyBorder="1"/>
    <xf numFmtId="176" fontId="3" fillId="0" borderId="0" xfId="0" applyNumberFormat="1" applyFont="1" applyAlignment="1">
      <alignment horizontal="center"/>
    </xf>
    <xf numFmtId="0" fontId="3" fillId="0" borderId="0" xfId="0" applyFont="1" applyAlignment="1">
      <alignment horizontal="center"/>
    </xf>
    <xf numFmtId="1" fontId="4" fillId="0" borderId="0" xfId="0" applyNumberFormat="1" applyFont="1" applyAlignment="1">
      <alignment horizontal="center" vertical="center"/>
    </xf>
    <xf numFmtId="0" fontId="3" fillId="0" borderId="0" xfId="0" applyFont="1" applyAlignment="1">
      <alignment horizontal="right"/>
    </xf>
    <xf numFmtId="0" fontId="4" fillId="0" borderId="0" xfId="0" applyFont="1" applyBorder="1"/>
    <xf numFmtId="0" fontId="3" fillId="0" borderId="7" xfId="0" applyFont="1" applyBorder="1"/>
    <xf numFmtId="0" fontId="3" fillId="0" borderId="0" xfId="0" applyFont="1" applyProtection="1"/>
    <xf numFmtId="0" fontId="7" fillId="0" borderId="0" xfId="0" applyFont="1" applyFill="1" applyBorder="1" applyAlignment="1">
      <alignment horizontal="left" vertical="center"/>
    </xf>
    <xf numFmtId="0" fontId="4" fillId="0" borderId="3" xfId="0" applyFont="1" applyFill="1" applyBorder="1"/>
    <xf numFmtId="0" fontId="4" fillId="0" borderId="0" xfId="0" applyFont="1" applyFill="1" applyBorder="1"/>
    <xf numFmtId="42" fontId="4" fillId="2" borderId="7" xfId="2" applyNumberFormat="1" applyFont="1" applyFill="1" applyBorder="1"/>
    <xf numFmtId="42" fontId="3" fillId="0" borderId="0" xfId="2" applyNumberFormat="1" applyFont="1" applyFill="1" applyBorder="1"/>
    <xf numFmtId="164" fontId="3" fillId="3" borderId="0" xfId="0" applyNumberFormat="1" applyFont="1" applyFill="1" applyBorder="1" applyAlignment="1" applyProtection="1">
      <alignment horizontal="left"/>
    </xf>
    <xf numFmtId="0" fontId="3" fillId="3" borderId="0" xfId="0" applyFont="1" applyFill="1" applyBorder="1" applyAlignment="1" applyProtection="1">
      <alignment horizontal="left"/>
    </xf>
    <xf numFmtId="10" fontId="9" fillId="0" borderId="2" xfId="0" applyNumberFormat="1" applyFont="1" applyFill="1" applyBorder="1" applyAlignment="1">
      <alignment horizontal="right" vertical="center"/>
    </xf>
    <xf numFmtId="172" fontId="3" fillId="0" borderId="8" xfId="0" applyNumberFormat="1" applyFont="1" applyFill="1" applyBorder="1"/>
    <xf numFmtId="165" fontId="3" fillId="0" borderId="0" xfId="0" applyNumberFormat="1" applyFont="1" applyBorder="1" applyAlignment="1">
      <alignment horizontal="right"/>
    </xf>
    <xf numFmtId="42" fontId="3" fillId="2" borderId="7" xfId="0" applyNumberFormat="1" applyFont="1" applyFill="1" applyBorder="1" applyAlignment="1" applyProtection="1">
      <alignment vertical="center"/>
    </xf>
    <xf numFmtId="0" fontId="3" fillId="0" borderId="0" xfId="0" applyFont="1" applyFill="1" applyBorder="1" applyAlignment="1" applyProtection="1">
      <alignment wrapText="1"/>
    </xf>
    <xf numFmtId="0" fontId="3" fillId="0" borderId="0" xfId="0" applyFont="1" applyFill="1" applyBorder="1" applyAlignment="1" applyProtection="1">
      <alignment vertical="center" wrapText="1"/>
    </xf>
    <xf numFmtId="9" fontId="3" fillId="0" borderId="2" xfId="1" applyFont="1" applyFill="1" applyBorder="1" applyAlignment="1" applyProtection="1">
      <alignment vertical="center"/>
    </xf>
    <xf numFmtId="42" fontId="3" fillId="0" borderId="2" xfId="0" applyNumberFormat="1" applyFont="1" applyFill="1" applyBorder="1" applyAlignment="1" applyProtection="1">
      <alignment vertical="center"/>
    </xf>
    <xf numFmtId="0" fontId="3" fillId="0" borderId="0" xfId="0" applyFont="1" applyFill="1" applyBorder="1" applyAlignment="1" applyProtection="1"/>
    <xf numFmtId="164" fontId="3" fillId="0" borderId="0" xfId="0" applyNumberFormat="1" applyFont="1" applyFill="1" applyBorder="1" applyAlignment="1" applyProtection="1">
      <alignment vertical="center"/>
    </xf>
    <xf numFmtId="0" fontId="3" fillId="0" borderId="0" xfId="0" applyFont="1" applyFill="1" applyBorder="1" applyAlignment="1" applyProtection="1">
      <alignment horizontal="right" vertical="center"/>
    </xf>
    <xf numFmtId="42" fontId="3" fillId="0" borderId="0" xfId="0" applyNumberFormat="1" applyFont="1" applyFill="1" applyBorder="1" applyAlignment="1" applyProtection="1">
      <alignment vertical="center"/>
    </xf>
    <xf numFmtId="0" fontId="3" fillId="0" borderId="3" xfId="0" applyFont="1" applyFill="1" applyBorder="1" applyAlignment="1" applyProtection="1">
      <alignment horizontal="right" vertical="center" wrapText="1"/>
    </xf>
    <xf numFmtId="165" fontId="3" fillId="0" borderId="2" xfId="0" applyNumberFormat="1" applyFont="1" applyBorder="1" applyAlignment="1">
      <alignment horizontal="right"/>
    </xf>
    <xf numFmtId="0" fontId="3" fillId="0" borderId="0" xfId="0" applyFont="1" applyFill="1" applyBorder="1" applyAlignment="1" applyProtection="1">
      <alignment vertical="top" wrapText="1"/>
    </xf>
    <xf numFmtId="172" fontId="3" fillId="0" borderId="0" xfId="0" applyNumberFormat="1" applyFont="1" applyFill="1" applyBorder="1" applyAlignment="1" applyProtection="1">
      <alignment horizontal="right" vertical="center"/>
    </xf>
    <xf numFmtId="173" fontId="3" fillId="0" borderId="0" xfId="0" applyNumberFormat="1" applyFont="1" applyFill="1" applyBorder="1" applyAlignment="1" applyProtection="1">
      <alignment vertical="center"/>
    </xf>
    <xf numFmtId="173" fontId="3" fillId="0" borderId="2" xfId="0" applyNumberFormat="1" applyFont="1" applyFill="1" applyBorder="1" applyAlignment="1" applyProtection="1">
      <alignment vertical="center"/>
    </xf>
    <xf numFmtId="173" fontId="3" fillId="2" borderId="7" xfId="0" applyNumberFormat="1" applyFont="1" applyFill="1" applyBorder="1" applyAlignment="1" applyProtection="1">
      <alignment vertical="center"/>
    </xf>
    <xf numFmtId="0" fontId="3" fillId="0" borderId="7" xfId="0" applyFont="1" applyFill="1" applyBorder="1" applyAlignment="1">
      <alignment horizontal="center" vertical="center" wrapText="1"/>
    </xf>
    <xf numFmtId="164" fontId="3" fillId="0" borderId="7" xfId="0" applyNumberFormat="1" applyFont="1" applyBorder="1" applyAlignment="1">
      <alignment horizontal="center" vertical="center"/>
    </xf>
    <xf numFmtId="0" fontId="3" fillId="0" borderId="9" xfId="0" applyFont="1" applyFill="1" applyBorder="1" applyAlignment="1" applyProtection="1">
      <alignment vertical="center"/>
      <protection locked="0"/>
    </xf>
    <xf numFmtId="0" fontId="4" fillId="0" borderId="10" xfId="0" applyFont="1" applyFill="1" applyBorder="1" applyAlignment="1">
      <alignment vertical="center"/>
    </xf>
    <xf numFmtId="42" fontId="3" fillId="0" borderId="2" xfId="2" applyNumberFormat="1" applyFont="1" applyFill="1" applyBorder="1"/>
    <xf numFmtId="172" fontId="4" fillId="0" borderId="10" xfId="0" applyNumberFormat="1" applyFont="1" applyFill="1" applyBorder="1"/>
    <xf numFmtId="172" fontId="3" fillId="0" borderId="9" xfId="0" applyNumberFormat="1" applyFont="1" applyFill="1" applyBorder="1"/>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3" xfId="0" applyFont="1" applyBorder="1"/>
    <xf numFmtId="42" fontId="3" fillId="2" borderId="7" xfId="0" applyNumberFormat="1" applyFont="1" applyFill="1" applyBorder="1" applyAlignment="1" applyProtection="1">
      <alignment horizontal="center" vertical="center"/>
    </xf>
    <xf numFmtId="42" fontId="3" fillId="2" borderId="11" xfId="0" applyNumberFormat="1" applyFont="1" applyFill="1" applyBorder="1" applyAlignment="1" applyProtection="1">
      <alignment vertical="center"/>
    </xf>
    <xf numFmtId="42" fontId="4" fillId="2" borderId="7" xfId="0" applyNumberFormat="1" applyFont="1" applyFill="1" applyBorder="1" applyAlignment="1" applyProtection="1">
      <alignment vertical="center"/>
    </xf>
    <xf numFmtId="9" fontId="3" fillId="2" borderId="7" xfId="1" applyFont="1" applyFill="1" applyBorder="1" applyAlignment="1" applyProtection="1">
      <alignment vertical="center"/>
    </xf>
    <xf numFmtId="0" fontId="3" fillId="0" borderId="0" xfId="0" applyFont="1" applyFill="1" applyBorder="1" applyAlignment="1" applyProtection="1">
      <alignment horizontal="left"/>
    </xf>
    <xf numFmtId="0" fontId="3" fillId="0" borderId="2" xfId="0" applyFont="1" applyFill="1" applyBorder="1" applyAlignment="1" applyProtection="1">
      <alignment horizontal="left"/>
    </xf>
    <xf numFmtId="9" fontId="3" fillId="0" borderId="2" xfId="0" applyNumberFormat="1" applyFont="1" applyBorder="1"/>
    <xf numFmtId="9" fontId="3" fillId="0" borderId="2" xfId="0" applyNumberFormat="1" applyFont="1" applyFill="1" applyBorder="1"/>
    <xf numFmtId="9" fontId="3" fillId="0" borderId="2" xfId="0" applyNumberFormat="1" applyFont="1" applyFill="1" applyBorder="1" applyAlignment="1">
      <alignment vertical="center"/>
    </xf>
    <xf numFmtId="5" fontId="3" fillId="2" borderId="7" xfId="0" applyNumberFormat="1" applyFont="1" applyFill="1" applyBorder="1" applyAlignment="1">
      <alignment horizontal="right"/>
    </xf>
    <xf numFmtId="0" fontId="3" fillId="0" borderId="0" xfId="0" applyFont="1" applyFill="1" applyBorder="1" applyAlignment="1">
      <alignment vertical="center"/>
    </xf>
    <xf numFmtId="0" fontId="3" fillId="0" borderId="9" xfId="0" applyFont="1" applyBorder="1"/>
    <xf numFmtId="0" fontId="3" fillId="0" borderId="10" xfId="0" applyFont="1" applyBorder="1"/>
    <xf numFmtId="0" fontId="7" fillId="0" borderId="0" xfId="0" applyFont="1" applyFill="1"/>
    <xf numFmtId="0" fontId="3" fillId="0" borderId="0" xfId="0" applyFont="1" applyFill="1" applyBorder="1" applyProtection="1"/>
    <xf numFmtId="0" fontId="3" fillId="0" borderId="0" xfId="0" applyFont="1" applyFill="1" applyBorder="1" applyAlignment="1">
      <alignment horizontal="right"/>
    </xf>
    <xf numFmtId="0" fontId="3" fillId="3" borderId="0" xfId="0" applyFont="1" applyFill="1"/>
    <xf numFmtId="0" fontId="12" fillId="0" borderId="0" xfId="0" applyFont="1" applyFill="1" applyBorder="1" applyAlignment="1">
      <alignment horizontal="left"/>
    </xf>
    <xf numFmtId="0" fontId="4" fillId="0" borderId="6" xfId="0" applyFont="1" applyBorder="1"/>
    <xf numFmtId="4" fontId="3" fillId="0" borderId="2" xfId="0" applyNumberFormat="1" applyFont="1" applyFill="1" applyBorder="1" applyAlignment="1">
      <alignment horizontal="center" vertical="center"/>
    </xf>
    <xf numFmtId="4" fontId="3" fillId="0" borderId="12" xfId="0" applyNumberFormat="1" applyFont="1" applyFill="1" applyBorder="1" applyAlignment="1">
      <alignment horizontal="center" vertical="center"/>
    </xf>
    <xf numFmtId="4" fontId="3" fillId="0" borderId="13" xfId="0" applyNumberFormat="1" applyFont="1" applyFill="1" applyBorder="1" applyAlignment="1">
      <alignment horizontal="center" vertical="center"/>
    </xf>
    <xf numFmtId="173" fontId="3" fillId="0" borderId="0" xfId="0" applyNumberFormat="1" applyFont="1" applyFill="1" applyBorder="1"/>
    <xf numFmtId="0" fontId="4" fillId="0" borderId="14" xfId="0" applyFont="1" applyFill="1" applyBorder="1"/>
    <xf numFmtId="0" fontId="3" fillId="0" borderId="6" xfId="0" applyFont="1" applyFill="1" applyBorder="1" applyProtection="1"/>
    <xf numFmtId="9" fontId="8" fillId="0" borderId="6" xfId="0" applyNumberFormat="1" applyFont="1" applyFill="1" applyBorder="1" applyAlignment="1">
      <alignment horizontal="right"/>
    </xf>
    <xf numFmtId="0" fontId="8" fillId="0" borderId="0" xfId="0" applyFont="1" applyFill="1" applyBorder="1" applyAlignment="1">
      <alignment horizontal="right" vertical="top"/>
    </xf>
    <xf numFmtId="173" fontId="3" fillId="0" borderId="0" xfId="0" applyNumberFormat="1" applyFont="1" applyFill="1" applyBorder="1" applyAlignment="1">
      <alignment horizontal="right"/>
    </xf>
    <xf numFmtId="170" fontId="8" fillId="0" borderId="0" xfId="2" applyNumberFormat="1" applyFont="1" applyFill="1" applyBorder="1" applyAlignment="1">
      <alignment horizontal="right"/>
    </xf>
    <xf numFmtId="173" fontId="3" fillId="0" borderId="2" xfId="0" applyNumberFormat="1" applyFont="1" applyFill="1" applyBorder="1" applyAlignment="1">
      <alignment horizontal="right"/>
    </xf>
    <xf numFmtId="9" fontId="8" fillId="0" borderId="2" xfId="0" applyNumberFormat="1" applyFont="1" applyFill="1" applyBorder="1" applyAlignment="1">
      <alignment horizontal="right"/>
    </xf>
    <xf numFmtId="0" fontId="3" fillId="0" borderId="2" xfId="0" applyFont="1" applyBorder="1" applyAlignment="1">
      <alignment wrapText="1"/>
    </xf>
    <xf numFmtId="0" fontId="3" fillId="0" borderId="2" xfId="0" applyFont="1" applyFill="1" applyBorder="1"/>
    <xf numFmtId="0" fontId="4" fillId="0" borderId="3" xfId="0" applyFont="1" applyFill="1" applyBorder="1" applyProtection="1"/>
    <xf numFmtId="0" fontId="12" fillId="0" borderId="9" xfId="0" applyFont="1" applyFill="1" applyBorder="1" applyAlignment="1">
      <alignment horizontal="left"/>
    </xf>
    <xf numFmtId="0" fontId="3" fillId="0" borderId="12" xfId="0" applyFont="1" applyBorder="1"/>
    <xf numFmtId="0" fontId="8" fillId="3" borderId="14" xfId="0" applyFont="1" applyFill="1" applyBorder="1" applyAlignment="1">
      <alignment vertical="center"/>
    </xf>
    <xf numFmtId="0" fontId="3" fillId="3" borderId="6" xfId="0" applyFont="1" applyFill="1" applyBorder="1"/>
    <xf numFmtId="169" fontId="3" fillId="3" borderId="6" xfId="0" applyNumberFormat="1" applyFont="1" applyFill="1" applyBorder="1"/>
    <xf numFmtId="170" fontId="3" fillId="3" borderId="13" xfId="2" applyNumberFormat="1" applyFont="1" applyFill="1" applyBorder="1"/>
    <xf numFmtId="49" fontId="3" fillId="0" borderId="0" xfId="0" applyNumberFormat="1" applyFont="1" applyBorder="1"/>
    <xf numFmtId="0" fontId="4" fillId="0" borderId="2" xfId="0" applyFont="1" applyBorder="1"/>
    <xf numFmtId="0" fontId="3" fillId="0" borderId="14" xfId="0" applyFont="1" applyBorder="1"/>
    <xf numFmtId="0" fontId="4" fillId="0" borderId="9" xfId="0" applyFont="1" applyBorder="1" applyAlignment="1">
      <alignment horizontal="right" vertical="center"/>
    </xf>
    <xf numFmtId="0" fontId="3" fillId="0" borderId="12" xfId="0" applyFont="1" applyBorder="1" applyAlignment="1">
      <alignment horizontal="center" vertical="center"/>
    </xf>
    <xf numFmtId="0" fontId="3" fillId="0" borderId="13" xfId="0" applyFont="1" applyBorder="1"/>
    <xf numFmtId="0" fontId="4" fillId="0" borderId="3" xfId="0" applyFont="1" applyFill="1" applyBorder="1" applyAlignment="1" applyProtection="1">
      <alignment vertical="center"/>
    </xf>
    <xf numFmtId="0" fontId="4"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Border="1" applyAlignment="1">
      <alignment horizontal="center" vertical="center" wrapText="1"/>
    </xf>
    <xf numFmtId="0" fontId="3" fillId="0" borderId="2" xfId="3" applyNumberFormat="1" applyFont="1" applyBorder="1" applyAlignment="1">
      <alignment horizontal="center" vertical="center" wrapText="1" shrinkToFit="1"/>
    </xf>
    <xf numFmtId="0" fontId="3" fillId="0" borderId="7" xfId="0" applyFont="1" applyBorder="1" applyAlignment="1">
      <alignment vertical="center"/>
    </xf>
    <xf numFmtId="0" fontId="7" fillId="0" borderId="7" xfId="0" applyFont="1" applyFill="1" applyBorder="1" applyAlignment="1">
      <alignment horizontal="left" vertical="center"/>
    </xf>
    <xf numFmtId="0" fontId="3" fillId="0" borderId="7" xfId="0" applyFont="1" applyBorder="1" applyAlignment="1">
      <alignment horizontal="center" vertical="center" wrapText="1" shrinkToFit="1"/>
    </xf>
    <xf numFmtId="0" fontId="3" fillId="0" borderId="7" xfId="0" applyFont="1" applyBorder="1" applyAlignment="1">
      <alignment horizontal="center" vertical="center"/>
    </xf>
    <xf numFmtId="164" fontId="3" fillId="3" borderId="0" xfId="0" applyNumberFormat="1" applyFont="1" applyFill="1" applyBorder="1" applyAlignment="1" applyProtection="1">
      <alignment horizontal="center"/>
    </xf>
    <xf numFmtId="0" fontId="3" fillId="0" borderId="0" xfId="0" applyFont="1" applyBorder="1" applyAlignment="1">
      <alignment horizontal="center"/>
    </xf>
    <xf numFmtId="0" fontId="10" fillId="0" borderId="7" xfId="0" applyFont="1" applyBorder="1" applyAlignment="1">
      <alignment horizontal="center" vertical="center" wrapText="1"/>
    </xf>
    <xf numFmtId="0" fontId="3" fillId="0" borderId="0" xfId="0" applyFont="1" applyAlignment="1">
      <alignment vertical="center" wrapText="1"/>
    </xf>
    <xf numFmtId="0" fontId="4" fillId="0" borderId="0" xfId="0" applyFont="1" applyBorder="1" applyAlignment="1">
      <alignment horizontal="left"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xf>
    <xf numFmtId="175" fontId="4" fillId="0" borderId="13" xfId="2" applyNumberFormat="1" applyFont="1" applyFill="1" applyBorder="1" applyAlignment="1" applyProtection="1">
      <alignment horizontal="right"/>
      <protection locked="0"/>
    </xf>
    <xf numFmtId="173" fontId="3" fillId="0" borderId="15" xfId="0" applyNumberFormat="1" applyFont="1" applyBorder="1"/>
    <xf numFmtId="173" fontId="3" fillId="0" borderId="16" xfId="0" applyNumberFormat="1" applyFont="1" applyFill="1" applyBorder="1" applyAlignment="1">
      <alignment horizontal="center" vertical="center"/>
    </xf>
    <xf numFmtId="173" fontId="3" fillId="2" borderId="7" xfId="4" applyNumberFormat="1" applyFont="1" applyFill="1" applyBorder="1" applyProtection="1"/>
    <xf numFmtId="173" fontId="4" fillId="2" borderId="7" xfId="0" applyNumberFormat="1" applyFont="1" applyFill="1" applyBorder="1" applyProtection="1"/>
    <xf numFmtId="9" fontId="3" fillId="2" borderId="15" xfId="1" applyFont="1" applyFill="1" applyBorder="1" applyProtection="1"/>
    <xf numFmtId="173" fontId="4" fillId="2" borderId="7" xfId="2" applyNumberFormat="1" applyFont="1" applyFill="1" applyBorder="1" applyAlignment="1" applyProtection="1">
      <alignment vertical="center"/>
    </xf>
    <xf numFmtId="173" fontId="3" fillId="2" borderId="7" xfId="2" applyNumberFormat="1" applyFont="1" applyFill="1" applyBorder="1" applyAlignment="1" applyProtection="1">
      <alignment vertical="center"/>
    </xf>
    <xf numFmtId="0" fontId="3" fillId="0" borderId="14" xfId="0" applyFont="1" applyBorder="1" applyAlignment="1"/>
    <xf numFmtId="0" fontId="3" fillId="0" borderId="13" xfId="0" applyFont="1" applyBorder="1" applyAlignment="1">
      <alignment wrapText="1"/>
    </xf>
    <xf numFmtId="0" fontId="3" fillId="0" borderId="0" xfId="0" applyFont="1" applyBorder="1" applyAlignment="1">
      <alignment horizontal="right"/>
    </xf>
    <xf numFmtId="0" fontId="13" fillId="0" borderId="16" xfId="0" applyFont="1" applyBorder="1" applyAlignment="1">
      <alignment horizontal="right"/>
    </xf>
    <xf numFmtId="0" fontId="14" fillId="0" borderId="16" xfId="0" applyFont="1" applyBorder="1" applyAlignment="1">
      <alignment horizontal="right"/>
    </xf>
    <xf numFmtId="173" fontId="4" fillId="2" borderId="7" xfId="4" applyNumberFormat="1" applyFont="1" applyFill="1" applyBorder="1" applyProtection="1"/>
    <xf numFmtId="0" fontId="3" fillId="0" borderId="0" xfId="0" applyFont="1" applyBorder="1" applyAlignment="1" applyProtection="1"/>
    <xf numFmtId="0" fontId="3" fillId="0" borderId="0" xfId="0" applyFont="1" applyBorder="1" applyProtection="1"/>
    <xf numFmtId="0" fontId="3" fillId="0" borderId="0" xfId="0" applyFont="1" applyBorder="1" applyAlignment="1" applyProtection="1">
      <alignment horizontal="center"/>
    </xf>
    <xf numFmtId="0" fontId="4" fillId="0" borderId="0" xfId="0" applyFont="1" applyAlignment="1">
      <alignment horizontal="right"/>
    </xf>
    <xf numFmtId="164" fontId="3" fillId="0" borderId="0" xfId="0" applyNumberFormat="1" applyFont="1" applyFill="1" applyBorder="1"/>
    <xf numFmtId="0" fontId="3" fillId="0" borderId="16" xfId="0" applyFont="1" applyFill="1" applyBorder="1"/>
    <xf numFmtId="173" fontId="3" fillId="0" borderId="8" xfId="4" applyNumberFormat="1" applyFont="1" applyFill="1" applyBorder="1" applyProtection="1"/>
    <xf numFmtId="173" fontId="3" fillId="0" borderId="9" xfId="2" applyNumberFormat="1" applyFont="1" applyFill="1" applyBorder="1" applyAlignment="1" applyProtection="1">
      <alignment horizontal="center"/>
    </xf>
    <xf numFmtId="173" fontId="4" fillId="0" borderId="12" xfId="2" applyNumberFormat="1" applyFont="1" applyFill="1" applyBorder="1" applyAlignment="1" applyProtection="1">
      <alignment horizontal="center" vertical="center"/>
    </xf>
    <xf numFmtId="0" fontId="3" fillId="0" borderId="0" xfId="0" applyFont="1" applyAlignment="1">
      <alignment shrinkToFit="1"/>
    </xf>
    <xf numFmtId="0" fontId="3" fillId="0" borderId="0" xfId="0" applyFont="1" applyFill="1" applyBorder="1" applyAlignment="1">
      <alignment horizontal="center" shrinkToFit="1"/>
    </xf>
    <xf numFmtId="0" fontId="3" fillId="0" borderId="0" xfId="0" applyFont="1" applyFill="1" applyAlignment="1">
      <alignment shrinkToFit="1"/>
    </xf>
    <xf numFmtId="0" fontId="3" fillId="0" borderId="0" xfId="0" applyFont="1" applyBorder="1" applyAlignment="1">
      <alignment horizontal="left" shrinkToFit="1"/>
    </xf>
    <xf numFmtId="1" fontId="3" fillId="0" borderId="0" xfId="0" applyNumberFormat="1" applyFont="1" applyFill="1" applyBorder="1" applyAlignment="1">
      <alignment shrinkToFit="1"/>
    </xf>
    <xf numFmtId="1" fontId="3" fillId="0" borderId="0" xfId="0" applyNumberFormat="1" applyFont="1" applyFill="1" applyBorder="1" applyAlignment="1">
      <alignment horizontal="center" shrinkToFit="1"/>
    </xf>
    <xf numFmtId="0" fontId="3" fillId="0" borderId="0" xfId="0" applyFont="1" applyFill="1" applyBorder="1" applyAlignment="1">
      <alignment shrinkToFit="1"/>
    </xf>
    <xf numFmtId="0" fontId="3" fillId="0" borderId="0" xfId="0" applyFont="1" applyAlignment="1">
      <alignment horizontal="right" shrinkToFit="1"/>
    </xf>
    <xf numFmtId="1" fontId="8" fillId="0" borderId="0" xfId="0" applyNumberFormat="1" applyFont="1" applyFill="1" applyBorder="1" applyAlignment="1">
      <alignment horizontal="center" shrinkToFit="1"/>
    </xf>
    <xf numFmtId="0" fontId="3" fillId="0" borderId="0" xfId="0" applyFont="1" applyFill="1" applyBorder="1" applyAlignment="1" applyProtection="1">
      <alignment vertical="top" shrinkToFit="1"/>
      <protection locked="0"/>
    </xf>
    <xf numFmtId="0" fontId="3" fillId="3" borderId="0" xfId="0" applyFont="1" applyFill="1" applyAlignment="1">
      <alignment shrinkToFit="1"/>
    </xf>
    <xf numFmtId="0" fontId="4" fillId="0" borderId="0" xfId="0" applyFont="1" applyAlignment="1" applyProtection="1">
      <alignment horizontal="left" vertical="center"/>
    </xf>
    <xf numFmtId="0" fontId="4" fillId="0" borderId="9" xfId="0" applyFont="1" applyBorder="1" applyAlignment="1">
      <alignment vertical="center"/>
    </xf>
    <xf numFmtId="0" fontId="6" fillId="0" borderId="17" xfId="0" applyFont="1" applyFill="1" applyBorder="1" applyAlignment="1">
      <alignment horizontal="left"/>
    </xf>
    <xf numFmtId="0" fontId="3" fillId="0" borderId="0" xfId="0" applyFont="1" applyFill="1" applyBorder="1" applyAlignment="1" applyProtection="1">
      <alignment horizontal="center"/>
      <protection locked="0"/>
    </xf>
    <xf numFmtId="0" fontId="3" fillId="0" borderId="7" xfId="0" applyFont="1" applyBorder="1" applyAlignment="1">
      <alignment vertical="center" wrapText="1"/>
    </xf>
    <xf numFmtId="0" fontId="3" fillId="0" borderId="7" xfId="0" applyFont="1" applyBorder="1" applyAlignment="1">
      <alignment horizontal="center" vertical="center" wrapText="1"/>
    </xf>
    <xf numFmtId="173" fontId="3" fillId="0" borderId="9" xfId="0" applyNumberFormat="1" applyFont="1" applyFill="1" applyBorder="1" applyAlignment="1">
      <alignment horizontal="center"/>
    </xf>
    <xf numFmtId="3" fontId="3" fillId="0" borderId="9" xfId="0" applyNumberFormat="1" applyFont="1" applyFill="1" applyBorder="1" applyAlignment="1">
      <alignment horizontal="center"/>
    </xf>
    <xf numFmtId="0" fontId="3" fillId="0" borderId="8" xfId="0" applyFont="1" applyFill="1" applyBorder="1" applyAlignment="1" applyProtection="1">
      <alignment horizontal="left" vertical="top"/>
      <protection locked="0"/>
    </xf>
    <xf numFmtId="0" fontId="23" fillId="0" borderId="6" xfId="0" applyFont="1" applyFill="1" applyBorder="1" applyAlignment="1">
      <alignment horizontal="left" vertical="center" wrapText="1"/>
    </xf>
    <xf numFmtId="0" fontId="23" fillId="0" borderId="8" xfId="0" applyFont="1" applyFill="1" applyBorder="1" applyAlignment="1">
      <alignment horizontal="left" vertical="center" wrapText="1"/>
    </xf>
    <xf numFmtId="173" fontId="4" fillId="2" borderId="7" xfId="2" applyNumberFormat="1" applyFont="1" applyFill="1" applyBorder="1"/>
    <xf numFmtId="0" fontId="16" fillId="0" borderId="0" xfId="0" applyFont="1"/>
    <xf numFmtId="173" fontId="4" fillId="0" borderId="0" xfId="4" applyNumberFormat="1" applyFont="1" applyFill="1" applyBorder="1" applyProtection="1"/>
    <xf numFmtId="0" fontId="3" fillId="4" borderId="0" xfId="0" applyFont="1" applyFill="1" applyBorder="1"/>
    <xf numFmtId="0" fontId="4" fillId="0" borderId="3" xfId="0" applyFont="1" applyBorder="1" applyAlignment="1">
      <alignment vertical="center"/>
    </xf>
    <xf numFmtId="0" fontId="6" fillId="0" borderId="0" xfId="0" applyFont="1" applyFill="1" applyBorder="1" applyAlignment="1">
      <alignment horizontal="left" vertical="center"/>
    </xf>
    <xf numFmtId="0" fontId="4" fillId="0" borderId="7" xfId="0" applyFont="1" applyFill="1" applyBorder="1" applyAlignment="1">
      <alignment horizontal="center" vertical="center" wrapText="1"/>
    </xf>
    <xf numFmtId="164" fontId="4" fillId="0" borderId="7" xfId="0" applyNumberFormat="1" applyFont="1" applyBorder="1" applyAlignment="1">
      <alignment horizontal="center" vertical="center"/>
    </xf>
    <xf numFmtId="0" fontId="4" fillId="0" borderId="7" xfId="0" applyFont="1" applyBorder="1" applyAlignment="1">
      <alignment horizontal="center" wrapText="1"/>
    </xf>
    <xf numFmtId="173" fontId="3" fillId="5" borderId="7" xfId="4" applyNumberFormat="1" applyFont="1" applyFill="1" applyBorder="1" applyProtection="1">
      <protection locked="0"/>
    </xf>
    <xf numFmtId="9" fontId="3" fillId="5" borderId="7" xfId="1" applyFont="1" applyFill="1" applyBorder="1" applyProtection="1">
      <protection locked="0"/>
    </xf>
    <xf numFmtId="173" fontId="4" fillId="6" borderId="18" xfId="2" applyNumberFormat="1" applyFont="1" applyFill="1" applyBorder="1"/>
    <xf numFmtId="173" fontId="4" fillId="6" borderId="7" xfId="2" applyNumberFormat="1" applyFont="1" applyFill="1" applyBorder="1"/>
    <xf numFmtId="42" fontId="4" fillId="6" borderId="7" xfId="0" applyNumberFormat="1" applyFont="1" applyFill="1" applyBorder="1" applyAlignment="1">
      <alignment vertical="center"/>
    </xf>
    <xf numFmtId="173" fontId="3" fillId="6" borderId="7" xfId="4" applyNumberFormat="1" applyFont="1" applyFill="1" applyBorder="1" applyProtection="1"/>
    <xf numFmtId="42" fontId="4" fillId="6" borderId="7" xfId="2" applyNumberFormat="1" applyFont="1" applyFill="1" applyBorder="1"/>
    <xf numFmtId="169" fontId="4" fillId="6" borderId="7" xfId="2" applyNumberFormat="1" applyFont="1" applyFill="1" applyBorder="1" applyAlignment="1">
      <alignment vertical="center"/>
    </xf>
    <xf numFmtId="173" fontId="3" fillId="5" borderId="7" xfId="0" applyNumberFormat="1" applyFont="1" applyFill="1" applyBorder="1" applyProtection="1">
      <protection locked="0"/>
    </xf>
    <xf numFmtId="42" fontId="4" fillId="6" borderId="18" xfId="2" applyNumberFormat="1" applyFont="1" applyFill="1" applyBorder="1"/>
    <xf numFmtId="9" fontId="3" fillId="0" borderId="0" xfId="0" applyNumberFormat="1" applyFont="1"/>
    <xf numFmtId="0" fontId="24" fillId="0" borderId="0" xfId="0" applyFont="1"/>
    <xf numFmtId="10" fontId="4" fillId="6" borderId="7" xfId="1" applyNumberFormat="1" applyFont="1" applyFill="1" applyBorder="1"/>
    <xf numFmtId="164" fontId="3" fillId="5" borderId="7" xfId="4" applyNumberFormat="1" applyFont="1" applyFill="1" applyBorder="1" applyProtection="1">
      <protection locked="0"/>
    </xf>
    <xf numFmtId="178" fontId="3" fillId="5" borderId="7" xfId="4" applyNumberFormat="1" applyFont="1" applyFill="1" applyBorder="1" applyProtection="1">
      <protection locked="0"/>
    </xf>
    <xf numFmtId="1" fontId="3" fillId="6" borderId="7" xfId="0" applyNumberFormat="1" applyFont="1" applyFill="1" applyBorder="1" applyAlignment="1">
      <alignment horizontal="center" vertical="center"/>
    </xf>
    <xf numFmtId="3" fontId="3" fillId="6" borderId="7" xfId="0" applyNumberFormat="1" applyFont="1" applyFill="1" applyBorder="1" applyAlignment="1">
      <alignment horizontal="center" vertical="center"/>
    </xf>
    <xf numFmtId="9" fontId="3" fillId="5" borderId="7" xfId="1" applyFont="1" applyFill="1" applyBorder="1" applyAlignment="1" applyProtection="1">
      <alignment horizontal="center"/>
      <protection locked="0"/>
    </xf>
    <xf numFmtId="164" fontId="3" fillId="5" borderId="7" xfId="4" applyNumberFormat="1" applyFont="1" applyFill="1" applyBorder="1" applyAlignment="1" applyProtection="1">
      <alignment horizontal="left"/>
      <protection locked="0"/>
    </xf>
    <xf numFmtId="173" fontId="4" fillId="2" borderId="7" xfId="0" applyNumberFormat="1" applyFont="1" applyFill="1" applyBorder="1" applyAlignment="1" applyProtection="1">
      <alignment vertical="center"/>
    </xf>
    <xf numFmtId="9" fontId="4" fillId="2" borderId="7" xfId="1" applyFont="1" applyFill="1" applyBorder="1" applyAlignment="1" applyProtection="1">
      <alignment vertical="center"/>
    </xf>
    <xf numFmtId="173" fontId="4" fillId="6" borderId="7" xfId="0" applyNumberFormat="1" applyFont="1" applyFill="1" applyBorder="1"/>
    <xf numFmtId="171" fontId="24" fillId="2" borderId="7" xfId="0" applyNumberFormat="1" applyFont="1" applyFill="1" applyBorder="1" applyAlignment="1">
      <alignment horizontal="center"/>
    </xf>
    <xf numFmtId="0" fontId="23" fillId="0" borderId="13" xfId="0" applyFont="1" applyFill="1" applyBorder="1" applyAlignment="1">
      <alignment horizontal="left" vertical="center" wrapText="1"/>
    </xf>
    <xf numFmtId="171" fontId="3" fillId="0" borderId="0" xfId="4" applyNumberFormat="1" applyFont="1" applyFill="1" applyBorder="1" applyAlignment="1" applyProtection="1">
      <alignment horizontal="center"/>
    </xf>
    <xf numFmtId="173" fontId="3" fillId="5" borderId="7" xfId="0" applyNumberFormat="1" applyFont="1" applyFill="1" applyBorder="1" applyAlignment="1" applyProtection="1">
      <alignment horizontal="center"/>
      <protection locked="0"/>
    </xf>
    <xf numFmtId="173" fontId="8" fillId="5" borderId="7" xfId="0" applyNumberFormat="1" applyFont="1" applyFill="1" applyBorder="1" applyAlignment="1" applyProtection="1">
      <alignment horizontal="center"/>
      <protection locked="0"/>
    </xf>
    <xf numFmtId="173" fontId="4" fillId="6" borderId="7" xfId="0" applyNumberFormat="1" applyFont="1" applyFill="1" applyBorder="1" applyAlignment="1">
      <alignment horizontal="center"/>
    </xf>
    <xf numFmtId="0" fontId="3" fillId="0" borderId="0" xfId="0" applyFont="1" applyBorder="1" applyAlignment="1">
      <alignment shrinkToFit="1"/>
    </xf>
    <xf numFmtId="0" fontId="4" fillId="0" borderId="0" xfId="0" applyFont="1"/>
    <xf numFmtId="171" fontId="4" fillId="0" borderId="0" xfId="0" applyNumberFormat="1" applyFont="1" applyAlignment="1">
      <alignment horizontal="center" vertical="center"/>
    </xf>
    <xf numFmtId="0" fontId="3" fillId="0" borderId="0" xfId="0" applyFont="1" applyAlignment="1">
      <alignment horizontal="justify"/>
    </xf>
    <xf numFmtId="0" fontId="3" fillId="0" borderId="7" xfId="0" applyFont="1" applyBorder="1" applyAlignment="1">
      <alignment horizontal="justify" vertical="top" wrapText="1"/>
    </xf>
    <xf numFmtId="0" fontId="3" fillId="0" borderId="7" xfId="0" applyFont="1" applyBorder="1" applyAlignment="1">
      <alignment vertical="top" wrapText="1"/>
    </xf>
    <xf numFmtId="0" fontId="13" fillId="0" borderId="0" xfId="0" applyFont="1" applyAlignment="1">
      <alignment horizontal="justify"/>
    </xf>
    <xf numFmtId="0" fontId="23" fillId="7" borderId="7" xfId="0" applyFont="1" applyFill="1" applyBorder="1" applyAlignment="1">
      <alignment horizontal="center"/>
    </xf>
    <xf numFmtId="14" fontId="3" fillId="5" borderId="7" xfId="4" applyNumberFormat="1" applyFont="1" applyFill="1" applyBorder="1" applyProtection="1">
      <protection locked="0"/>
    </xf>
    <xf numFmtId="0" fontId="16" fillId="8" borderId="0" xfId="0" applyFont="1" applyFill="1"/>
    <xf numFmtId="5" fontId="3" fillId="5" borderId="7" xfId="4" applyNumberFormat="1" applyFont="1" applyFill="1" applyBorder="1" applyProtection="1">
      <protection locked="0"/>
    </xf>
    <xf numFmtId="0" fontId="8" fillId="0" borderId="0" xfId="0" applyFont="1" applyFill="1" applyBorder="1" applyAlignment="1">
      <alignment horizontal="right"/>
    </xf>
    <xf numFmtId="0" fontId="4" fillId="0" borderId="19" xfId="0" applyFont="1" applyBorder="1" applyAlignment="1" applyProtection="1">
      <alignment horizontal="left" vertical="center"/>
    </xf>
    <xf numFmtId="0" fontId="3" fillId="0" borderId="19" xfId="0" applyFont="1" applyBorder="1" applyProtection="1"/>
    <xf numFmtId="0" fontId="4" fillId="0" borderId="9" xfId="0" applyFont="1" applyFill="1" applyBorder="1" applyAlignment="1" applyProtection="1">
      <alignment horizontal="right" vertical="center"/>
    </xf>
    <xf numFmtId="0" fontId="4" fillId="0" borderId="3" xfId="0" applyFont="1" applyFill="1" applyBorder="1" applyAlignment="1">
      <alignment horizontal="left" vertical="center"/>
    </xf>
    <xf numFmtId="0" fontId="4" fillId="0" borderId="0" xfId="0" applyFont="1" applyFill="1" applyBorder="1" applyAlignment="1">
      <alignment horizontal="left" vertical="center"/>
    </xf>
    <xf numFmtId="0" fontId="4" fillId="9" borderId="20" xfId="0" applyFont="1" applyFill="1" applyBorder="1" applyProtection="1"/>
    <xf numFmtId="0" fontId="4" fillId="9" borderId="21" xfId="0" applyFont="1" applyFill="1" applyBorder="1" applyProtection="1"/>
    <xf numFmtId="0" fontId="4" fillId="9" borderId="22" xfId="0" applyFont="1" applyFill="1" applyBorder="1" applyProtection="1"/>
    <xf numFmtId="0" fontId="4" fillId="9" borderId="23" xfId="0" applyFont="1" applyFill="1" applyBorder="1" applyProtection="1"/>
    <xf numFmtId="0" fontId="18" fillId="0" borderId="0" xfId="0" applyFont="1" applyAlignment="1" applyProtection="1">
      <alignment horizontal="left" vertical="center"/>
    </xf>
    <xf numFmtId="0" fontId="3" fillId="5" borderId="7" xfId="0" applyFont="1" applyFill="1" applyBorder="1" applyProtection="1">
      <protection locked="0"/>
    </xf>
    <xf numFmtId="0" fontId="3" fillId="5" borderId="24" xfId="0" applyFont="1" applyFill="1" applyBorder="1" applyAlignment="1" applyProtection="1">
      <alignment horizontal="center"/>
      <protection locked="0"/>
    </xf>
    <xf numFmtId="0" fontId="3" fillId="0" borderId="19" xfId="0" applyFont="1" applyBorder="1" applyAlignment="1" applyProtection="1">
      <alignment horizontal="center"/>
    </xf>
    <xf numFmtId="174" fontId="3" fillId="6" borderId="7" xfId="0" applyNumberFormat="1" applyFont="1" applyFill="1" applyBorder="1" applyProtection="1"/>
    <xf numFmtId="0" fontId="4" fillId="0" borderId="0" xfId="0" applyFont="1" applyAlignment="1">
      <alignment horizontal="center"/>
    </xf>
    <xf numFmtId="0" fontId="16" fillId="0" borderId="0" xfId="0" applyFont="1" applyFill="1"/>
    <xf numFmtId="0" fontId="17" fillId="10" borderId="8" xfId="0" applyFont="1" applyFill="1" applyBorder="1" applyAlignment="1" applyProtection="1">
      <alignment horizontal="left"/>
    </xf>
    <xf numFmtId="0" fontId="4" fillId="9" borderId="0" xfId="0" applyFont="1" applyFill="1" applyBorder="1" applyProtection="1"/>
    <xf numFmtId="0" fontId="15" fillId="0" borderId="0" xfId="0" applyFont="1" applyBorder="1" applyAlignment="1" applyProtection="1">
      <alignment horizontal="center" vertical="center"/>
    </xf>
    <xf numFmtId="164" fontId="3" fillId="5" borderId="7" xfId="4" applyNumberFormat="1" applyFont="1" applyFill="1" applyBorder="1" applyProtection="1">
      <protection locked="0"/>
    </xf>
    <xf numFmtId="0" fontId="15" fillId="0" borderId="0" xfId="0" applyFont="1" applyBorder="1" applyAlignment="1" applyProtection="1">
      <alignment horizontal="center"/>
    </xf>
    <xf numFmtId="0" fontId="4" fillId="0" borderId="0" xfId="0" applyFont="1" applyAlignment="1" applyProtection="1">
      <alignment horizontal="center" vertical="center"/>
    </xf>
    <xf numFmtId="0" fontId="3" fillId="0" borderId="0" xfId="0" applyFont="1" applyAlignment="1" applyProtection="1">
      <alignment horizontal="center"/>
    </xf>
    <xf numFmtId="0" fontId="3" fillId="0" borderId="25" xfId="0" applyFont="1" applyBorder="1" applyProtection="1"/>
    <xf numFmtId="0" fontId="3" fillId="0" borderId="26" xfId="0" applyFont="1" applyBorder="1" applyProtection="1"/>
    <xf numFmtId="0" fontId="3" fillId="5" borderId="27" xfId="0" applyFont="1" applyFill="1" applyBorder="1" applyProtection="1"/>
    <xf numFmtId="0" fontId="3" fillId="6" borderId="27" xfId="0" applyFont="1" applyFill="1" applyBorder="1" applyProtection="1"/>
    <xf numFmtId="0" fontId="20" fillId="4" borderId="28" xfId="0" applyFont="1" applyFill="1" applyBorder="1" applyProtection="1"/>
    <xf numFmtId="0" fontId="3" fillId="4" borderId="0" xfId="0" applyFont="1" applyFill="1" applyProtection="1"/>
    <xf numFmtId="0" fontId="3" fillId="4" borderId="29" xfId="0" applyFont="1" applyFill="1" applyBorder="1" applyProtection="1"/>
    <xf numFmtId="0" fontId="4" fillId="4" borderId="26" xfId="0" applyFont="1" applyFill="1" applyBorder="1" applyProtection="1"/>
    <xf numFmtId="0" fontId="3" fillId="4" borderId="30" xfId="0" applyFont="1" applyFill="1" applyBorder="1" applyProtection="1"/>
    <xf numFmtId="0" fontId="3" fillId="4" borderId="26" xfId="0" applyFont="1" applyFill="1" applyBorder="1" applyProtection="1"/>
    <xf numFmtId="0" fontId="3" fillId="4" borderId="31" xfId="0" applyFont="1" applyFill="1" applyBorder="1" applyProtection="1"/>
    <xf numFmtId="0" fontId="3" fillId="4" borderId="25" xfId="0" applyFont="1" applyFill="1" applyBorder="1" applyProtection="1"/>
    <xf numFmtId="0" fontId="3" fillId="4" borderId="32" xfId="0" applyFont="1" applyFill="1" applyBorder="1" applyProtection="1"/>
    <xf numFmtId="0" fontId="20" fillId="4" borderId="20" xfId="0" applyFont="1" applyFill="1" applyBorder="1" applyProtection="1"/>
    <xf numFmtId="0" fontId="3" fillId="4" borderId="33" xfId="0" applyFont="1" applyFill="1" applyBorder="1" applyProtection="1"/>
    <xf numFmtId="0" fontId="3" fillId="4" borderId="34" xfId="0" applyFont="1" applyFill="1" applyBorder="1" applyProtection="1"/>
    <xf numFmtId="0" fontId="4" fillId="4" borderId="21" xfId="0" applyFont="1" applyFill="1" applyBorder="1" applyProtection="1"/>
    <xf numFmtId="0" fontId="3" fillId="4" borderId="0" xfId="0" applyFont="1" applyFill="1" applyBorder="1" applyProtection="1"/>
    <xf numFmtId="0" fontId="3" fillId="4" borderId="22" xfId="0" applyFont="1" applyFill="1" applyBorder="1" applyProtection="1"/>
    <xf numFmtId="0" fontId="3" fillId="4" borderId="21" xfId="0" applyFont="1" applyFill="1" applyBorder="1" applyProtection="1"/>
    <xf numFmtId="0" fontId="3" fillId="4" borderId="23" xfId="0" applyFont="1" applyFill="1" applyBorder="1" applyProtection="1"/>
    <xf numFmtId="0" fontId="3" fillId="4" borderId="35" xfId="0" applyFont="1" applyFill="1" applyBorder="1" applyProtection="1"/>
    <xf numFmtId="0" fontId="3" fillId="4" borderId="36" xfId="0" applyFont="1" applyFill="1" applyBorder="1" applyProtection="1"/>
    <xf numFmtId="0" fontId="20" fillId="4" borderId="21" xfId="0" applyFont="1" applyFill="1" applyBorder="1" applyProtection="1"/>
    <xf numFmtId="0" fontId="4" fillId="4" borderId="21" xfId="0" applyFont="1" applyFill="1" applyBorder="1" applyAlignment="1" applyProtection="1">
      <alignment horizontal="left" wrapText="1"/>
    </xf>
    <xf numFmtId="0" fontId="4" fillId="4" borderId="0" xfId="0" applyFont="1" applyFill="1" applyBorder="1" applyAlignment="1" applyProtection="1">
      <alignment horizontal="left" wrapText="1"/>
    </xf>
    <xf numFmtId="0" fontId="4" fillId="4" borderId="22" xfId="0" applyFont="1" applyFill="1" applyBorder="1" applyAlignment="1" applyProtection="1">
      <alignment horizontal="left" wrapText="1"/>
    </xf>
    <xf numFmtId="0" fontId="3" fillId="6" borderId="7" xfId="0" applyFont="1" applyFill="1" applyBorder="1" applyAlignment="1" applyProtection="1">
      <alignment horizontal="center"/>
    </xf>
    <xf numFmtId="9" fontId="4" fillId="6" borderId="7" xfId="1" applyNumberFormat="1" applyFont="1" applyFill="1" applyBorder="1" applyAlignment="1" applyProtection="1">
      <alignment horizontal="center"/>
    </xf>
    <xf numFmtId="0" fontId="3" fillId="0" borderId="0" xfId="0" applyFont="1" applyAlignment="1" applyProtection="1">
      <alignment horizontal="left" indent="10"/>
    </xf>
    <xf numFmtId="0" fontId="4" fillId="0" borderId="0" xfId="0" applyFont="1" applyAlignment="1" applyProtection="1">
      <alignment horizontal="left" indent="10"/>
    </xf>
    <xf numFmtId="0" fontId="3" fillId="0" borderId="37" xfId="0" applyFont="1" applyBorder="1" applyAlignment="1" applyProtection="1">
      <alignment vertical="center"/>
    </xf>
    <xf numFmtId="0" fontId="15" fillId="0" borderId="22" xfId="0" applyFont="1" applyBorder="1" applyAlignment="1" applyProtection="1">
      <alignment horizontal="center" vertical="center"/>
    </xf>
    <xf numFmtId="0" fontId="3" fillId="4" borderId="0" xfId="0" applyFont="1" applyFill="1"/>
    <xf numFmtId="0" fontId="3" fillId="4" borderId="33" xfId="0" applyFont="1" applyFill="1" applyBorder="1"/>
    <xf numFmtId="164" fontId="3" fillId="4" borderId="33" xfId="0" applyNumberFormat="1" applyFont="1" applyFill="1" applyBorder="1"/>
    <xf numFmtId="0" fontId="3" fillId="4" borderId="34" xfId="0" applyFont="1" applyFill="1" applyBorder="1"/>
    <xf numFmtId="164" fontId="3" fillId="4" borderId="0" xfId="0" applyNumberFormat="1" applyFont="1" applyFill="1" applyBorder="1"/>
    <xf numFmtId="0" fontId="3" fillId="4" borderId="22" xfId="0" applyFont="1" applyFill="1" applyBorder="1"/>
    <xf numFmtId="0" fontId="3" fillId="4" borderId="35" xfId="0" applyFont="1" applyFill="1" applyBorder="1"/>
    <xf numFmtId="164" fontId="3" fillId="4" borderId="35" xfId="0" applyNumberFormat="1" applyFont="1" applyFill="1" applyBorder="1"/>
    <xf numFmtId="0" fontId="3" fillId="4" borderId="36" xfId="0" applyFont="1" applyFill="1" applyBorder="1"/>
    <xf numFmtId="0" fontId="4" fillId="4" borderId="0" xfId="0" applyFont="1" applyFill="1" applyBorder="1" applyAlignment="1" applyProtection="1">
      <alignment wrapText="1"/>
    </xf>
    <xf numFmtId="0" fontId="3" fillId="4" borderId="0" xfId="0" applyFont="1" applyFill="1" applyBorder="1" applyAlignment="1" applyProtection="1"/>
    <xf numFmtId="0" fontId="3" fillId="4" borderId="22" xfId="0" applyFont="1" applyFill="1" applyBorder="1" applyAlignment="1" applyProtection="1"/>
    <xf numFmtId="164" fontId="3" fillId="0" borderId="0" xfId="0" applyNumberFormat="1" applyFont="1" applyBorder="1"/>
    <xf numFmtId="0" fontId="3" fillId="0" borderId="3" xfId="0" applyFont="1" applyBorder="1" applyAlignment="1">
      <alignment horizontal="left" vertical="center"/>
    </xf>
    <xf numFmtId="0" fontId="3" fillId="0" borderId="0" xfId="0" applyFont="1" applyBorder="1" applyAlignment="1">
      <alignment horizontal="left" vertical="center"/>
    </xf>
    <xf numFmtId="0" fontId="3" fillId="0" borderId="0" xfId="0" applyFont="1" applyFill="1" applyBorder="1" applyAlignment="1">
      <alignment horizontal="center" vertical="center"/>
    </xf>
    <xf numFmtId="0" fontId="4" fillId="0" borderId="7" xfId="0" applyFont="1" applyBorder="1" applyAlignment="1">
      <alignment horizontal="center" vertical="center" wrapText="1"/>
    </xf>
    <xf numFmtId="0" fontId="4" fillId="0" borderId="3"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left" vertical="center"/>
    </xf>
    <xf numFmtId="173" fontId="3" fillId="0" borderId="0" xfId="0" applyNumberFormat="1" applyFont="1" applyFill="1" applyBorder="1" applyAlignment="1">
      <alignment horizontal="center" vertical="center" wrapText="1"/>
    </xf>
    <xf numFmtId="173" fontId="3" fillId="0" borderId="0" xfId="0" applyNumberFormat="1" applyFont="1" applyBorder="1" applyAlignment="1">
      <alignment horizontal="center" vertical="center"/>
    </xf>
    <xf numFmtId="173" fontId="4" fillId="2" borderId="18" xfId="0" applyNumberFormat="1" applyFont="1" applyFill="1" applyBorder="1" applyAlignment="1">
      <alignment horizontal="right" wrapText="1"/>
    </xf>
    <xf numFmtId="173" fontId="3" fillId="0" borderId="14" xfId="0" applyNumberFormat="1" applyFont="1" applyFill="1" applyBorder="1" applyAlignment="1">
      <alignment horizontal="center" wrapText="1"/>
    </xf>
    <xf numFmtId="0" fontId="3" fillId="0" borderId="2" xfId="0" applyFont="1" applyFill="1" applyBorder="1" applyAlignment="1">
      <alignment vertical="center"/>
    </xf>
    <xf numFmtId="173" fontId="3" fillId="0" borderId="3" xfId="0" applyNumberFormat="1" applyFont="1" applyFill="1" applyBorder="1" applyAlignment="1">
      <alignment horizontal="center" wrapText="1"/>
    </xf>
    <xf numFmtId="173" fontId="3" fillId="0" borderId="10" xfId="0" applyNumberFormat="1" applyFont="1" applyFill="1" applyBorder="1" applyAlignment="1">
      <alignment horizontal="center" wrapText="1"/>
    </xf>
    <xf numFmtId="173" fontId="3" fillId="0" borderId="0" xfId="0" applyNumberFormat="1" applyFont="1" applyFill="1" applyBorder="1" applyAlignment="1">
      <alignment horizontal="center" vertical="center"/>
    </xf>
    <xf numFmtId="173" fontId="4" fillId="2" borderId="7" xfId="0" applyNumberFormat="1" applyFont="1" applyFill="1" applyBorder="1" applyAlignment="1">
      <alignment horizontal="right" wrapText="1"/>
    </xf>
    <xf numFmtId="173" fontId="3" fillId="0" borderId="0" xfId="0" applyNumberFormat="1" applyFont="1" applyFill="1" applyBorder="1" applyAlignment="1">
      <alignment vertical="center"/>
    </xf>
    <xf numFmtId="0" fontId="3" fillId="0" borderId="0" xfId="0" applyFont="1" applyFill="1" applyBorder="1" applyAlignment="1">
      <alignment horizontal="center" vertical="center" wrapText="1"/>
    </xf>
    <xf numFmtId="0" fontId="8" fillId="0" borderId="0" xfId="0" applyNumberFormat="1" applyFont="1" applyFill="1" applyBorder="1" applyAlignment="1">
      <alignment horizontal="center" vertical="center"/>
    </xf>
    <xf numFmtId="3" fontId="3" fillId="0" borderId="3" xfId="0" applyNumberFormat="1" applyFont="1" applyFill="1" applyBorder="1"/>
    <xf numFmtId="0" fontId="21" fillId="0" borderId="0" xfId="0" applyFont="1" applyFill="1" applyBorder="1" applyAlignment="1">
      <alignment horizontal="center" vertical="center" wrapText="1"/>
    </xf>
    <xf numFmtId="173" fontId="3" fillId="0" borderId="0" xfId="0" applyNumberFormat="1" applyFont="1" applyFill="1" applyBorder="1" applyAlignment="1">
      <alignment horizontal="center" wrapText="1"/>
    </xf>
    <xf numFmtId="0" fontId="3" fillId="0" borderId="3" xfId="0" applyFont="1" applyFill="1" applyBorder="1" applyAlignment="1">
      <alignment vertical="center"/>
    </xf>
    <xf numFmtId="0" fontId="4" fillId="0" borderId="8" xfId="0" applyFont="1" applyFill="1" applyBorder="1" applyAlignment="1">
      <alignment horizontal="left" vertical="center" wrapText="1"/>
    </xf>
    <xf numFmtId="173" fontId="4" fillId="0" borderId="8" xfId="0" applyNumberFormat="1" applyFont="1" applyFill="1" applyBorder="1" applyAlignment="1">
      <alignment horizontal="left" vertical="center" wrapText="1"/>
    </xf>
    <xf numFmtId="173" fontId="4" fillId="2" borderId="7" xfId="0" applyNumberFormat="1" applyFont="1" applyFill="1" applyBorder="1" applyAlignment="1">
      <alignment horizontal="right" vertical="center" wrapText="1"/>
    </xf>
    <xf numFmtId="9" fontId="4" fillId="2" borderId="7" xfId="1" applyFont="1" applyFill="1" applyBorder="1" applyAlignment="1">
      <alignment horizontal="center" wrapText="1"/>
    </xf>
    <xf numFmtId="0" fontId="3" fillId="3" borderId="2" xfId="0" applyFont="1" applyFill="1" applyBorder="1" applyAlignment="1" applyProtection="1">
      <alignment horizontal="left"/>
    </xf>
    <xf numFmtId="173" fontId="3" fillId="0" borderId="0" xfId="0" applyNumberFormat="1" applyFont="1" applyFill="1" applyBorder="1" applyAlignment="1" applyProtection="1">
      <alignment vertical="center" wrapText="1"/>
    </xf>
    <xf numFmtId="173" fontId="4" fillId="0" borderId="0" xfId="2" applyNumberFormat="1" applyFont="1" applyFill="1" applyBorder="1"/>
    <xf numFmtId="173" fontId="4" fillId="2" borderId="18" xfId="0" applyNumberFormat="1" applyFont="1" applyFill="1" applyBorder="1" applyAlignment="1">
      <alignment horizontal="right" vertical="center"/>
    </xf>
    <xf numFmtId="42" fontId="4" fillId="0" borderId="0" xfId="0" applyNumberFormat="1" applyFont="1" applyBorder="1"/>
    <xf numFmtId="173" fontId="3" fillId="0" borderId="0" xfId="0" applyNumberFormat="1" applyFont="1" applyBorder="1"/>
    <xf numFmtId="173" fontId="3" fillId="0" borderId="16" xfId="4" applyNumberFormat="1" applyFont="1" applyFill="1" applyBorder="1" applyProtection="1"/>
    <xf numFmtId="173" fontId="4" fillId="2" borderId="7" xfId="4" applyNumberFormat="1" applyFont="1" applyFill="1" applyBorder="1" applyProtection="1">
      <protection locked="0"/>
    </xf>
    <xf numFmtId="0" fontId="3" fillId="0" borderId="3" xfId="0" applyFont="1" applyBorder="1" applyAlignment="1">
      <alignment horizontal="left" indent="2"/>
    </xf>
    <xf numFmtId="173" fontId="4" fillId="0" borderId="0" xfId="0" applyNumberFormat="1" applyFont="1" applyBorder="1" applyProtection="1"/>
    <xf numFmtId="173" fontId="4" fillId="0" borderId="0" xfId="0" applyNumberFormat="1" applyFont="1" applyBorder="1"/>
    <xf numFmtId="173" fontId="4" fillId="2" borderId="7" xfId="0" applyNumberFormat="1" applyFont="1" applyFill="1" applyBorder="1" applyAlignment="1">
      <alignment horizontal="right" vertical="center"/>
    </xf>
    <xf numFmtId="173" fontId="3" fillId="0" borderId="9" xfId="4" applyNumberFormat="1" applyFont="1" applyFill="1" applyBorder="1" applyProtection="1"/>
    <xf numFmtId="173" fontId="3" fillId="0" borderId="12" xfId="4" applyNumberFormat="1" applyFont="1" applyFill="1" applyBorder="1" applyProtection="1"/>
    <xf numFmtId="173" fontId="3" fillId="0" borderId="0" xfId="2" applyNumberFormat="1" applyFont="1" applyFill="1" applyBorder="1"/>
    <xf numFmtId="173" fontId="3" fillId="0" borderId="0" xfId="0" applyNumberFormat="1" applyFont="1" applyFill="1" applyBorder="1" applyAlignment="1">
      <alignment horizontal="right" vertical="center"/>
    </xf>
    <xf numFmtId="172" fontId="4" fillId="0" borderId="9" xfId="0" applyNumberFormat="1" applyFont="1" applyFill="1" applyBorder="1"/>
    <xf numFmtId="173" fontId="3" fillId="0" borderId="8" xfId="0" applyNumberFormat="1" applyFont="1" applyFill="1" applyBorder="1"/>
    <xf numFmtId="173" fontId="4" fillId="0" borderId="8" xfId="2" applyNumberFormat="1" applyFont="1" applyFill="1" applyBorder="1"/>
    <xf numFmtId="172" fontId="6" fillId="0" borderId="3" xfId="0" applyNumberFormat="1" applyFont="1" applyFill="1" applyBorder="1"/>
    <xf numFmtId="172" fontId="6" fillId="0" borderId="0" xfId="0" applyNumberFormat="1" applyFont="1" applyFill="1" applyBorder="1"/>
    <xf numFmtId="172" fontId="3" fillId="0" borderId="0" xfId="0" applyNumberFormat="1" applyFont="1" applyFill="1" applyBorder="1"/>
    <xf numFmtId="172" fontId="3" fillId="0" borderId="6" xfId="0" applyNumberFormat="1" applyFont="1" applyFill="1" applyBorder="1"/>
    <xf numFmtId="169" fontId="4" fillId="0" borderId="0" xfId="2" applyNumberFormat="1" applyFont="1" applyFill="1" applyBorder="1"/>
    <xf numFmtId="2" fontId="3" fillId="0" borderId="0" xfId="0" applyNumberFormat="1" applyFont="1" applyFill="1" applyBorder="1" applyAlignment="1">
      <alignment horizontal="right" vertical="center"/>
    </xf>
    <xf numFmtId="0" fontId="3" fillId="0" borderId="9" xfId="0" applyFont="1" applyFill="1" applyBorder="1" applyAlignment="1">
      <alignment horizontal="center" vertical="center"/>
    </xf>
    <xf numFmtId="164" fontId="3" fillId="0" borderId="12" xfId="0" applyNumberFormat="1" applyFont="1" applyBorder="1" applyAlignment="1">
      <alignment horizontal="center" vertical="center"/>
    </xf>
    <xf numFmtId="0" fontId="3" fillId="0" borderId="18" xfId="0" applyFont="1" applyBorder="1" applyAlignment="1">
      <alignment horizontal="center" vertical="center" wrapText="1"/>
    </xf>
    <xf numFmtId="0" fontId="4" fillId="0" borderId="14"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Border="1" applyAlignment="1">
      <alignment horizontal="left" vertical="center" wrapText="1"/>
    </xf>
    <xf numFmtId="5" fontId="3" fillId="2" borderId="7" xfId="0" applyNumberFormat="1" applyFont="1" applyFill="1" applyBorder="1" applyAlignment="1">
      <alignment horizontal="right" wrapText="1"/>
    </xf>
    <xf numFmtId="9" fontId="3" fillId="2" borderId="7" xfId="1" applyFont="1" applyFill="1" applyBorder="1" applyAlignment="1">
      <alignment vertical="center"/>
    </xf>
    <xf numFmtId="5" fontId="3" fillId="2" borderId="38" xfId="0" applyNumberFormat="1" applyFont="1" applyFill="1" applyBorder="1" applyAlignment="1">
      <alignment horizontal="right" wrapText="1"/>
    </xf>
    <xf numFmtId="0" fontId="4" fillId="0" borderId="9" xfId="0" applyFont="1" applyFill="1" applyBorder="1" applyAlignment="1">
      <alignment vertical="center"/>
    </xf>
    <xf numFmtId="0" fontId="4" fillId="0" borderId="12" xfId="0" applyFont="1" applyFill="1" applyBorder="1" applyAlignment="1">
      <alignment horizontal="right" vertical="center"/>
    </xf>
    <xf numFmtId="5" fontId="3" fillId="2" borderId="7" xfId="0" applyNumberFormat="1" applyFont="1" applyFill="1" applyBorder="1" applyAlignment="1">
      <alignment horizontal="right" vertical="center" wrapText="1"/>
    </xf>
    <xf numFmtId="0" fontId="4" fillId="0" borderId="6" xfId="0" applyFont="1" applyFill="1" applyBorder="1" applyAlignment="1">
      <alignment horizontal="left" vertical="center" wrapText="1"/>
    </xf>
    <xf numFmtId="0" fontId="3" fillId="0" borderId="0" xfId="0" applyFont="1" applyBorder="1" applyAlignment="1"/>
    <xf numFmtId="173" fontId="3" fillId="2" borderId="7" xfId="0" applyNumberFormat="1" applyFont="1" applyFill="1" applyBorder="1" applyAlignment="1">
      <alignment vertical="center"/>
    </xf>
    <xf numFmtId="0" fontId="3" fillId="0" borderId="3" xfId="0" applyFont="1" applyFill="1" applyBorder="1" applyAlignment="1">
      <alignment horizontal="left" vertical="center"/>
    </xf>
    <xf numFmtId="42" fontId="3" fillId="0" borderId="0" xfId="0" applyNumberFormat="1" applyFont="1" applyBorder="1" applyAlignment="1"/>
    <xf numFmtId="172" fontId="4" fillId="0" borderId="10" xfId="0" applyNumberFormat="1" applyFont="1" applyFill="1" applyBorder="1" applyAlignment="1"/>
    <xf numFmtId="172" fontId="4" fillId="0" borderId="9" xfId="0" applyNumberFormat="1" applyFont="1" applyFill="1" applyBorder="1" applyAlignment="1"/>
    <xf numFmtId="172" fontId="4" fillId="0" borderId="10" xfId="0" applyNumberFormat="1" applyFont="1" applyFill="1" applyBorder="1" applyAlignment="1">
      <alignment horizontal="right"/>
    </xf>
    <xf numFmtId="173" fontId="3" fillId="2" borderId="7" xfId="2" applyNumberFormat="1" applyFont="1" applyFill="1" applyBorder="1" applyAlignment="1"/>
    <xf numFmtId="0" fontId="3" fillId="0" borderId="3" xfId="0" applyFont="1" applyBorder="1" applyAlignment="1"/>
    <xf numFmtId="173" fontId="3" fillId="0" borderId="0" xfId="0" applyNumberFormat="1" applyFont="1" applyBorder="1" applyAlignment="1"/>
    <xf numFmtId="165" fontId="3" fillId="0" borderId="3" xfId="0" applyNumberFormat="1" applyFont="1" applyBorder="1" applyAlignment="1">
      <alignment horizontal="right"/>
    </xf>
    <xf numFmtId="173" fontId="3" fillId="2" borderId="7" xfId="0" applyNumberFormat="1" applyFont="1" applyFill="1" applyBorder="1" applyAlignment="1"/>
    <xf numFmtId="0" fontId="3" fillId="0" borderId="10" xfId="0" applyFont="1" applyBorder="1" applyAlignment="1"/>
    <xf numFmtId="0" fontId="3" fillId="0" borderId="9" xfId="0" applyFont="1" applyBorder="1" applyAlignment="1"/>
    <xf numFmtId="0" fontId="22" fillId="0" borderId="9" xfId="0" applyFont="1" applyBorder="1" applyAlignment="1" applyProtection="1"/>
    <xf numFmtId="164" fontId="3" fillId="4" borderId="34" xfId="0" applyNumberFormat="1" applyFont="1" applyFill="1" applyBorder="1"/>
    <xf numFmtId="164" fontId="3" fillId="4" borderId="22" xfId="0" applyNumberFormat="1" applyFont="1" applyFill="1" applyBorder="1"/>
    <xf numFmtId="164" fontId="3" fillId="4" borderId="36" xfId="0" applyNumberFormat="1" applyFont="1" applyFill="1" applyBorder="1"/>
    <xf numFmtId="0" fontId="4" fillId="0" borderId="9" xfId="0" applyFont="1" applyBorder="1" applyAlignment="1" applyProtection="1">
      <alignment horizontal="left" vertical="center"/>
    </xf>
    <xf numFmtId="174" fontId="3" fillId="6" borderId="7" xfId="0" applyNumberFormat="1" applyFont="1" applyFill="1" applyBorder="1" applyAlignment="1" applyProtection="1"/>
    <xf numFmtId="0" fontId="4" fillId="0" borderId="0" xfId="0" applyFont="1" applyAlignment="1" applyProtection="1"/>
    <xf numFmtId="3" fontId="3" fillId="6" borderId="7" xfId="0" applyNumberFormat="1" applyFont="1" applyFill="1" applyBorder="1" applyAlignment="1" applyProtection="1"/>
    <xf numFmtId="10" fontId="3" fillId="6" borderId="7" xfId="0" applyNumberFormat="1" applyFont="1" applyFill="1" applyBorder="1" applyAlignment="1" applyProtection="1"/>
    <xf numFmtId="0" fontId="3" fillId="0" borderId="2" xfId="0" applyFont="1" applyBorder="1" applyAlignment="1" applyProtection="1">
      <alignment horizontal="left" indent="5"/>
    </xf>
    <xf numFmtId="0" fontId="4" fillId="9" borderId="7" xfId="0" applyFont="1" applyFill="1" applyBorder="1" applyAlignment="1">
      <alignment horizontal="center" shrinkToFit="1"/>
    </xf>
    <xf numFmtId="0" fontId="3" fillId="9" borderId="7" xfId="0" applyFont="1" applyFill="1" applyBorder="1" applyAlignment="1">
      <alignment horizontal="center" shrinkToFit="1"/>
    </xf>
    <xf numFmtId="0" fontId="25" fillId="0" borderId="0" xfId="0" applyFont="1" applyAlignment="1">
      <alignment shrinkToFit="1"/>
    </xf>
    <xf numFmtId="0" fontId="23" fillId="7" borderId="39" xfId="0" applyFont="1" applyFill="1" applyBorder="1" applyAlignment="1">
      <alignment horizontal="center" wrapText="1"/>
    </xf>
    <xf numFmtId="0" fontId="23" fillId="7" borderId="40" xfId="0" applyFont="1" applyFill="1" applyBorder="1" applyAlignment="1">
      <alignment horizontal="center" wrapText="1"/>
    </xf>
    <xf numFmtId="0" fontId="23" fillId="7" borderId="41" xfId="0" applyFont="1" applyFill="1" applyBorder="1" applyAlignment="1">
      <alignment horizontal="center" wrapText="1"/>
    </xf>
    <xf numFmtId="0" fontId="23" fillId="7" borderId="42" xfId="0" applyFont="1" applyFill="1" applyBorder="1" applyAlignment="1">
      <alignment horizontal="center" wrapText="1"/>
    </xf>
    <xf numFmtId="3" fontId="4" fillId="6" borderId="43" xfId="0" applyNumberFormat="1" applyFont="1" applyFill="1" applyBorder="1" applyAlignment="1" applyProtection="1">
      <alignment horizontal="center" vertical="center"/>
    </xf>
    <xf numFmtId="3" fontId="4" fillId="6" borderId="44" xfId="0" applyNumberFormat="1" applyFont="1" applyFill="1" applyBorder="1" applyAlignment="1" applyProtection="1">
      <alignment horizontal="center" vertical="center"/>
    </xf>
    <xf numFmtId="3" fontId="4" fillId="6" borderId="45" xfId="0" applyNumberFormat="1" applyFont="1" applyFill="1" applyBorder="1" applyAlignment="1" applyProtection="1">
      <alignment horizontal="center" vertical="center"/>
    </xf>
    <xf numFmtId="164" fontId="3" fillId="5" borderId="46" xfId="4" applyNumberFormat="1" applyFont="1" applyFill="1" applyBorder="1" applyAlignment="1" applyProtection="1">
      <alignment horizontal="left" vertical="center"/>
      <protection locked="0"/>
    </xf>
    <xf numFmtId="164" fontId="3" fillId="5" borderId="7" xfId="4" applyNumberFormat="1" applyFont="1" applyFill="1" applyBorder="1" applyAlignment="1" applyProtection="1">
      <alignment horizontal="left" vertical="center"/>
      <protection locked="0"/>
    </xf>
    <xf numFmtId="164" fontId="3" fillId="5" borderId="47" xfId="4" applyNumberFormat="1" applyFont="1" applyFill="1" applyBorder="1" applyAlignment="1" applyProtection="1">
      <alignment horizontal="left" vertical="center"/>
      <protection locked="0"/>
    </xf>
    <xf numFmtId="164" fontId="3" fillId="5" borderId="48" xfId="4" applyNumberFormat="1" applyFont="1" applyFill="1" applyBorder="1" applyAlignment="1" applyProtection="1">
      <alignment horizontal="left" vertical="center"/>
      <protection locked="0"/>
    </xf>
    <xf numFmtId="164" fontId="3" fillId="5" borderId="15" xfId="4" applyNumberFormat="1" applyFont="1" applyFill="1" applyBorder="1" applyAlignment="1" applyProtection="1">
      <alignment horizontal="left" vertical="center"/>
      <protection locked="0"/>
    </xf>
    <xf numFmtId="0" fontId="3" fillId="0" borderId="49" xfId="0" applyFont="1" applyBorder="1" applyAlignment="1" applyProtection="1">
      <alignment horizontal="left" vertical="center"/>
    </xf>
    <xf numFmtId="0" fontId="3" fillId="0" borderId="50" xfId="0" applyFont="1" applyBorder="1" applyAlignment="1" applyProtection="1">
      <alignment horizontal="left" vertical="center"/>
    </xf>
    <xf numFmtId="0" fontId="3" fillId="0" borderId="51" xfId="0" applyFont="1" applyBorder="1" applyAlignment="1" applyProtection="1">
      <alignment horizontal="left" vertical="center"/>
    </xf>
    <xf numFmtId="0" fontId="3" fillId="0" borderId="52" xfId="0" applyFont="1" applyBorder="1" applyAlignment="1" applyProtection="1">
      <alignment horizontal="left" vertical="center"/>
    </xf>
    <xf numFmtId="0" fontId="3" fillId="0" borderId="53" xfId="0" applyFont="1" applyBorder="1" applyAlignment="1" applyProtection="1">
      <alignment horizontal="left" vertical="center"/>
    </xf>
    <xf numFmtId="0" fontId="4" fillId="0" borderId="54" xfId="0" applyFont="1" applyBorder="1" applyAlignment="1" applyProtection="1">
      <alignment horizontal="left" vertical="center"/>
    </xf>
    <xf numFmtId="164" fontId="3" fillId="5" borderId="55" xfId="4" applyNumberFormat="1" applyFont="1" applyFill="1" applyBorder="1" applyAlignment="1" applyProtection="1">
      <alignment horizontal="left" vertical="center"/>
      <protection locked="0"/>
    </xf>
    <xf numFmtId="0" fontId="3" fillId="0" borderId="20" xfId="0" applyFont="1" applyBorder="1" applyAlignment="1" applyProtection="1">
      <alignment horizontal="left" vertical="center"/>
    </xf>
    <xf numFmtId="0" fontId="3" fillId="0" borderId="21" xfId="0" applyFont="1" applyBorder="1" applyAlignment="1" applyProtection="1">
      <alignment horizontal="left" vertical="center"/>
    </xf>
    <xf numFmtId="0" fontId="3" fillId="0" borderId="23" xfId="0" applyFont="1" applyBorder="1" applyAlignment="1" applyProtection="1">
      <alignment horizontal="left" vertical="center"/>
    </xf>
    <xf numFmtId="9" fontId="4" fillId="6" borderId="18" xfId="1" applyNumberFormat="1" applyFont="1" applyFill="1" applyBorder="1"/>
    <xf numFmtId="9" fontId="4" fillId="6" borderId="7" xfId="1" applyNumberFormat="1" applyFont="1" applyFill="1" applyBorder="1"/>
    <xf numFmtId="9" fontId="4" fillId="2" borderId="7" xfId="1" applyNumberFormat="1" applyFont="1" applyFill="1" applyBorder="1"/>
    <xf numFmtId="10" fontId="19" fillId="6" borderId="18" xfId="0" applyNumberFormat="1" applyFont="1" applyFill="1" applyBorder="1" applyAlignment="1">
      <alignment horizontal="right" vertical="center"/>
    </xf>
    <xf numFmtId="9" fontId="4" fillId="2" borderId="7" xfId="1" applyFont="1" applyFill="1" applyBorder="1"/>
    <xf numFmtId="9" fontId="4" fillId="6" borderId="7" xfId="1" applyFont="1" applyFill="1" applyBorder="1"/>
    <xf numFmtId="9" fontId="4" fillId="2" borderId="18" xfId="1" applyFont="1" applyFill="1" applyBorder="1" applyAlignment="1">
      <alignment horizontal="center" wrapText="1"/>
    </xf>
    <xf numFmtId="0" fontId="3" fillId="5" borderId="7" xfId="0" applyFont="1" applyFill="1" applyBorder="1" applyAlignment="1" applyProtection="1">
      <alignment horizontal="left" vertical="center" wrapText="1"/>
      <protection locked="0"/>
    </xf>
    <xf numFmtId="9" fontId="4" fillId="2" borderId="18" xfId="1" applyFont="1" applyFill="1" applyBorder="1"/>
    <xf numFmtId="173" fontId="4" fillId="6" borderId="7" xfId="4" applyNumberFormat="1" applyFont="1" applyFill="1" applyBorder="1" applyProtection="1"/>
    <xf numFmtId="173" fontId="4" fillId="5" borderId="7" xfId="4" applyNumberFormat="1" applyFont="1" applyFill="1" applyBorder="1" applyProtection="1">
      <protection locked="0"/>
    </xf>
    <xf numFmtId="173" fontId="4" fillId="2" borderId="7" xfId="0" applyNumberFormat="1" applyFont="1" applyFill="1" applyBorder="1"/>
    <xf numFmtId="0" fontId="4" fillId="4" borderId="0" xfId="0" applyFont="1" applyFill="1" applyBorder="1" applyAlignment="1" applyProtection="1">
      <alignment horizontal="left"/>
    </xf>
    <xf numFmtId="0" fontId="4" fillId="4" borderId="21" xfId="0" applyFont="1" applyFill="1" applyBorder="1" applyAlignment="1" applyProtection="1">
      <alignment horizontal="left"/>
    </xf>
    <xf numFmtId="0" fontId="4" fillId="4" borderId="22" xfId="0" applyFont="1" applyFill="1" applyBorder="1" applyAlignment="1" applyProtection="1">
      <alignment horizontal="left"/>
    </xf>
    <xf numFmtId="0" fontId="3" fillId="0" borderId="0" xfId="0" applyFont="1" applyBorder="1" applyAlignment="1" applyProtection="1">
      <alignment horizontal="left" vertical="center"/>
    </xf>
    <xf numFmtId="16" fontId="3" fillId="5" borderId="7" xfId="0" applyNumberFormat="1" applyFont="1" applyFill="1" applyBorder="1" applyProtection="1">
      <protection locked="0"/>
    </xf>
    <xf numFmtId="0" fontId="3" fillId="0" borderId="0" xfId="0" applyFont="1" applyBorder="1" applyAlignment="1" applyProtection="1">
      <alignment vertical="center"/>
    </xf>
    <xf numFmtId="0" fontId="3" fillId="0" borderId="39" xfId="0" applyFont="1" applyBorder="1" applyAlignment="1" applyProtection="1">
      <alignment vertical="center"/>
    </xf>
    <xf numFmtId="0" fontId="16" fillId="0" borderId="0" xfId="0" applyFont="1" applyProtection="1"/>
    <xf numFmtId="1" fontId="25" fillId="0" borderId="0" xfId="0" applyNumberFormat="1" applyFont="1" applyBorder="1" applyAlignment="1">
      <alignment horizontal="center" vertical="center" shrinkToFit="1"/>
    </xf>
    <xf numFmtId="0" fontId="25" fillId="0" borderId="6" xfId="0" applyFont="1" applyBorder="1" applyAlignment="1">
      <alignment shrinkToFit="1"/>
    </xf>
    <xf numFmtId="176" fontId="25" fillId="0" borderId="0" xfId="0" applyNumberFormat="1" applyFont="1" applyBorder="1" applyAlignment="1">
      <alignment horizontal="center" shrinkToFit="1"/>
    </xf>
    <xf numFmtId="176" fontId="3" fillId="6" borderId="7" xfId="0" applyNumberFormat="1" applyFont="1" applyFill="1" applyBorder="1" applyAlignment="1">
      <alignment horizontal="center" shrinkToFit="1"/>
    </xf>
    <xf numFmtId="1" fontId="4" fillId="6" borderId="7" xfId="0" applyNumberFormat="1" applyFont="1" applyFill="1" applyBorder="1" applyAlignment="1">
      <alignment horizontal="center" shrinkToFit="1"/>
    </xf>
    <xf numFmtId="0" fontId="3" fillId="11" borderId="7" xfId="0" applyFont="1" applyFill="1" applyBorder="1" applyAlignment="1">
      <alignment shrinkToFit="1"/>
    </xf>
    <xf numFmtId="0" fontId="3" fillId="6" borderId="14" xfId="0" applyFont="1" applyFill="1" applyBorder="1" applyAlignment="1">
      <alignment shrinkToFit="1"/>
    </xf>
    <xf numFmtId="0" fontId="3" fillId="6" borderId="6" xfId="0" applyFont="1" applyFill="1" applyBorder="1" applyAlignment="1">
      <alignment shrinkToFit="1"/>
    </xf>
    <xf numFmtId="0" fontId="3" fillId="6" borderId="3" xfId="0" applyFont="1" applyFill="1" applyBorder="1" applyAlignment="1">
      <alignment shrinkToFit="1"/>
    </xf>
    <xf numFmtId="0" fontId="3" fillId="6" borderId="0" xfId="0" applyFont="1" applyFill="1" applyBorder="1" applyAlignment="1">
      <alignment shrinkToFit="1"/>
    </xf>
    <xf numFmtId="0" fontId="4" fillId="6" borderId="7" xfId="0" applyFont="1" applyFill="1" applyBorder="1" applyAlignment="1">
      <alignment shrinkToFit="1"/>
    </xf>
    <xf numFmtId="0" fontId="25" fillId="0" borderId="0" xfId="0" applyFont="1" applyProtection="1"/>
    <xf numFmtId="0" fontId="23" fillId="0" borderId="0" xfId="0" applyFont="1" applyAlignment="1">
      <alignment shrinkToFit="1"/>
    </xf>
    <xf numFmtId="1" fontId="25" fillId="0" borderId="0" xfId="0" applyNumberFormat="1" applyFont="1" applyBorder="1" applyAlignment="1">
      <alignment horizontal="center" shrinkToFit="1"/>
    </xf>
    <xf numFmtId="1" fontId="25" fillId="0" borderId="0" xfId="0" applyNumberFormat="1" applyFont="1" applyBorder="1" applyAlignment="1">
      <alignment shrinkToFit="1"/>
    </xf>
    <xf numFmtId="1" fontId="23" fillId="0" borderId="0" xfId="0" applyNumberFormat="1" applyFont="1" applyBorder="1" applyAlignment="1">
      <alignment shrinkToFit="1"/>
    </xf>
    <xf numFmtId="0" fontId="26" fillId="0" borderId="0" xfId="0" applyFont="1" applyBorder="1" applyAlignment="1">
      <alignment horizontal="justify" shrinkToFit="1"/>
    </xf>
    <xf numFmtId="0" fontId="27" fillId="0" borderId="0" xfId="0" applyFont="1" applyBorder="1" applyAlignment="1">
      <alignment horizontal="justify" shrinkToFit="1"/>
    </xf>
    <xf numFmtId="0" fontId="25" fillId="0" borderId="0" xfId="0" applyFont="1" applyBorder="1" applyAlignment="1">
      <alignment shrinkToFit="1"/>
    </xf>
    <xf numFmtId="0" fontId="25" fillId="0" borderId="0" xfId="0" applyFont="1" applyBorder="1" applyProtection="1"/>
    <xf numFmtId="0" fontId="3" fillId="5" borderId="7" xfId="0" applyFont="1" applyFill="1" applyBorder="1" applyAlignment="1" applyProtection="1">
      <alignment horizontal="right"/>
      <protection locked="0"/>
    </xf>
    <xf numFmtId="0" fontId="3" fillId="5" borderId="43" xfId="0" applyFont="1" applyFill="1" applyBorder="1" applyAlignment="1" applyProtection="1">
      <alignment horizontal="center" vertical="center"/>
      <protection locked="0"/>
    </xf>
    <xf numFmtId="0" fontId="3" fillId="5" borderId="44" xfId="0" applyFont="1" applyFill="1" applyBorder="1" applyAlignment="1" applyProtection="1">
      <alignment horizontal="center" vertical="center"/>
      <protection locked="0"/>
    </xf>
    <xf numFmtId="0" fontId="3" fillId="5" borderId="45" xfId="0" applyFont="1" applyFill="1" applyBorder="1" applyAlignment="1" applyProtection="1">
      <alignment horizontal="center" vertical="center"/>
      <protection locked="0"/>
    </xf>
    <xf numFmtId="0" fontId="3" fillId="5" borderId="43" xfId="0" applyFont="1" applyFill="1" applyBorder="1" applyAlignment="1" applyProtection="1">
      <alignment horizontal="center"/>
      <protection locked="0"/>
    </xf>
    <xf numFmtId="0" fontId="3" fillId="5" borderId="44" xfId="0" applyFont="1" applyFill="1" applyBorder="1" applyAlignment="1" applyProtection="1">
      <alignment horizontal="center"/>
      <protection locked="0"/>
    </xf>
    <xf numFmtId="0" fontId="3" fillId="5" borderId="45" xfId="0" applyFont="1" applyFill="1" applyBorder="1" applyAlignment="1" applyProtection="1">
      <alignment horizontal="center"/>
      <protection locked="0"/>
    </xf>
    <xf numFmtId="0" fontId="3" fillId="5" borderId="47" xfId="0" applyFont="1" applyFill="1" applyBorder="1" applyAlignment="1" applyProtection="1">
      <alignment horizontal="left" vertical="center"/>
      <protection locked="0"/>
    </xf>
    <xf numFmtId="0" fontId="3" fillId="5" borderId="7" xfId="0" applyFont="1" applyFill="1" applyBorder="1" applyAlignment="1" applyProtection="1">
      <alignment horizontal="left" vertical="center"/>
      <protection locked="0"/>
    </xf>
    <xf numFmtId="0" fontId="17" fillId="10" borderId="8" xfId="0" applyFont="1" applyFill="1" applyBorder="1" applyAlignment="1" applyProtection="1">
      <alignment horizontal="center"/>
    </xf>
    <xf numFmtId="0" fontId="3" fillId="0" borderId="56" xfId="0" applyFont="1" applyBorder="1" applyAlignment="1" applyProtection="1">
      <alignment horizontal="left" vertical="center"/>
    </xf>
    <xf numFmtId="0" fontId="29" fillId="0" borderId="0" xfId="0" applyFont="1" applyProtection="1"/>
    <xf numFmtId="3" fontId="3" fillId="5" borderId="7" xfId="4" applyNumberFormat="1" applyFont="1" applyFill="1" applyBorder="1" applyProtection="1">
      <protection locked="0"/>
    </xf>
    <xf numFmtId="0" fontId="3" fillId="4" borderId="0" xfId="0" applyFont="1" applyFill="1" applyAlignment="1" applyProtection="1">
      <alignment horizontal="left"/>
    </xf>
    <xf numFmtId="0" fontId="3" fillId="4" borderId="30" xfId="0" applyFont="1" applyFill="1" applyBorder="1" applyAlignment="1" applyProtection="1">
      <alignment horizontal="left"/>
    </xf>
    <xf numFmtId="0" fontId="4" fillId="9" borderId="35" xfId="0" applyFont="1" applyFill="1" applyBorder="1" applyAlignment="1" applyProtection="1">
      <alignment horizontal="left"/>
    </xf>
    <xf numFmtId="0" fontId="4" fillId="9" borderId="36" xfId="0" applyFont="1" applyFill="1" applyBorder="1" applyAlignment="1" applyProtection="1">
      <alignment horizontal="left"/>
    </xf>
    <xf numFmtId="0" fontId="4" fillId="4" borderId="26" xfId="0" applyFont="1" applyFill="1" applyBorder="1" applyAlignment="1" applyProtection="1">
      <alignment horizontal="left"/>
    </xf>
    <xf numFmtId="0" fontId="4" fillId="4" borderId="0" xfId="0" applyFont="1" applyFill="1" applyBorder="1" applyAlignment="1" applyProtection="1">
      <alignment horizontal="left"/>
    </xf>
    <xf numFmtId="0" fontId="4" fillId="4" borderId="30" xfId="0" applyFont="1" applyFill="1" applyBorder="1" applyAlignment="1" applyProtection="1">
      <alignment horizontal="left"/>
    </xf>
    <xf numFmtId="0" fontId="4" fillId="9" borderId="33" xfId="0" applyFont="1" applyFill="1" applyBorder="1" applyAlignment="1" applyProtection="1">
      <alignment horizontal="left"/>
    </xf>
    <xf numFmtId="0" fontId="4" fillId="9" borderId="34" xfId="0" applyFont="1" applyFill="1" applyBorder="1" applyAlignment="1" applyProtection="1">
      <alignment horizontal="left"/>
    </xf>
    <xf numFmtId="0" fontId="4" fillId="9" borderId="0" xfId="0" applyFont="1" applyFill="1" applyBorder="1" applyAlignment="1" applyProtection="1">
      <alignment horizontal="left"/>
    </xf>
    <xf numFmtId="0" fontId="4" fillId="9" borderId="22" xfId="0" applyFont="1" applyFill="1" applyBorder="1" applyAlignment="1" applyProtection="1">
      <alignment horizontal="left"/>
    </xf>
    <xf numFmtId="0" fontId="3" fillId="0" borderId="0" xfId="0" applyFont="1" applyAlignment="1" applyProtection="1">
      <alignment horizontal="left"/>
    </xf>
    <xf numFmtId="0" fontId="3" fillId="0" borderId="2" xfId="0" applyFont="1" applyBorder="1" applyAlignment="1" applyProtection="1">
      <alignment horizontal="left"/>
    </xf>
    <xf numFmtId="0" fontId="3" fillId="4" borderId="3" xfId="0" applyFont="1" applyFill="1" applyBorder="1" applyAlignment="1" applyProtection="1">
      <alignment horizontal="left"/>
    </xf>
    <xf numFmtId="0" fontId="3" fillId="0" borderId="15" xfId="0" applyFont="1" applyBorder="1" applyAlignment="1" applyProtection="1">
      <alignment horizontal="left" vertical="center"/>
    </xf>
    <xf numFmtId="0" fontId="3" fillId="0" borderId="16" xfId="0" applyFont="1" applyBorder="1" applyAlignment="1" applyProtection="1">
      <alignment horizontal="left" vertical="center"/>
    </xf>
    <xf numFmtId="0" fontId="4" fillId="0" borderId="0" xfId="0" applyFont="1" applyAlignment="1" applyProtection="1">
      <alignment horizontal="left"/>
    </xf>
    <xf numFmtId="0" fontId="4" fillId="0" borderId="2" xfId="0" applyFont="1" applyBorder="1" applyAlignment="1" applyProtection="1">
      <alignment horizontal="left"/>
    </xf>
    <xf numFmtId="0" fontId="3" fillId="5" borderId="7" xfId="0" applyFont="1" applyFill="1" applyBorder="1" applyAlignment="1" applyProtection="1">
      <alignment horizontal="left"/>
      <protection locked="0"/>
    </xf>
    <xf numFmtId="16" fontId="3" fillId="5" borderId="7" xfId="0" applyNumberFormat="1" applyFont="1" applyFill="1" applyBorder="1" applyAlignment="1" applyProtection="1">
      <alignment horizontal="left"/>
      <protection locked="0"/>
    </xf>
    <xf numFmtId="0" fontId="3" fillId="5" borderId="7" xfId="0" applyNumberFormat="1" applyFont="1" applyFill="1" applyBorder="1" applyAlignment="1" applyProtection="1">
      <alignment horizontal="left"/>
      <protection locked="0"/>
    </xf>
    <xf numFmtId="0" fontId="17" fillId="10" borderId="15" xfId="0" applyFont="1" applyFill="1" applyBorder="1" applyAlignment="1" applyProtection="1">
      <alignment horizontal="left"/>
    </xf>
    <xf numFmtId="0" fontId="17" fillId="10" borderId="8" xfId="0" applyFont="1" applyFill="1" applyBorder="1" applyAlignment="1" applyProtection="1">
      <alignment horizontal="left"/>
    </xf>
    <xf numFmtId="0" fontId="4" fillId="0" borderId="0" xfId="0" applyFont="1" applyAlignment="1" applyProtection="1">
      <alignment horizontal="left" vertical="center"/>
    </xf>
    <xf numFmtId="0" fontId="4" fillId="0" borderId="22" xfId="0" applyFont="1" applyBorder="1" applyAlignment="1" applyProtection="1">
      <alignment horizontal="left" vertical="center"/>
    </xf>
    <xf numFmtId="0" fontId="4" fillId="0" borderId="9" xfId="0" applyFont="1" applyBorder="1" applyAlignment="1" applyProtection="1">
      <alignment horizontal="left"/>
    </xf>
    <xf numFmtId="0" fontId="4" fillId="0" borderId="9" xfId="0" applyFont="1" applyBorder="1" applyAlignment="1" applyProtection="1">
      <alignment horizontal="left" vertical="center"/>
    </xf>
    <xf numFmtId="0" fontId="3" fillId="5" borderId="15" xfId="4" applyNumberFormat="1" applyFont="1" applyFill="1" applyBorder="1" applyAlignment="1" applyProtection="1">
      <alignment horizontal="left"/>
      <protection locked="0"/>
    </xf>
    <xf numFmtId="0" fontId="3" fillId="5" borderId="8" xfId="4" applyNumberFormat="1" applyFont="1" applyFill="1" applyBorder="1" applyAlignment="1" applyProtection="1">
      <alignment horizontal="left"/>
      <protection locked="0"/>
    </xf>
    <xf numFmtId="0" fontId="3" fillId="5" borderId="16" xfId="4" applyNumberFormat="1" applyFont="1" applyFill="1" applyBorder="1" applyAlignment="1" applyProtection="1">
      <alignment horizontal="left"/>
      <protection locked="0"/>
    </xf>
    <xf numFmtId="0" fontId="6" fillId="10" borderId="15" xfId="0" applyFont="1" applyFill="1" applyBorder="1" applyAlignment="1" applyProtection="1">
      <alignment horizontal="left"/>
    </xf>
    <xf numFmtId="0" fontId="6" fillId="10" borderId="8" xfId="0" applyFont="1" applyFill="1" applyBorder="1" applyAlignment="1" applyProtection="1">
      <alignment horizontal="left"/>
    </xf>
    <xf numFmtId="164" fontId="3" fillId="5" borderId="15" xfId="4" applyNumberFormat="1" applyFont="1" applyFill="1" applyBorder="1" applyAlignment="1" applyProtection="1">
      <alignment horizontal="left"/>
      <protection locked="0"/>
    </xf>
    <xf numFmtId="164" fontId="3" fillId="5" borderId="8" xfId="4" applyNumberFormat="1" applyFont="1" applyFill="1" applyBorder="1" applyAlignment="1" applyProtection="1">
      <alignment horizontal="left"/>
      <protection locked="0"/>
    </xf>
    <xf numFmtId="164" fontId="3" fillId="5" borderId="16" xfId="4" applyNumberFormat="1" applyFont="1" applyFill="1" applyBorder="1" applyAlignment="1" applyProtection="1">
      <alignment horizontal="left"/>
      <protection locked="0"/>
    </xf>
    <xf numFmtId="164" fontId="3" fillId="5" borderId="15" xfId="4" applyNumberFormat="1" applyFont="1" applyFill="1" applyBorder="1" applyProtection="1">
      <protection locked="0"/>
    </xf>
    <xf numFmtId="164" fontId="3" fillId="5" borderId="8" xfId="4" applyNumberFormat="1" applyFont="1" applyFill="1" applyBorder="1" applyProtection="1">
      <protection locked="0"/>
    </xf>
    <xf numFmtId="164" fontId="3" fillId="5" borderId="16" xfId="4" applyNumberFormat="1" applyFont="1" applyFill="1" applyBorder="1" applyProtection="1">
      <protection locked="0"/>
    </xf>
    <xf numFmtId="0" fontId="4" fillId="4" borderId="21" xfId="0" applyFont="1" applyFill="1" applyBorder="1" applyAlignment="1" applyProtection="1">
      <alignment horizontal="left" wrapText="1"/>
    </xf>
    <xf numFmtId="0" fontId="4" fillId="4" borderId="0" xfId="0" applyFont="1" applyFill="1" applyBorder="1" applyAlignment="1" applyProtection="1">
      <alignment horizontal="left" wrapText="1"/>
    </xf>
    <xf numFmtId="0" fontId="4" fillId="4" borderId="22" xfId="0" applyFont="1" applyFill="1" applyBorder="1" applyAlignment="1" applyProtection="1">
      <alignment horizontal="left" wrapText="1"/>
    </xf>
    <xf numFmtId="0" fontId="4" fillId="4" borderId="21" xfId="0" applyFont="1" applyFill="1" applyBorder="1" applyAlignment="1" applyProtection="1">
      <alignment horizontal="left"/>
    </xf>
    <xf numFmtId="0" fontId="4" fillId="4" borderId="22" xfId="0" applyFont="1" applyFill="1" applyBorder="1" applyAlignment="1" applyProtection="1">
      <alignment horizontal="left"/>
    </xf>
    <xf numFmtId="0" fontId="3" fillId="0" borderId="0" xfId="0" applyFont="1" applyBorder="1" applyAlignment="1">
      <alignment horizontal="left"/>
    </xf>
    <xf numFmtId="0" fontId="4" fillId="0" borderId="0" xfId="0" applyFont="1" applyBorder="1" applyAlignment="1">
      <alignment horizontal="center" wrapText="1" shrinkToFit="1"/>
    </xf>
    <xf numFmtId="0" fontId="4" fillId="0" borderId="2" xfId="0" applyFont="1" applyBorder="1" applyAlignment="1">
      <alignment horizontal="center" wrapText="1" shrinkToFit="1"/>
    </xf>
    <xf numFmtId="0" fontId="17" fillId="10" borderId="7" xfId="0" applyFont="1" applyFill="1" applyBorder="1" applyAlignment="1">
      <alignment horizontal="left"/>
    </xf>
    <xf numFmtId="0" fontId="4" fillId="0" borderId="56" xfId="0" applyFont="1" applyBorder="1" applyProtection="1"/>
    <xf numFmtId="0" fontId="4" fillId="0" borderId="55" xfId="0" applyFont="1" applyBorder="1" applyProtection="1"/>
    <xf numFmtId="0" fontId="3" fillId="0" borderId="6" xfId="0" applyFont="1" applyBorder="1"/>
    <xf numFmtId="0" fontId="4" fillId="0" borderId="0" xfId="0" applyFont="1" applyAlignment="1">
      <alignment horizontal="left"/>
    </xf>
    <xf numFmtId="0" fontId="4" fillId="0" borderId="53" xfId="0" applyFont="1" applyBorder="1" applyProtection="1"/>
    <xf numFmtId="0" fontId="4" fillId="0" borderId="47" xfId="0" applyFont="1" applyBorder="1" applyProtection="1"/>
    <xf numFmtId="0" fontId="4" fillId="0" borderId="50" xfId="0" applyFont="1" applyBorder="1" applyProtection="1"/>
    <xf numFmtId="0" fontId="4" fillId="0" borderId="7" xfId="0" applyFont="1" applyBorder="1" applyProtection="1"/>
    <xf numFmtId="0" fontId="4" fillId="0" borderId="8" xfId="0" applyFont="1" applyBorder="1" applyAlignment="1">
      <alignment horizontal="left" wrapText="1"/>
    </xf>
    <xf numFmtId="0" fontId="17" fillId="8" borderId="15" xfId="0" applyFont="1" applyFill="1" applyBorder="1" applyAlignment="1">
      <alignment horizontal="left" wrapText="1"/>
    </xf>
    <xf numFmtId="0" fontId="17" fillId="8" borderId="8" xfId="0" applyFont="1" applyFill="1" applyBorder="1" applyAlignment="1">
      <alignment horizontal="left"/>
    </xf>
    <xf numFmtId="0" fontId="3" fillId="0" borderId="0" xfId="0" applyFont="1" applyAlignment="1">
      <alignment horizontal="justify" vertical="top" wrapText="1"/>
    </xf>
    <xf numFmtId="0" fontId="4" fillId="0" borderId="0" xfId="0" applyFont="1" applyAlignment="1" applyProtection="1">
      <alignment horizontal="left" wrapText="1"/>
    </xf>
    <xf numFmtId="164" fontId="3" fillId="5" borderId="57" xfId="4" applyNumberFormat="1" applyFont="1" applyFill="1" applyBorder="1" applyAlignment="1" applyProtection="1">
      <alignment horizontal="left" vertical="center"/>
      <protection locked="0"/>
    </xf>
    <xf numFmtId="164" fontId="3" fillId="5" borderId="58" xfId="4" applyNumberFormat="1" applyFont="1" applyFill="1" applyBorder="1" applyAlignment="1" applyProtection="1">
      <alignment horizontal="left" vertical="center"/>
      <protection locked="0"/>
    </xf>
    <xf numFmtId="0" fontId="4" fillId="0" borderId="0" xfId="0" applyFont="1" applyBorder="1" applyAlignment="1" applyProtection="1">
      <alignment horizontal="left" vertical="center"/>
    </xf>
    <xf numFmtId="0" fontId="4" fillId="0" borderId="0" xfId="0" applyFont="1" applyBorder="1" applyAlignment="1" applyProtection="1"/>
    <xf numFmtId="164" fontId="3" fillId="5" borderId="41" xfId="4" applyNumberFormat="1" applyFont="1" applyFill="1" applyBorder="1" applyAlignment="1" applyProtection="1">
      <alignment horizontal="left" vertical="center"/>
      <protection locked="0"/>
    </xf>
    <xf numFmtId="164" fontId="3" fillId="5" borderId="42" xfId="4"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xf>
    <xf numFmtId="0" fontId="4" fillId="0" borderId="10" xfId="0" applyFont="1" applyFill="1" applyBorder="1" applyAlignment="1" applyProtection="1">
      <alignment horizontal="right" vertical="center"/>
    </xf>
    <xf numFmtId="0" fontId="4" fillId="0" borderId="9" xfId="0" applyFont="1" applyFill="1" applyBorder="1" applyAlignment="1" applyProtection="1">
      <alignment horizontal="right" vertical="center"/>
    </xf>
    <xf numFmtId="0" fontId="4" fillId="0" borderId="12" xfId="0" applyFont="1" applyFill="1" applyBorder="1" applyAlignment="1" applyProtection="1">
      <alignment horizontal="right" vertical="center"/>
    </xf>
    <xf numFmtId="0" fontId="4" fillId="0" borderId="3" xfId="0" applyFont="1" applyFill="1" applyBorder="1" applyAlignment="1" applyProtection="1"/>
    <xf numFmtId="0" fontId="4" fillId="0" borderId="0" xfId="0" applyFont="1" applyFill="1" applyBorder="1" applyAlignment="1" applyProtection="1"/>
    <xf numFmtId="0" fontId="4" fillId="0" borderId="10" xfId="0" applyFont="1" applyFill="1" applyBorder="1" applyAlignment="1" applyProtection="1">
      <alignment horizontal="right" vertical="center" wrapText="1"/>
    </xf>
    <xf numFmtId="0" fontId="4" fillId="0" borderId="9" xfId="0" applyFont="1" applyFill="1" applyBorder="1" applyAlignment="1" applyProtection="1">
      <alignment horizontal="right" vertical="center" wrapText="1"/>
    </xf>
    <xf numFmtId="0" fontId="4" fillId="0" borderId="12" xfId="0" applyFont="1" applyFill="1" applyBorder="1" applyAlignment="1" applyProtection="1">
      <alignment horizontal="right" vertical="center" wrapText="1"/>
    </xf>
    <xf numFmtId="0" fontId="4" fillId="0" borderId="3" xfId="0" applyFont="1" applyFill="1" applyBorder="1" applyAlignment="1" applyProtection="1">
      <alignment wrapText="1"/>
    </xf>
    <xf numFmtId="0" fontId="4" fillId="0" borderId="0" xfId="0" applyFont="1" applyFill="1" applyBorder="1" applyAlignment="1" applyProtection="1">
      <alignment wrapText="1"/>
    </xf>
    <xf numFmtId="0" fontId="8" fillId="4" borderId="14" xfId="0" applyFont="1" applyFill="1" applyBorder="1" applyAlignment="1">
      <alignment horizontal="left"/>
    </xf>
    <xf numFmtId="0" fontId="8" fillId="4" borderId="6" xfId="0" applyFont="1" applyFill="1" applyBorder="1" applyAlignment="1">
      <alignment horizontal="left"/>
    </xf>
    <xf numFmtId="0" fontId="8" fillId="4" borderId="13" xfId="0" applyFont="1" applyFill="1" applyBorder="1" applyAlignment="1">
      <alignment horizontal="left"/>
    </xf>
    <xf numFmtId="0" fontId="8" fillId="4" borderId="3" xfId="0" applyFont="1" applyFill="1" applyBorder="1" applyAlignment="1">
      <alignment horizontal="left"/>
    </xf>
    <xf numFmtId="0" fontId="8" fillId="4" borderId="0" xfId="0" applyFont="1" applyFill="1" applyBorder="1" applyAlignment="1">
      <alignment horizontal="left"/>
    </xf>
    <xf numFmtId="0" fontId="8" fillId="4" borderId="2" xfId="0" applyFont="1" applyFill="1" applyBorder="1" applyAlignment="1">
      <alignment horizontal="left"/>
    </xf>
    <xf numFmtId="0" fontId="4" fillId="0" borderId="14" xfId="0" applyFont="1" applyFill="1" applyBorder="1" applyAlignment="1" applyProtection="1">
      <alignment horizontal="left"/>
    </xf>
    <xf numFmtId="0" fontId="4" fillId="0" borderId="6" xfId="0" applyFont="1" applyFill="1" applyBorder="1" applyAlignment="1" applyProtection="1">
      <alignment horizontal="left"/>
    </xf>
    <xf numFmtId="0" fontId="4" fillId="0" borderId="13" xfId="0" applyFont="1" applyFill="1" applyBorder="1" applyAlignment="1" applyProtection="1">
      <alignment horizontal="left"/>
    </xf>
    <xf numFmtId="0" fontId="3" fillId="0" borderId="59"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60" xfId="0" applyFont="1" applyFill="1" applyBorder="1" applyAlignment="1" applyProtection="1">
      <alignment vertical="center"/>
    </xf>
    <xf numFmtId="164" fontId="3" fillId="6" borderId="15" xfId="0" applyNumberFormat="1" applyFont="1" applyFill="1" applyBorder="1" applyProtection="1"/>
    <xf numFmtId="164" fontId="3" fillId="6" borderId="16" xfId="0" applyNumberFormat="1" applyFont="1" applyFill="1" applyBorder="1" applyProtection="1"/>
    <xf numFmtId="0" fontId="28" fillId="7" borderId="10" xfId="0" applyFont="1" applyFill="1" applyBorder="1" applyAlignment="1">
      <alignment horizontal="left" vertical="center" wrapText="1"/>
    </xf>
    <xf numFmtId="0" fontId="28" fillId="7" borderId="9" xfId="0" applyFont="1" applyFill="1" applyBorder="1" applyAlignment="1">
      <alignment horizontal="left" vertical="center" wrapText="1"/>
    </xf>
    <xf numFmtId="0" fontId="28" fillId="7" borderId="12" xfId="0" applyFont="1" applyFill="1" applyBorder="1" applyAlignment="1">
      <alignment horizontal="left" vertical="center" wrapText="1"/>
    </xf>
    <xf numFmtId="164" fontId="3" fillId="5" borderId="15" xfId="0" applyNumberFormat="1" applyFont="1" applyFill="1" applyBorder="1" applyProtection="1">
      <protection locked="0"/>
    </xf>
    <xf numFmtId="164" fontId="3" fillId="5" borderId="16" xfId="0" applyNumberFormat="1" applyFont="1" applyFill="1" applyBorder="1" applyProtection="1">
      <protection locked="0"/>
    </xf>
    <xf numFmtId="0" fontId="3" fillId="0" borderId="61"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62" xfId="0" applyFont="1" applyFill="1" applyBorder="1" applyAlignment="1" applyProtection="1">
      <alignment vertical="center"/>
    </xf>
    <xf numFmtId="0" fontId="4" fillId="0" borderId="10" xfId="0" applyFont="1" applyFill="1" applyBorder="1" applyAlignment="1">
      <alignment vertical="center" wrapText="1"/>
    </xf>
    <xf numFmtId="0" fontId="4" fillId="0" borderId="9" xfId="0" applyFont="1" applyFill="1" applyBorder="1" applyAlignment="1">
      <alignment vertical="center" wrapText="1"/>
    </xf>
    <xf numFmtId="0" fontId="4" fillId="0" borderId="12" xfId="0" applyFont="1" applyFill="1" applyBorder="1" applyAlignment="1">
      <alignment vertical="center" wrapText="1"/>
    </xf>
    <xf numFmtId="0" fontId="3" fillId="0" borderId="63"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4" xfId="0" applyFont="1" applyFill="1" applyBorder="1" applyAlignment="1" applyProtection="1">
      <alignment vertical="center"/>
    </xf>
    <xf numFmtId="0" fontId="3" fillId="0" borderId="59" xfId="0" applyFont="1" applyFill="1" applyBorder="1" applyAlignment="1" applyProtection="1">
      <alignment vertical="center" wrapText="1"/>
    </xf>
    <xf numFmtId="0" fontId="3" fillId="0" borderId="1" xfId="0" applyFont="1" applyFill="1" applyBorder="1" applyAlignment="1" applyProtection="1">
      <alignment vertical="center" wrapText="1"/>
    </xf>
    <xf numFmtId="0" fontId="3" fillId="0" borderId="60" xfId="0" applyFont="1" applyFill="1" applyBorder="1" applyAlignment="1" applyProtection="1">
      <alignment vertical="center" wrapText="1"/>
    </xf>
    <xf numFmtId="0" fontId="4" fillId="0" borderId="3"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4" fillId="0" borderId="3" xfId="0" applyFont="1" applyFill="1" applyBorder="1" applyAlignment="1">
      <alignment vertical="center" wrapText="1"/>
    </xf>
    <xf numFmtId="0" fontId="4" fillId="0" borderId="0" xfId="0" applyFont="1" applyFill="1" applyBorder="1" applyAlignment="1">
      <alignment vertical="center" wrapText="1"/>
    </xf>
    <xf numFmtId="0" fontId="17" fillId="8" borderId="10" xfId="0" applyFont="1" applyFill="1" applyBorder="1" applyAlignment="1">
      <alignment horizontal="left" vertical="center" wrapText="1"/>
    </xf>
    <xf numFmtId="0" fontId="17" fillId="8" borderId="9" xfId="0" applyFont="1" applyFill="1" applyBorder="1" applyAlignment="1">
      <alignment horizontal="left" vertical="center" wrapText="1"/>
    </xf>
    <xf numFmtId="0" fontId="17" fillId="8" borderId="12"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0" xfId="0" applyFont="1" applyFill="1" applyBorder="1" applyAlignment="1">
      <alignment horizontal="left" vertical="center"/>
    </xf>
    <xf numFmtId="0" fontId="4" fillId="0" borderId="2" xfId="0" applyFont="1" applyFill="1" applyBorder="1" applyAlignment="1">
      <alignment horizontal="left" vertical="center"/>
    </xf>
    <xf numFmtId="0" fontId="4" fillId="0" borderId="8" xfId="0" applyFont="1" applyBorder="1" applyAlignment="1" applyProtection="1">
      <alignment horizontal="right" vertical="center"/>
    </xf>
    <xf numFmtId="0" fontId="15" fillId="9" borderId="15" xfId="0" applyFont="1" applyFill="1" applyBorder="1" applyAlignment="1">
      <alignment horizontal="left" wrapText="1"/>
    </xf>
    <xf numFmtId="0" fontId="15" fillId="9" borderId="8" xfId="0" applyFont="1" applyFill="1" applyBorder="1" applyAlignment="1">
      <alignment horizontal="left" wrapText="1"/>
    </xf>
    <xf numFmtId="0" fontId="15" fillId="9" borderId="16" xfId="0" applyFont="1" applyFill="1" applyBorder="1" applyAlignment="1">
      <alignment horizontal="left" wrapText="1"/>
    </xf>
    <xf numFmtId="0" fontId="15" fillId="4" borderId="10" xfId="0" applyFont="1" applyFill="1" applyBorder="1" applyAlignment="1">
      <alignment horizontal="right" vertical="center" wrapText="1"/>
    </xf>
    <xf numFmtId="0" fontId="15" fillId="4" borderId="9" xfId="0" applyFont="1" applyFill="1" applyBorder="1" applyAlignment="1">
      <alignment horizontal="right" vertical="center" wrapText="1"/>
    </xf>
    <xf numFmtId="0" fontId="15" fillId="4" borderId="12" xfId="0" applyFont="1" applyFill="1" applyBorder="1" applyAlignment="1">
      <alignment horizontal="right" vertical="center" wrapText="1"/>
    </xf>
    <xf numFmtId="0" fontId="3" fillId="0" borderId="0" xfId="0" applyFont="1" applyFill="1" applyBorder="1"/>
    <xf numFmtId="0" fontId="3" fillId="0" borderId="2" xfId="0" applyFont="1" applyFill="1" applyBorder="1"/>
    <xf numFmtId="0" fontId="3" fillId="4" borderId="14" xfId="0" applyFont="1" applyFill="1" applyBorder="1" applyAlignment="1">
      <alignment horizontal="center"/>
    </xf>
    <xf numFmtId="0" fontId="3" fillId="4" borderId="13" xfId="0" applyFont="1" applyFill="1" applyBorder="1" applyAlignment="1">
      <alignment horizontal="center"/>
    </xf>
    <xf numFmtId="0" fontId="3" fillId="4" borderId="3" xfId="0" applyFont="1" applyFill="1" applyBorder="1" applyAlignment="1">
      <alignment horizontal="center"/>
    </xf>
    <xf numFmtId="0" fontId="3" fillId="4" borderId="2" xfId="0" applyFont="1" applyFill="1" applyBorder="1" applyAlignment="1">
      <alignment horizontal="center"/>
    </xf>
    <xf numFmtId="0" fontId="3" fillId="4" borderId="10" xfId="0" applyFont="1" applyFill="1" applyBorder="1" applyAlignment="1">
      <alignment horizontal="center"/>
    </xf>
    <xf numFmtId="0" fontId="3" fillId="4" borderId="12" xfId="0" applyFont="1" applyFill="1" applyBorder="1" applyAlignment="1">
      <alignment horizontal="center"/>
    </xf>
    <xf numFmtId="0" fontId="17" fillId="8" borderId="15" xfId="0" applyFont="1" applyFill="1" applyBorder="1" applyAlignment="1">
      <alignment horizontal="left" vertical="center" wrapText="1"/>
    </xf>
    <xf numFmtId="0" fontId="17" fillId="8" borderId="8" xfId="0" applyFont="1" applyFill="1" applyBorder="1" applyAlignment="1">
      <alignment horizontal="left" vertical="center" wrapText="1"/>
    </xf>
    <xf numFmtId="0" fontId="17" fillId="8" borderId="16" xfId="0" applyFont="1" applyFill="1" applyBorder="1" applyAlignment="1">
      <alignment horizontal="left" vertical="center" wrapText="1"/>
    </xf>
    <xf numFmtId="0" fontId="23" fillId="7" borderId="7"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9" xfId="0" applyFont="1" applyFill="1" applyBorder="1" applyAlignment="1">
      <alignment horizontal="left" vertical="center" wrapText="1"/>
    </xf>
    <xf numFmtId="173" fontId="3" fillId="5" borderId="15" xfId="4" applyNumberFormat="1" applyFont="1" applyFill="1" applyBorder="1" applyProtection="1">
      <protection locked="0"/>
    </xf>
    <xf numFmtId="173" fontId="3" fillId="5" borderId="16" xfId="4" applyNumberFormat="1" applyFont="1" applyFill="1" applyBorder="1" applyProtection="1">
      <protection locked="0"/>
    </xf>
    <xf numFmtId="173" fontId="3" fillId="2" borderId="15" xfId="4" applyNumberFormat="1" applyFont="1" applyFill="1" applyBorder="1" applyProtection="1"/>
    <xf numFmtId="173" fontId="3" fillId="2" borderId="16" xfId="4" applyNumberFormat="1" applyFont="1" applyFill="1" applyBorder="1" applyProtection="1"/>
    <xf numFmtId="173" fontId="3" fillId="0" borderId="8" xfId="4" applyNumberFormat="1" applyFont="1" applyFill="1" applyBorder="1" applyProtection="1"/>
    <xf numFmtId="173" fontId="3" fillId="0" borderId="16" xfId="4" applyNumberFormat="1" applyFont="1" applyFill="1" applyBorder="1" applyProtection="1"/>
    <xf numFmtId="173" fontId="3" fillId="5" borderId="7" xfId="4" applyNumberFormat="1" applyFont="1" applyFill="1" applyBorder="1" applyProtection="1">
      <protection locked="0"/>
    </xf>
    <xf numFmtId="173" fontId="3" fillId="2" borderId="15" xfId="2" applyNumberFormat="1" applyFont="1" applyFill="1" applyBorder="1" applyAlignment="1" applyProtection="1">
      <alignment horizontal="center" vertical="center"/>
    </xf>
    <xf numFmtId="173" fontId="3" fillId="2" borderId="16" xfId="2" applyNumberFormat="1" applyFont="1" applyFill="1" applyBorder="1" applyAlignment="1" applyProtection="1">
      <alignment horizontal="center" vertical="center"/>
    </xf>
    <xf numFmtId="173" fontId="3" fillId="0" borderId="38" xfId="0" applyNumberFormat="1" applyFont="1" applyFill="1" applyBorder="1"/>
    <xf numFmtId="173" fontId="3" fillId="0" borderId="18" xfId="0" applyNumberFormat="1" applyFont="1" applyFill="1" applyBorder="1"/>
    <xf numFmtId="173" fontId="3" fillId="0" borderId="11" xfId="0" applyNumberFormat="1" applyFont="1" applyFill="1" applyBorder="1"/>
    <xf numFmtId="0" fontId="23" fillId="7" borderId="10" xfId="0" applyFont="1" applyFill="1" applyBorder="1" applyAlignment="1">
      <alignment horizontal="left" vertical="center" wrapText="1"/>
    </xf>
    <xf numFmtId="0" fontId="23" fillId="7" borderId="9" xfId="0" applyFont="1" applyFill="1" applyBorder="1" applyAlignment="1">
      <alignment horizontal="left" vertical="center" wrapText="1"/>
    </xf>
    <xf numFmtId="0" fontId="4" fillId="12" borderId="15" xfId="0" applyFont="1" applyFill="1" applyBorder="1" applyAlignment="1">
      <alignment horizontal="center" vertical="center"/>
    </xf>
    <xf numFmtId="0" fontId="4" fillId="12" borderId="8" xfId="0" applyFont="1" applyFill="1" applyBorder="1" applyAlignment="1">
      <alignment horizontal="center" vertical="center"/>
    </xf>
    <xf numFmtId="0" fontId="4" fillId="12" borderId="16" xfId="0" applyFont="1" applyFill="1" applyBorder="1" applyAlignment="1">
      <alignment horizontal="center" vertical="center"/>
    </xf>
    <xf numFmtId="0" fontId="4" fillId="0" borderId="10" xfId="0" applyFont="1" applyFill="1" applyBorder="1" applyAlignment="1" applyProtection="1">
      <alignment horizontal="right"/>
    </xf>
    <xf numFmtId="0" fontId="4" fillId="0" borderId="9" xfId="0" applyFont="1" applyFill="1" applyBorder="1" applyAlignment="1" applyProtection="1">
      <alignment horizontal="right"/>
    </xf>
    <xf numFmtId="0" fontId="11" fillId="3" borderId="10" xfId="0" applyFont="1" applyFill="1" applyBorder="1" applyAlignment="1">
      <alignment horizontal="right" vertical="center" wrapText="1"/>
    </xf>
    <xf numFmtId="0" fontId="11" fillId="3" borderId="9" xfId="0" applyFont="1" applyFill="1" applyBorder="1" applyAlignment="1">
      <alignment horizontal="right" vertical="center" wrapText="1"/>
    </xf>
    <xf numFmtId="0" fontId="17" fillId="8" borderId="7" xfId="0" applyFont="1" applyFill="1" applyBorder="1" applyAlignment="1">
      <alignment horizontal="left" wrapText="1"/>
    </xf>
    <xf numFmtId="173" fontId="3" fillId="0" borderId="38" xfId="4" applyNumberFormat="1" applyFont="1" applyFill="1" applyBorder="1" applyProtection="1"/>
    <xf numFmtId="173" fontId="3" fillId="0" borderId="11" xfId="4" applyNumberFormat="1" applyFont="1" applyFill="1" applyBorder="1" applyProtection="1"/>
    <xf numFmtId="173" fontId="3" fillId="0" borderId="18" xfId="4" applyNumberFormat="1" applyFont="1" applyFill="1" applyBorder="1" applyProtection="1"/>
    <xf numFmtId="0" fontId="3" fillId="5" borderId="15" xfId="0" applyFont="1" applyFill="1" applyBorder="1" applyAlignment="1" applyProtection="1">
      <alignment horizontal="center"/>
      <protection locked="0"/>
    </xf>
    <xf numFmtId="0" fontId="3" fillId="5" borderId="8" xfId="0" applyFont="1" applyFill="1" applyBorder="1" applyAlignment="1" applyProtection="1">
      <alignment horizontal="center"/>
      <protection locked="0"/>
    </xf>
    <xf numFmtId="0" fontId="3" fillId="5" borderId="15" xfId="0" applyFont="1" applyFill="1" applyBorder="1" applyAlignment="1" applyProtection="1">
      <alignment horizontal="left" vertical="top" wrapText="1"/>
      <protection locked="0"/>
    </xf>
    <xf numFmtId="0" fontId="3" fillId="5" borderId="8" xfId="0" applyFont="1" applyFill="1" applyBorder="1" applyAlignment="1" applyProtection="1">
      <alignment horizontal="left" vertical="top" wrapText="1"/>
      <protection locked="0"/>
    </xf>
    <xf numFmtId="0" fontId="3" fillId="5" borderId="16" xfId="0" applyFont="1" applyFill="1" applyBorder="1" applyAlignment="1" applyProtection="1">
      <alignment horizontal="left" vertical="top" wrapText="1"/>
      <protection locked="0"/>
    </xf>
    <xf numFmtId="3" fontId="4" fillId="6" borderId="7" xfId="0" applyNumberFormat="1" applyFont="1" applyFill="1" applyBorder="1" applyAlignment="1">
      <alignment horizontal="center"/>
    </xf>
    <xf numFmtId="177" fontId="3" fillId="5" borderId="15" xfId="0" applyNumberFormat="1" applyFont="1" applyFill="1" applyBorder="1" applyAlignment="1" applyProtection="1">
      <alignment horizontal="center"/>
      <protection locked="0"/>
    </xf>
    <xf numFmtId="177" fontId="3" fillId="5" borderId="8" xfId="0" applyNumberFormat="1" applyFont="1" applyFill="1" applyBorder="1" applyAlignment="1" applyProtection="1">
      <alignment horizontal="center"/>
      <protection locked="0"/>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73" fontId="4" fillId="6" borderId="15" xfId="0" applyNumberFormat="1" applyFont="1" applyFill="1" applyBorder="1" applyAlignment="1">
      <alignment horizontal="center"/>
    </xf>
    <xf numFmtId="173" fontId="4" fillId="6" borderId="16" xfId="0" applyNumberFormat="1" applyFont="1" applyFill="1" applyBorder="1" applyAlignment="1">
      <alignment horizontal="center"/>
    </xf>
    <xf numFmtId="0" fontId="3" fillId="0" borderId="14"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horizontal="left" wrapText="1"/>
    </xf>
    <xf numFmtId="0" fontId="3" fillId="0" borderId="16" xfId="0" applyFont="1" applyBorder="1" applyAlignment="1">
      <alignment horizontal="left" wrapText="1"/>
    </xf>
    <xf numFmtId="173" fontId="4" fillId="6" borderId="38" xfId="0" applyNumberFormat="1" applyFont="1" applyFill="1" applyBorder="1" applyAlignment="1">
      <alignment horizontal="center" vertical="center"/>
    </xf>
    <xf numFmtId="173" fontId="4" fillId="6" borderId="18" xfId="0" applyNumberFormat="1" applyFont="1" applyFill="1" applyBorder="1" applyAlignment="1">
      <alignment horizontal="center" vertical="center"/>
    </xf>
    <xf numFmtId="0" fontId="3" fillId="0" borderId="7" xfId="0" applyFont="1" applyBorder="1" applyAlignment="1">
      <alignment horizontal="center" vertical="center" wrapText="1"/>
    </xf>
    <xf numFmtId="0" fontId="3" fillId="0" borderId="3" xfId="0" applyFont="1" applyBorder="1" applyAlignment="1">
      <alignment vertical="center"/>
    </xf>
    <xf numFmtId="0" fontId="23" fillId="7" borderId="15" xfId="0" applyFont="1" applyFill="1" applyBorder="1" applyAlignment="1">
      <alignment horizontal="left" vertical="center" wrapText="1"/>
    </xf>
    <xf numFmtId="0" fontId="4" fillId="0" borderId="14" xfId="0" applyFont="1" applyBorder="1" applyAlignment="1">
      <alignment horizontal="left" vertical="center"/>
    </xf>
    <xf numFmtId="0" fontId="4" fillId="0" borderId="10" xfId="0" applyFont="1" applyBorder="1" applyAlignment="1">
      <alignment horizontal="left" vertical="center"/>
    </xf>
  </cellXfs>
  <cellStyles count="5">
    <cellStyle name="Ehunekoa" xfId="1" builtinId="5"/>
    <cellStyle name="Euro" xfId="2"/>
    <cellStyle name="Koma [0]" xfId="3" builtinId="6"/>
    <cellStyle name="Moneta [0]" xfId="4" builtinId="7"/>
    <cellStyle name="Normala" xfId="0" builtinId="0"/>
  </cellStyles>
  <dxfs count="26">
    <dxf>
      <font>
        <b val="0"/>
        <i val="0"/>
        <strike val="0"/>
        <condense val="0"/>
        <extend val="0"/>
        <outline val="0"/>
        <shadow val="0"/>
        <u val="none"/>
        <vertAlign val="baseline"/>
        <sz val="9"/>
        <color theme="0"/>
        <name val="Arial"/>
        <scheme val="none"/>
      </font>
      <numFmt numFmtId="1" formatCode="0"/>
      <alignment horizontal="general" vertical="bottom" textRotation="0" wrapText="0" indent="0" justifyLastLine="0" shrinkToFit="1" readingOrder="0"/>
    </dxf>
    <dxf>
      <font>
        <b val="0"/>
        <i val="0"/>
        <strike val="0"/>
        <condense val="0"/>
        <extend val="0"/>
        <outline val="0"/>
        <shadow val="0"/>
        <u val="none"/>
        <vertAlign val="baseline"/>
        <sz val="9"/>
        <color theme="0"/>
        <name val="Arial"/>
        <scheme val="none"/>
      </font>
      <numFmt numFmtId="1" formatCode="0"/>
      <alignment horizontal="center" vertical="bottom" textRotation="0" wrapText="0" indent="0" justifyLastLine="0" shrinkToFit="1" readingOrder="0"/>
    </dxf>
    <dxf>
      <font>
        <b val="0"/>
        <i val="0"/>
        <strike val="0"/>
        <condense val="0"/>
        <extend val="0"/>
        <outline val="0"/>
        <shadow val="0"/>
        <u val="none"/>
        <vertAlign val="baseline"/>
        <sz val="8"/>
        <color theme="0"/>
        <name val="Arial"/>
        <scheme val="none"/>
      </font>
      <alignment horizontal="justify" vertical="bottom" textRotation="0" wrapText="0" indent="0" justifyLastLine="0" shrinkToFit="1" readingOrder="0"/>
    </dxf>
    <dxf>
      <border outline="0">
        <left style="thin">
          <color indexed="64"/>
        </left>
      </border>
    </dxf>
    <dxf>
      <font>
        <strike val="0"/>
        <outline val="0"/>
        <shadow val="0"/>
        <u val="none"/>
        <vertAlign val="baseline"/>
        <color theme="0"/>
        <name val="Arial"/>
        <scheme val="none"/>
      </font>
      <alignment textRotation="0" wrapText="0" justifyLastLine="0" shrinkToFit="1" readingOrder="0"/>
    </dxf>
    <dxf>
      <font>
        <strike val="0"/>
        <outline val="0"/>
        <shadow val="0"/>
        <u val="none"/>
        <vertAlign val="baseline"/>
        <color theme="0"/>
        <name val="Arial"/>
        <scheme val="none"/>
      </font>
      <alignment textRotation="0" wrapText="0" justifyLastLine="0" shrinkToFit="1" readingOrder="0"/>
    </dxf>
    <dxf>
      <font>
        <condense val="0"/>
        <extend val="0"/>
        <color indexed="16"/>
      </font>
    </dxf>
    <dxf>
      <font>
        <strike/>
      </font>
    </dxf>
    <dxf>
      <font>
        <color theme="0" tint="-0.34998626667073579"/>
      </font>
      <fill>
        <patternFill>
          <bgColor theme="0" tint="-0.34998626667073579"/>
        </patternFill>
      </fill>
    </dxf>
    <dxf>
      <font>
        <condense val="0"/>
        <extend val="0"/>
        <color indexed="9"/>
      </font>
    </dxf>
    <dxf>
      <font>
        <color indexed="9"/>
      </font>
    </dxf>
    <dxf>
      <font>
        <condense val="0"/>
        <extend val="0"/>
        <color indexed="41"/>
      </font>
    </dxf>
    <dxf>
      <font>
        <condense val="0"/>
        <extend val="0"/>
        <color indexed="47"/>
      </font>
    </dxf>
    <dxf>
      <font>
        <condense val="0"/>
        <extend val="0"/>
        <color indexed="42"/>
      </font>
    </dxf>
    <dxf>
      <font>
        <color indexed="9"/>
      </font>
    </dxf>
    <dxf>
      <font>
        <color indexed="9"/>
      </font>
    </dxf>
    <dxf>
      <font>
        <color indexed="9"/>
      </font>
    </dxf>
    <dxf>
      <font>
        <condense val="0"/>
        <extend val="0"/>
        <color indexed="41"/>
      </font>
    </dxf>
    <dxf>
      <font>
        <condense val="0"/>
        <extend val="0"/>
        <color indexed="58"/>
      </font>
    </dxf>
    <dxf>
      <font>
        <condense val="0"/>
        <extend val="0"/>
        <color indexed="9"/>
      </font>
    </dxf>
    <dxf>
      <fill>
        <patternFill>
          <bgColor rgb="FFFF0000"/>
        </patternFill>
      </fill>
    </dxf>
    <dxf>
      <font>
        <color rgb="FF9C0006"/>
      </font>
      <fill>
        <patternFill>
          <bgColor rgb="FFFFC7CE"/>
        </patternFill>
      </fill>
    </dxf>
    <dxf>
      <font>
        <strike val="0"/>
        <color auto="1"/>
      </font>
      <fill>
        <patternFill>
          <bgColor rgb="FFFF0000"/>
        </patternFill>
      </fill>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id="1" name="Lista1" displayName="Lista1" ref="I1:K11" insertRowShift="1" totalsRowShown="0" headerRowDxfId="5" dataDxfId="4" tableBorderDxfId="3">
  <tableColumns count="3">
    <tableColumn id="1" name="Zutabea1" dataDxfId="2"/>
    <tableColumn id="2" name="Columna2" dataDxfId="1"/>
    <tableColumn id="3" name="Columna3" dataDxfId="0"/>
  </tableColumns>
  <tableStyleInfo showFirstColumn="0" showLastColumn="0" showRowStripes="1" showColumnStripes="0"/>
</table>
</file>

<file path=xl/theme/theme1.xml><?xml version="1.0" encoding="utf-8"?>
<a:theme xmlns:a="http://schemas.openxmlformats.org/drawingml/2006/main" name="Office gai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
  <sheetViews>
    <sheetView showGridLines="0" tabSelected="1" topLeftCell="A38" workbookViewId="0">
      <selection activeCell="C44" sqref="C44"/>
    </sheetView>
  </sheetViews>
  <sheetFormatPr defaultColWidth="9.140625" defaultRowHeight="12"/>
  <cols>
    <col min="1" max="1" width="14.7109375" style="29" customWidth="1"/>
    <col min="2" max="2" width="36.7109375" style="29" customWidth="1"/>
    <col min="3" max="3" width="12.5703125" style="29" customWidth="1"/>
    <col min="4" max="4" width="13" style="29" customWidth="1"/>
    <col min="5" max="5" width="18.85546875" style="29" bestFit="1" customWidth="1"/>
    <col min="6" max="6" width="11.28515625" style="29" bestFit="1" customWidth="1"/>
    <col min="7" max="7" width="31.7109375" style="29" customWidth="1"/>
    <col min="8" max="16384" width="9.140625" style="29"/>
  </cols>
  <sheetData>
    <row r="1" spans="1:10" ht="15.75">
      <c r="A1" s="479" t="s">
        <v>492</v>
      </c>
      <c r="B1" s="480"/>
      <c r="C1" s="480"/>
      <c r="D1" s="238"/>
      <c r="E1" s="238"/>
      <c r="F1" s="488"/>
      <c r="G1" s="489"/>
      <c r="J1" s="444" t="s">
        <v>510</v>
      </c>
    </row>
    <row r="2" spans="1:10" ht="12.75" thickBot="1">
      <c r="A2" s="162"/>
      <c r="B2" s="162"/>
      <c r="C2" s="162"/>
      <c r="D2" s="162"/>
      <c r="E2" s="162"/>
      <c r="F2" s="162"/>
      <c r="G2" s="231" t="s">
        <v>334</v>
      </c>
      <c r="J2" s="436" t="s">
        <v>511</v>
      </c>
    </row>
    <row r="3" spans="1:10" ht="12.75" thickBot="1">
      <c r="A3" s="481" t="s">
        <v>309</v>
      </c>
      <c r="B3" s="481"/>
      <c r="C3" s="162" t="s">
        <v>310</v>
      </c>
      <c r="D3" s="162"/>
      <c r="E3" s="162"/>
      <c r="F3" s="233"/>
    </row>
    <row r="4" spans="1:10" ht="4.5" customHeight="1" thickBot="1">
      <c r="A4" s="162"/>
      <c r="B4" s="162"/>
      <c r="C4" s="162"/>
      <c r="D4" s="162"/>
      <c r="E4" s="162"/>
      <c r="F4" s="144"/>
      <c r="I4" s="162"/>
      <c r="J4" s="143"/>
    </row>
    <row r="5" spans="1:10" ht="12.75" thickBot="1">
      <c r="A5" s="162"/>
      <c r="B5" s="162"/>
      <c r="C5" s="162" t="s">
        <v>311</v>
      </c>
      <c r="D5" s="162"/>
      <c r="E5" s="162"/>
      <c r="F5" s="233"/>
      <c r="I5" s="162"/>
      <c r="J5" s="143"/>
    </row>
    <row r="6" spans="1:10" ht="6.75" customHeight="1" thickBot="1">
      <c r="A6" s="222"/>
      <c r="B6" s="222"/>
      <c r="C6" s="222"/>
      <c r="D6" s="222"/>
      <c r="E6" s="222"/>
      <c r="F6" s="234"/>
      <c r="G6" s="223"/>
      <c r="I6" s="162"/>
      <c r="J6" s="143"/>
    </row>
    <row r="7" spans="1:10" ht="13.5" thickTop="1" thickBot="1">
      <c r="A7" s="162"/>
      <c r="B7" s="162"/>
      <c r="C7" s="162"/>
      <c r="D7" s="162"/>
      <c r="E7" s="162"/>
      <c r="F7" s="144"/>
      <c r="G7" s="231" t="s">
        <v>334</v>
      </c>
      <c r="I7" s="162"/>
      <c r="J7" s="143"/>
    </row>
    <row r="8" spans="1:10" ht="12.75" thickBot="1">
      <c r="A8" s="481" t="s">
        <v>317</v>
      </c>
      <c r="B8" s="481"/>
      <c r="C8" s="481" t="s">
        <v>333</v>
      </c>
      <c r="D8" s="481"/>
      <c r="E8" s="482"/>
      <c r="F8" s="233"/>
      <c r="I8" s="162"/>
      <c r="J8" s="143"/>
    </row>
    <row r="9" spans="1:10" ht="6" customHeight="1" thickBot="1">
      <c r="A9" s="162"/>
      <c r="B9" s="162"/>
      <c r="C9" s="162"/>
      <c r="D9" s="162"/>
      <c r="E9" s="162"/>
      <c r="F9" s="144"/>
      <c r="I9" s="162"/>
      <c r="J9" s="143"/>
    </row>
    <row r="10" spans="1:10" ht="12.75" thickBot="1">
      <c r="A10" s="162"/>
      <c r="B10" s="162"/>
      <c r="C10" s="481" t="s">
        <v>514</v>
      </c>
      <c r="D10" s="481"/>
      <c r="E10" s="482"/>
      <c r="F10" s="233"/>
      <c r="I10" s="162"/>
      <c r="J10" s="143"/>
    </row>
    <row r="11" spans="1:10" ht="5.25" customHeight="1" thickBot="1">
      <c r="A11" s="162"/>
      <c r="B11" s="162"/>
      <c r="C11" s="162"/>
      <c r="D11" s="162"/>
      <c r="E11" s="162"/>
      <c r="F11" s="144"/>
      <c r="I11" s="162"/>
      <c r="J11" s="143"/>
    </row>
    <row r="12" spans="1:10" ht="12.75" thickBot="1">
      <c r="A12" s="162"/>
      <c r="B12" s="162"/>
      <c r="C12" s="481" t="s">
        <v>515</v>
      </c>
      <c r="D12" s="481"/>
      <c r="E12" s="482"/>
      <c r="F12" s="233"/>
      <c r="I12" s="162"/>
      <c r="J12" s="143"/>
    </row>
    <row r="13" spans="1:10" ht="6" customHeight="1" thickBot="1">
      <c r="A13" s="162"/>
      <c r="B13" s="162"/>
      <c r="C13" s="162"/>
      <c r="D13" s="162"/>
      <c r="E13" s="162"/>
      <c r="F13" s="144"/>
      <c r="I13" s="162"/>
      <c r="J13" s="143"/>
    </row>
    <row r="14" spans="1:10" ht="12.75" thickBot="1">
      <c r="A14" s="162"/>
      <c r="B14" s="162"/>
      <c r="C14" s="481" t="s">
        <v>318</v>
      </c>
      <c r="D14" s="481"/>
      <c r="E14" s="482"/>
      <c r="F14" s="233"/>
      <c r="I14" s="162"/>
      <c r="J14" s="143"/>
    </row>
    <row r="15" spans="1:10" ht="5.25" customHeight="1" thickBot="1">
      <c r="A15" s="222"/>
      <c r="B15" s="222"/>
      <c r="C15" s="222"/>
      <c r="D15" s="222"/>
      <c r="E15" s="222"/>
      <c r="F15" s="223"/>
      <c r="G15" s="223"/>
      <c r="I15" s="162"/>
      <c r="J15" s="143"/>
    </row>
    <row r="16" spans="1:10" ht="12.75" thickTop="1">
      <c r="A16" s="162"/>
      <c r="B16" s="162"/>
      <c r="C16" s="162"/>
      <c r="D16" s="162"/>
      <c r="E16" s="162"/>
      <c r="F16" s="162"/>
      <c r="G16" s="162"/>
      <c r="H16" s="143"/>
      <c r="I16" s="162"/>
    </row>
    <row r="17" spans="1:7">
      <c r="A17" s="484" t="s">
        <v>312</v>
      </c>
      <c r="B17" s="484"/>
      <c r="C17" s="162"/>
      <c r="D17" s="162"/>
      <c r="E17" s="162"/>
      <c r="F17" s="162"/>
      <c r="G17" s="162"/>
    </row>
    <row r="18" spans="1:7" ht="14.25" customHeight="1">
      <c r="A18" s="472" t="s">
        <v>313</v>
      </c>
      <c r="B18" s="473"/>
      <c r="C18" s="490"/>
      <c r="D18" s="491"/>
      <c r="E18" s="491"/>
      <c r="F18" s="491"/>
      <c r="G18" s="492"/>
    </row>
    <row r="19" spans="1:7" ht="14.25" customHeight="1">
      <c r="A19" s="472" t="s">
        <v>314</v>
      </c>
      <c r="B19" s="473"/>
      <c r="C19" s="493"/>
      <c r="D19" s="494"/>
      <c r="E19" s="494"/>
      <c r="F19" s="494"/>
      <c r="G19" s="495"/>
    </row>
    <row r="20" spans="1:7" ht="14.25" customHeight="1">
      <c r="A20" s="472" t="s">
        <v>315</v>
      </c>
      <c r="B20" s="473"/>
      <c r="C20" s="485"/>
      <c r="D20" s="486"/>
      <c r="E20" s="486"/>
      <c r="F20" s="486"/>
      <c r="G20" s="487"/>
    </row>
    <row r="22" spans="1:7">
      <c r="A22" s="483" t="s">
        <v>316</v>
      </c>
      <c r="B22" s="483"/>
      <c r="C22" s="29" t="s">
        <v>320</v>
      </c>
      <c r="G22" s="29" t="s">
        <v>321</v>
      </c>
    </row>
    <row r="23" spans="1:7" ht="14.25" customHeight="1">
      <c r="A23" s="472" t="s">
        <v>319</v>
      </c>
      <c r="B23" s="473"/>
      <c r="C23" s="476"/>
      <c r="D23" s="476"/>
      <c r="E23" s="476"/>
      <c r="G23" s="232"/>
    </row>
    <row r="24" spans="1:7" ht="14.25" customHeight="1">
      <c r="A24" s="472" t="s">
        <v>484</v>
      </c>
      <c r="B24" s="473"/>
      <c r="C24" s="476"/>
      <c r="D24" s="476"/>
      <c r="E24" s="476"/>
      <c r="G24" s="232"/>
    </row>
    <row r="25" spans="1:7" ht="14.25" customHeight="1">
      <c r="A25" s="472" t="s">
        <v>485</v>
      </c>
      <c r="B25" s="473"/>
      <c r="C25" s="476"/>
      <c r="D25" s="476"/>
      <c r="E25" s="476"/>
      <c r="G25" s="232"/>
    </row>
    <row r="26" spans="1:7" ht="14.25" customHeight="1">
      <c r="A26" s="472" t="s">
        <v>493</v>
      </c>
      <c r="B26" s="473"/>
      <c r="C26" s="477"/>
      <c r="D26" s="478"/>
      <c r="E26" s="478"/>
      <c r="G26" s="421"/>
    </row>
    <row r="27" spans="1:7" ht="14.25" customHeight="1">
      <c r="A27" s="472" t="s">
        <v>322</v>
      </c>
      <c r="B27" s="473"/>
      <c r="C27" s="478"/>
      <c r="D27" s="478"/>
      <c r="E27" s="478"/>
      <c r="G27" s="232"/>
    </row>
    <row r="29" spans="1:7">
      <c r="A29" s="474" t="s">
        <v>323</v>
      </c>
      <c r="B29" s="474"/>
    </row>
    <row r="30" spans="1:7" ht="14.25" customHeight="1">
      <c r="A30" s="376" t="s">
        <v>102</v>
      </c>
      <c r="B30" s="379" t="s">
        <v>486</v>
      </c>
      <c r="C30" s="375">
        <f>'5. Presupuesto producción'!F128</f>
        <v>0</v>
      </c>
      <c r="E30" s="29" t="s">
        <v>488</v>
      </c>
      <c r="F30" s="375">
        <f>'5. Presupuesto producción'!F144</f>
        <v>0</v>
      </c>
    </row>
    <row r="31" spans="1:7" ht="14.25" customHeight="1">
      <c r="A31" s="376" t="s">
        <v>487</v>
      </c>
      <c r="B31" s="379" t="s">
        <v>486</v>
      </c>
      <c r="C31" s="375">
        <f>'6. Presupuesto bienal'!G112</f>
        <v>0</v>
      </c>
      <c r="E31" s="29" t="s">
        <v>488</v>
      </c>
      <c r="F31" s="375">
        <f>'6. Presupuesto bienal'!G120</f>
        <v>0</v>
      </c>
    </row>
    <row r="32" spans="1:7" ht="14.25" customHeight="1">
      <c r="A32" s="474" t="s">
        <v>489</v>
      </c>
      <c r="B32" s="475"/>
      <c r="C32" s="375" t="e">
        <f>'7. Caché'!E94</f>
        <v>#DIV/0!</v>
      </c>
    </row>
    <row r="34" spans="1:4">
      <c r="A34" s="474" t="s">
        <v>324</v>
      </c>
      <c r="B34" s="474"/>
    </row>
    <row r="35" spans="1:4" ht="14.25" customHeight="1">
      <c r="A35" s="469" t="s">
        <v>325</v>
      </c>
      <c r="B35" s="470"/>
      <c r="C35" s="377">
        <f>'2.Funciones realizadas'!E500</f>
        <v>0</v>
      </c>
    </row>
    <row r="36" spans="1:4" ht="14.25" customHeight="1">
      <c r="A36" s="469" t="s">
        <v>326</v>
      </c>
      <c r="B36" s="470"/>
      <c r="C36" s="377">
        <f>'2.Funciones realizadas'!E501</f>
        <v>0</v>
      </c>
    </row>
    <row r="37" spans="1:4" ht="14.25" customHeight="1">
      <c r="A37" s="469" t="s">
        <v>327</v>
      </c>
      <c r="B37" s="470"/>
      <c r="C37" s="377">
        <f>'2.Funciones realizadas'!E502</f>
        <v>0</v>
      </c>
    </row>
    <row r="38" spans="1:4" ht="14.25" customHeight="1">
      <c r="A38" s="469" t="s">
        <v>328</v>
      </c>
      <c r="B38" s="470"/>
      <c r="C38" s="377">
        <f>'2.Funciones realizadas'!E503</f>
        <v>0</v>
      </c>
    </row>
    <row r="40" spans="1:4">
      <c r="C40" s="29">
        <v>2019</v>
      </c>
      <c r="D40" s="29">
        <v>2020</v>
      </c>
    </row>
    <row r="41" spans="1:4" ht="14.25" customHeight="1">
      <c r="A41" s="469" t="s">
        <v>329</v>
      </c>
      <c r="B41" s="470"/>
      <c r="C41" s="235">
        <f>'3. Datos empresariales'!B3</f>
        <v>0</v>
      </c>
      <c r="D41" s="235">
        <f>'3. Datos empresariales'!C3</f>
        <v>0</v>
      </c>
    </row>
    <row r="42" spans="1:4" ht="14.25" customHeight="1">
      <c r="A42" s="469" t="s">
        <v>330</v>
      </c>
      <c r="B42" s="470"/>
      <c r="C42" s="235">
        <f>'3. Datos empresariales'!B4</f>
        <v>0</v>
      </c>
      <c r="D42" s="235">
        <f>'3. Datos empresariales'!C4</f>
        <v>0</v>
      </c>
    </row>
    <row r="44" spans="1:4" ht="14.25" customHeight="1">
      <c r="A44" s="469" t="s">
        <v>509</v>
      </c>
      <c r="B44" s="470"/>
      <c r="C44" s="445"/>
    </row>
    <row r="46" spans="1:4" ht="14.25" customHeight="1">
      <c r="A46" s="469" t="s">
        <v>331</v>
      </c>
      <c r="B46" s="470"/>
      <c r="C46" s="378" t="e">
        <f>'4. Ficha artística'!C129</f>
        <v>#DIV/0!</v>
      </c>
    </row>
    <row r="47" spans="1:4" ht="14.25" customHeight="1">
      <c r="A47" s="469" t="s">
        <v>332</v>
      </c>
      <c r="B47" s="470"/>
      <c r="C47" s="378" t="e">
        <f>'4. Ficha artística'!C133</f>
        <v>#DIV/0!</v>
      </c>
    </row>
    <row r="49" spans="1:7" ht="12.75" thickBot="1">
      <c r="A49" s="245"/>
      <c r="B49" s="245"/>
      <c r="C49" s="245"/>
      <c r="D49" s="245"/>
      <c r="E49" s="245"/>
      <c r="F49" s="245"/>
      <c r="G49" s="245"/>
    </row>
    <row r="50" spans="1:7" ht="16.5" thickTop="1">
      <c r="A50" s="249" t="s">
        <v>335</v>
      </c>
      <c r="B50" s="250"/>
      <c r="C50" s="250"/>
      <c r="D50" s="250"/>
      <c r="E50" s="250"/>
      <c r="F50" s="250"/>
      <c r="G50" s="251"/>
    </row>
    <row r="51" spans="1:7">
      <c r="A51" s="252" t="s">
        <v>336</v>
      </c>
      <c r="B51" s="250"/>
      <c r="C51" s="250"/>
      <c r="D51" s="250"/>
      <c r="E51" s="250"/>
      <c r="F51" s="250"/>
      <c r="G51" s="253"/>
    </row>
    <row r="52" spans="1:7">
      <c r="A52" s="247"/>
      <c r="B52" s="471" t="s">
        <v>337</v>
      </c>
      <c r="C52" s="458"/>
      <c r="D52" s="458"/>
      <c r="E52" s="458"/>
      <c r="F52" s="458"/>
      <c r="G52" s="459"/>
    </row>
    <row r="53" spans="1:7">
      <c r="A53" s="248"/>
      <c r="B53" s="471" t="s">
        <v>494</v>
      </c>
      <c r="C53" s="458"/>
      <c r="D53" s="458"/>
      <c r="E53" s="458"/>
      <c r="F53" s="458"/>
      <c r="G53" s="459"/>
    </row>
    <row r="54" spans="1:7">
      <c r="A54" s="254"/>
      <c r="B54" s="250"/>
      <c r="C54" s="250"/>
      <c r="D54" s="250"/>
      <c r="E54" s="250"/>
      <c r="F54" s="250"/>
      <c r="G54" s="253"/>
    </row>
    <row r="55" spans="1:7">
      <c r="A55" s="462" t="s">
        <v>495</v>
      </c>
      <c r="B55" s="463"/>
      <c r="C55" s="463"/>
      <c r="D55" s="463"/>
      <c r="E55" s="463"/>
      <c r="F55" s="463"/>
      <c r="G55" s="464"/>
    </row>
    <row r="56" spans="1:7">
      <c r="A56" s="254"/>
      <c r="B56" s="250"/>
      <c r="C56" s="250"/>
      <c r="D56" s="250"/>
      <c r="E56" s="250"/>
      <c r="F56" s="250"/>
      <c r="G56" s="253"/>
    </row>
    <row r="57" spans="1:7">
      <c r="A57" s="462" t="s">
        <v>536</v>
      </c>
      <c r="B57" s="463"/>
      <c r="C57" s="458" t="s">
        <v>361</v>
      </c>
      <c r="D57" s="458"/>
      <c r="E57" s="458"/>
      <c r="F57" s="458" t="s">
        <v>366</v>
      </c>
      <c r="G57" s="459"/>
    </row>
    <row r="58" spans="1:7">
      <c r="A58" s="254"/>
      <c r="B58" s="250"/>
      <c r="C58" s="458" t="s">
        <v>362</v>
      </c>
      <c r="D58" s="458"/>
      <c r="E58" s="458"/>
      <c r="F58" s="458" t="s">
        <v>516</v>
      </c>
      <c r="G58" s="459"/>
    </row>
    <row r="59" spans="1:7">
      <c r="A59" s="254"/>
      <c r="B59" s="250"/>
      <c r="C59" s="458" t="s">
        <v>363</v>
      </c>
      <c r="D59" s="458"/>
      <c r="E59" s="458"/>
      <c r="F59" s="458" t="s">
        <v>517</v>
      </c>
      <c r="G59" s="459"/>
    </row>
    <row r="60" spans="1:7">
      <c r="A60" s="254"/>
      <c r="B60" s="250"/>
      <c r="C60" s="458" t="s">
        <v>364</v>
      </c>
      <c r="D60" s="458"/>
      <c r="E60" s="458"/>
      <c r="F60" s="458" t="s">
        <v>518</v>
      </c>
      <c r="G60" s="459"/>
    </row>
    <row r="61" spans="1:7">
      <c r="A61" s="254"/>
      <c r="B61" s="250"/>
      <c r="C61" s="458" t="s">
        <v>365</v>
      </c>
      <c r="D61" s="458"/>
      <c r="E61" s="458"/>
      <c r="F61" s="458"/>
      <c r="G61" s="459"/>
    </row>
    <row r="62" spans="1:7">
      <c r="A62" s="254"/>
      <c r="B62" s="250"/>
      <c r="C62" s="250"/>
      <c r="D62" s="250"/>
      <c r="E62" s="250"/>
      <c r="F62" s="250"/>
      <c r="G62" s="253"/>
    </row>
    <row r="63" spans="1:7">
      <c r="A63" s="462" t="s">
        <v>338</v>
      </c>
      <c r="B63" s="463"/>
      <c r="C63" s="463"/>
      <c r="D63" s="463"/>
      <c r="E63" s="463"/>
      <c r="F63" s="463"/>
      <c r="G63" s="464"/>
    </row>
    <row r="64" spans="1:7" ht="12.75" thickBot="1">
      <c r="A64" s="254"/>
      <c r="B64" s="250"/>
      <c r="C64" s="250"/>
      <c r="D64" s="250"/>
      <c r="E64" s="250"/>
      <c r="F64" s="250"/>
      <c r="G64" s="253"/>
    </row>
    <row r="65" spans="1:7">
      <c r="A65" s="254"/>
      <c r="B65" s="227" t="s">
        <v>333</v>
      </c>
      <c r="C65" s="465" t="s">
        <v>519</v>
      </c>
      <c r="D65" s="465"/>
      <c r="E65" s="466"/>
      <c r="F65" s="250"/>
      <c r="G65" s="253"/>
    </row>
    <row r="66" spans="1:7">
      <c r="A66" s="254"/>
      <c r="B66" s="228"/>
      <c r="C66" s="239"/>
      <c r="D66" s="239"/>
      <c r="E66" s="229"/>
      <c r="F66" s="250"/>
      <c r="G66" s="253"/>
    </row>
    <row r="67" spans="1:7">
      <c r="A67" s="254"/>
      <c r="B67" s="228" t="s">
        <v>520</v>
      </c>
      <c r="C67" s="467" t="s">
        <v>521</v>
      </c>
      <c r="D67" s="467"/>
      <c r="E67" s="468"/>
      <c r="F67" s="250"/>
      <c r="G67" s="253"/>
    </row>
    <row r="68" spans="1:7">
      <c r="A68" s="254"/>
      <c r="B68" s="228"/>
      <c r="C68" s="239"/>
      <c r="D68" s="239"/>
      <c r="E68" s="229"/>
      <c r="F68" s="250"/>
      <c r="G68" s="253"/>
    </row>
    <row r="69" spans="1:7">
      <c r="A69" s="254"/>
      <c r="B69" s="228" t="s">
        <v>515</v>
      </c>
      <c r="C69" s="467" t="s">
        <v>522</v>
      </c>
      <c r="D69" s="467"/>
      <c r="E69" s="468"/>
      <c r="F69" s="250"/>
      <c r="G69" s="253"/>
    </row>
    <row r="70" spans="1:7">
      <c r="A70" s="254"/>
      <c r="B70" s="228"/>
      <c r="C70" s="239"/>
      <c r="D70" s="239"/>
      <c r="E70" s="229"/>
      <c r="F70" s="250"/>
      <c r="G70" s="253"/>
    </row>
    <row r="71" spans="1:7" ht="12.75" thickBot="1">
      <c r="A71" s="254"/>
      <c r="B71" s="230" t="s">
        <v>318</v>
      </c>
      <c r="C71" s="460" t="s">
        <v>523</v>
      </c>
      <c r="D71" s="460"/>
      <c r="E71" s="461"/>
      <c r="F71" s="250"/>
      <c r="G71" s="253"/>
    </row>
    <row r="72" spans="1:7" ht="12.75" thickBot="1">
      <c r="A72" s="255"/>
      <c r="B72" s="256"/>
      <c r="C72" s="256"/>
      <c r="D72" s="256"/>
      <c r="E72" s="256"/>
      <c r="F72" s="256"/>
      <c r="G72" s="257"/>
    </row>
    <row r="73" spans="1:7" ht="12.75" thickTop="1">
      <c r="A73" s="246"/>
    </row>
  </sheetData>
  <sheetProtection algorithmName="SHA-512" hashValue="9wPlNH7lJiOe3vqof0vqpd/giyYpXvnNV+Gjo0MWH522wthQcXP7lLET5FQ4DQ9G/lKC5v0yICfCRy5itxsUJw==" saltValue="BDCKNU7EsbayxR8lUhjjJA==" spinCount="100000" sheet="1" selectLockedCells="1"/>
  <mergeCells count="57">
    <mergeCell ref="F1:G1"/>
    <mergeCell ref="C18:G18"/>
    <mergeCell ref="C19:G19"/>
    <mergeCell ref="A3:B3"/>
    <mergeCell ref="A8:B8"/>
    <mergeCell ref="C24:E24"/>
    <mergeCell ref="C25:E25"/>
    <mergeCell ref="C26:E26"/>
    <mergeCell ref="C27:E27"/>
    <mergeCell ref="A1:C1"/>
    <mergeCell ref="C8:E8"/>
    <mergeCell ref="C10:E10"/>
    <mergeCell ref="C12:E12"/>
    <mergeCell ref="C14:E14"/>
    <mergeCell ref="A19:B19"/>
    <mergeCell ref="A23:B23"/>
    <mergeCell ref="A22:B22"/>
    <mergeCell ref="A17:B17"/>
    <mergeCell ref="A18:B18"/>
    <mergeCell ref="C20:G20"/>
    <mergeCell ref="C23:E23"/>
    <mergeCell ref="A20:B20"/>
    <mergeCell ref="A24:B24"/>
    <mergeCell ref="A25:B25"/>
    <mergeCell ref="A32:B32"/>
    <mergeCell ref="A34:B34"/>
    <mergeCell ref="A35:B35"/>
    <mergeCell ref="A37:B37"/>
    <mergeCell ref="A26:B26"/>
    <mergeCell ref="A27:B27"/>
    <mergeCell ref="A29:B29"/>
    <mergeCell ref="A36:B36"/>
    <mergeCell ref="F58:G58"/>
    <mergeCell ref="C58:E58"/>
    <mergeCell ref="A38:B38"/>
    <mergeCell ref="A41:B41"/>
    <mergeCell ref="A42:B42"/>
    <mergeCell ref="A44:B44"/>
    <mergeCell ref="A46:B46"/>
    <mergeCell ref="A47:B47"/>
    <mergeCell ref="B52:G52"/>
    <mergeCell ref="B53:G53"/>
    <mergeCell ref="A55:G55"/>
    <mergeCell ref="A57:B57"/>
    <mergeCell ref="C57:E57"/>
    <mergeCell ref="F57:G57"/>
    <mergeCell ref="F59:G59"/>
    <mergeCell ref="F60:G60"/>
    <mergeCell ref="F61:G61"/>
    <mergeCell ref="C71:E71"/>
    <mergeCell ref="C59:E59"/>
    <mergeCell ref="C60:E60"/>
    <mergeCell ref="C61:E61"/>
    <mergeCell ref="A63:G63"/>
    <mergeCell ref="C65:E65"/>
    <mergeCell ref="C67:E67"/>
    <mergeCell ref="C69:E69"/>
  </mergeCells>
  <dataValidations count="1">
    <dataValidation type="list" allowBlank="1" showInputMessage="1" showErrorMessage="1" sqref="C44">
      <formula1>$J$1:$J$2</formula1>
    </dataValidation>
  </dataValidations>
  <pageMargins left="0.75" right="0.61" top="0.41" bottom="1" header="0" footer="0"/>
  <pageSetup paperSize="9" scale="7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R66"/>
  <sheetViews>
    <sheetView showGridLines="0" zoomScaleNormal="100" workbookViewId="0">
      <selection activeCell="D10" sqref="D10"/>
    </sheetView>
  </sheetViews>
  <sheetFormatPr defaultColWidth="9.140625" defaultRowHeight="12"/>
  <cols>
    <col min="1" max="1" width="38.85546875" style="1" customWidth="1"/>
    <col min="2" max="2" width="7.5703125" style="1" customWidth="1"/>
    <col min="3" max="3" width="11" style="1" bestFit="1" customWidth="1"/>
    <col min="4" max="4" width="24.85546875" style="1" customWidth="1"/>
    <col min="5" max="5" width="19" style="1" customWidth="1"/>
    <col min="6" max="6" width="10.7109375" style="1" customWidth="1"/>
    <col min="7" max="7" width="9.28515625" style="1" customWidth="1"/>
    <col min="8" max="8" width="3.7109375" style="151" customWidth="1"/>
    <col min="9" max="17" width="5.28515625" style="151" customWidth="1"/>
    <col min="18" max="18" width="5.85546875" style="1" customWidth="1"/>
    <col min="19" max="20" width="26" style="1" customWidth="1"/>
    <col min="21" max="16384" width="9.140625" style="1"/>
  </cols>
  <sheetData>
    <row r="1" spans="1:18" ht="15.75">
      <c r="A1" s="504" t="s">
        <v>274</v>
      </c>
      <c r="B1" s="504"/>
      <c r="C1" s="504"/>
      <c r="D1" s="504"/>
      <c r="E1" s="504"/>
      <c r="F1" s="504"/>
      <c r="G1" s="504"/>
    </row>
    <row r="2" spans="1:18" s="8" customFormat="1" ht="12.75" thickBot="1">
      <c r="A2" s="164"/>
      <c r="B2" s="164"/>
      <c r="C2" s="164"/>
      <c r="D2" s="164"/>
      <c r="E2" s="164"/>
      <c r="F2" s="164"/>
      <c r="G2" s="164"/>
      <c r="H2" s="153"/>
      <c r="I2" s="153"/>
      <c r="J2" s="153"/>
      <c r="K2" s="153"/>
      <c r="L2" s="153"/>
      <c r="M2" s="153"/>
      <c r="N2" s="153"/>
      <c r="O2" s="153"/>
      <c r="P2" s="153"/>
      <c r="Q2" s="153"/>
    </row>
    <row r="3" spans="1:18" ht="27" customHeight="1" thickBot="1">
      <c r="A3" s="383" t="s">
        <v>209</v>
      </c>
      <c r="B3" s="383" t="s">
        <v>278</v>
      </c>
      <c r="C3" s="384" t="s">
        <v>491</v>
      </c>
      <c r="D3" s="385" t="s">
        <v>283</v>
      </c>
      <c r="E3" s="385" t="s">
        <v>24</v>
      </c>
      <c r="F3" s="385" t="s">
        <v>284</v>
      </c>
      <c r="G3" s="386" t="s">
        <v>100</v>
      </c>
      <c r="I3" s="380" t="s">
        <v>220</v>
      </c>
      <c r="J3" s="380" t="s">
        <v>252</v>
      </c>
      <c r="K3" s="380" t="s">
        <v>253</v>
      </c>
      <c r="L3" s="380" t="s">
        <v>221</v>
      </c>
      <c r="M3" s="380" t="s">
        <v>222</v>
      </c>
      <c r="N3" s="380" t="s">
        <v>223</v>
      </c>
      <c r="O3" s="380" t="s">
        <v>224</v>
      </c>
      <c r="P3" s="380" t="s">
        <v>225</v>
      </c>
      <c r="Q3" s="380" t="s">
        <v>226</v>
      </c>
    </row>
    <row r="4" spans="1:18">
      <c r="A4" s="200"/>
      <c r="B4" s="196"/>
      <c r="C4" s="195"/>
      <c r="D4" s="195"/>
      <c r="E4" s="195"/>
      <c r="F4" s="195"/>
      <c r="G4" s="195"/>
      <c r="H4" s="382" t="s">
        <v>220</v>
      </c>
      <c r="I4" s="428" t="str">
        <f t="shared" ref="I4:I16" si="0">IF($I$3=C4,G4,"-")</f>
        <v>-</v>
      </c>
      <c r="J4" s="428" t="str">
        <f t="shared" ref="J4:J16" si="1">IF(J$3=C4,$G4,"-")</f>
        <v>-</v>
      </c>
      <c r="K4" s="428" t="str">
        <f t="shared" ref="K4:Q4" si="2">IF(K$3=$C4,$G4,"-")</f>
        <v>-</v>
      </c>
      <c r="L4" s="428" t="str">
        <f t="shared" si="2"/>
        <v>-</v>
      </c>
      <c r="M4" s="428" t="str">
        <f t="shared" si="2"/>
        <v>-</v>
      </c>
      <c r="N4" s="428" t="str">
        <f t="shared" si="2"/>
        <v>-</v>
      </c>
      <c r="O4" s="428" t="str">
        <f t="shared" si="2"/>
        <v>-</v>
      </c>
      <c r="P4" s="428" t="str">
        <f t="shared" si="2"/>
        <v>-</v>
      </c>
      <c r="Q4" s="428" t="str">
        <f t="shared" si="2"/>
        <v>-</v>
      </c>
      <c r="R4" s="23"/>
    </row>
    <row r="5" spans="1:18">
      <c r="A5" s="200"/>
      <c r="B5" s="196"/>
      <c r="C5" s="195"/>
      <c r="D5" s="195"/>
      <c r="E5" s="195"/>
      <c r="F5" s="195"/>
      <c r="G5" s="195"/>
      <c r="H5" s="382" t="s">
        <v>252</v>
      </c>
      <c r="I5" s="428" t="str">
        <f t="shared" si="0"/>
        <v>-</v>
      </c>
      <c r="J5" s="428" t="str">
        <f t="shared" si="1"/>
        <v>-</v>
      </c>
      <c r="K5" s="428" t="str">
        <f t="shared" ref="K5:Q24" si="3">IF(K$3=$C5,$G5,"-")</f>
        <v>-</v>
      </c>
      <c r="L5" s="428" t="str">
        <f t="shared" si="3"/>
        <v>-</v>
      </c>
      <c r="M5" s="428" t="str">
        <f t="shared" si="3"/>
        <v>-</v>
      </c>
      <c r="N5" s="428" t="str">
        <f t="shared" si="3"/>
        <v>-</v>
      </c>
      <c r="O5" s="428" t="str">
        <f t="shared" si="3"/>
        <v>-</v>
      </c>
      <c r="P5" s="428" t="str">
        <f t="shared" si="3"/>
        <v>-</v>
      </c>
      <c r="Q5" s="428" t="str">
        <f t="shared" si="3"/>
        <v>-</v>
      </c>
      <c r="R5" s="23"/>
    </row>
    <row r="6" spans="1:18">
      <c r="A6" s="200"/>
      <c r="B6" s="196"/>
      <c r="C6" s="195"/>
      <c r="D6" s="195"/>
      <c r="E6" s="195"/>
      <c r="F6" s="195"/>
      <c r="G6" s="195"/>
      <c r="H6" s="382" t="s">
        <v>253</v>
      </c>
      <c r="I6" s="428" t="str">
        <f t="shared" si="0"/>
        <v>-</v>
      </c>
      <c r="J6" s="428" t="str">
        <f t="shared" si="1"/>
        <v>-</v>
      </c>
      <c r="K6" s="428" t="str">
        <f t="shared" si="3"/>
        <v>-</v>
      </c>
      <c r="L6" s="428" t="str">
        <f t="shared" si="3"/>
        <v>-</v>
      </c>
      <c r="M6" s="428" t="str">
        <f t="shared" si="3"/>
        <v>-</v>
      </c>
      <c r="N6" s="428" t="str">
        <f t="shared" si="3"/>
        <v>-</v>
      </c>
      <c r="O6" s="428" t="str">
        <f t="shared" si="3"/>
        <v>-</v>
      </c>
      <c r="P6" s="428" t="str">
        <f t="shared" si="3"/>
        <v>-</v>
      </c>
      <c r="Q6" s="428" t="str">
        <f t="shared" si="3"/>
        <v>-</v>
      </c>
      <c r="R6" s="23"/>
    </row>
    <row r="7" spans="1:18">
      <c r="A7" s="200"/>
      <c r="B7" s="196"/>
      <c r="C7" s="195"/>
      <c r="D7" s="195"/>
      <c r="E7" s="195"/>
      <c r="F7" s="195"/>
      <c r="G7" s="195"/>
      <c r="H7" s="382" t="s">
        <v>221</v>
      </c>
      <c r="I7" s="428" t="str">
        <f t="shared" si="0"/>
        <v>-</v>
      </c>
      <c r="J7" s="428" t="str">
        <f t="shared" si="1"/>
        <v>-</v>
      </c>
      <c r="K7" s="428" t="str">
        <f t="shared" si="3"/>
        <v>-</v>
      </c>
      <c r="L7" s="428" t="str">
        <f t="shared" si="3"/>
        <v>-</v>
      </c>
      <c r="M7" s="428" t="str">
        <f t="shared" si="3"/>
        <v>-</v>
      </c>
      <c r="N7" s="428" t="str">
        <f t="shared" si="3"/>
        <v>-</v>
      </c>
      <c r="O7" s="428" t="str">
        <f t="shared" si="3"/>
        <v>-</v>
      </c>
      <c r="P7" s="428" t="str">
        <f t="shared" si="3"/>
        <v>-</v>
      </c>
      <c r="Q7" s="428" t="str">
        <f t="shared" si="3"/>
        <v>-</v>
      </c>
      <c r="R7" s="23"/>
    </row>
    <row r="8" spans="1:18">
      <c r="A8" s="200"/>
      <c r="B8" s="196"/>
      <c r="C8" s="195"/>
      <c r="D8" s="195"/>
      <c r="E8" s="195"/>
      <c r="F8" s="195"/>
      <c r="G8" s="195"/>
      <c r="H8" s="382" t="s">
        <v>222</v>
      </c>
      <c r="I8" s="428" t="str">
        <f t="shared" si="0"/>
        <v>-</v>
      </c>
      <c r="J8" s="428" t="str">
        <f t="shared" si="1"/>
        <v>-</v>
      </c>
      <c r="K8" s="428" t="str">
        <f t="shared" si="3"/>
        <v>-</v>
      </c>
      <c r="L8" s="428" t="str">
        <f t="shared" si="3"/>
        <v>-</v>
      </c>
      <c r="M8" s="428" t="str">
        <f t="shared" si="3"/>
        <v>-</v>
      </c>
      <c r="N8" s="428" t="str">
        <f t="shared" si="3"/>
        <v>-</v>
      </c>
      <c r="O8" s="428" t="str">
        <f t="shared" si="3"/>
        <v>-</v>
      </c>
      <c r="P8" s="428" t="str">
        <f t="shared" si="3"/>
        <v>-</v>
      </c>
      <c r="Q8" s="428" t="str">
        <f t="shared" si="3"/>
        <v>-</v>
      </c>
      <c r="R8" s="23"/>
    </row>
    <row r="9" spans="1:18">
      <c r="A9" s="200"/>
      <c r="B9" s="196"/>
      <c r="C9" s="195"/>
      <c r="D9" s="195"/>
      <c r="E9" s="195"/>
      <c r="F9" s="195"/>
      <c r="G9" s="195"/>
      <c r="H9" s="382" t="s">
        <v>223</v>
      </c>
      <c r="I9" s="428" t="str">
        <f t="shared" si="0"/>
        <v>-</v>
      </c>
      <c r="J9" s="428" t="str">
        <f t="shared" si="1"/>
        <v>-</v>
      </c>
      <c r="K9" s="428" t="str">
        <f t="shared" si="3"/>
        <v>-</v>
      </c>
      <c r="L9" s="428" t="str">
        <f t="shared" si="3"/>
        <v>-</v>
      </c>
      <c r="M9" s="428" t="str">
        <f t="shared" si="3"/>
        <v>-</v>
      </c>
      <c r="N9" s="428" t="str">
        <f t="shared" si="3"/>
        <v>-</v>
      </c>
      <c r="O9" s="428" t="str">
        <f t="shared" si="3"/>
        <v>-</v>
      </c>
      <c r="P9" s="428" t="str">
        <f t="shared" si="3"/>
        <v>-</v>
      </c>
      <c r="Q9" s="428" t="str">
        <f t="shared" si="3"/>
        <v>-</v>
      </c>
      <c r="R9" s="23"/>
    </row>
    <row r="10" spans="1:18">
      <c r="A10" s="200"/>
      <c r="B10" s="196"/>
      <c r="C10" s="195"/>
      <c r="D10" s="195"/>
      <c r="E10" s="195"/>
      <c r="F10" s="195"/>
      <c r="G10" s="195"/>
      <c r="H10" s="382" t="s">
        <v>224</v>
      </c>
      <c r="I10" s="428" t="str">
        <f t="shared" si="0"/>
        <v>-</v>
      </c>
      <c r="J10" s="428" t="str">
        <f t="shared" si="1"/>
        <v>-</v>
      </c>
      <c r="K10" s="428" t="str">
        <f t="shared" si="3"/>
        <v>-</v>
      </c>
      <c r="L10" s="428" t="str">
        <f t="shared" si="3"/>
        <v>-</v>
      </c>
      <c r="M10" s="428" t="str">
        <f t="shared" si="3"/>
        <v>-</v>
      </c>
      <c r="N10" s="428" t="str">
        <f t="shared" si="3"/>
        <v>-</v>
      </c>
      <c r="O10" s="428" t="str">
        <f t="shared" si="3"/>
        <v>-</v>
      </c>
      <c r="P10" s="428" t="str">
        <f t="shared" si="3"/>
        <v>-</v>
      </c>
      <c r="Q10" s="428" t="str">
        <f t="shared" si="3"/>
        <v>-</v>
      </c>
      <c r="R10" s="23"/>
    </row>
    <row r="11" spans="1:18">
      <c r="A11" s="200"/>
      <c r="B11" s="196"/>
      <c r="C11" s="195"/>
      <c r="D11" s="195"/>
      <c r="E11" s="195"/>
      <c r="F11" s="195"/>
      <c r="G11" s="195"/>
      <c r="H11" s="382" t="s">
        <v>225</v>
      </c>
      <c r="I11" s="428" t="str">
        <f t="shared" si="0"/>
        <v>-</v>
      </c>
      <c r="J11" s="428" t="str">
        <f t="shared" si="1"/>
        <v>-</v>
      </c>
      <c r="K11" s="428" t="str">
        <f t="shared" si="3"/>
        <v>-</v>
      </c>
      <c r="L11" s="428" t="str">
        <f t="shared" si="3"/>
        <v>-</v>
      </c>
      <c r="M11" s="428" t="str">
        <f t="shared" si="3"/>
        <v>-</v>
      </c>
      <c r="N11" s="428" t="str">
        <f t="shared" si="3"/>
        <v>-</v>
      </c>
      <c r="O11" s="428" t="str">
        <f t="shared" si="3"/>
        <v>-</v>
      </c>
      <c r="P11" s="428" t="str">
        <f t="shared" si="3"/>
        <v>-</v>
      </c>
      <c r="Q11" s="428" t="str">
        <f t="shared" si="3"/>
        <v>-</v>
      </c>
      <c r="R11" s="23"/>
    </row>
    <row r="12" spans="1:18">
      <c r="A12" s="200"/>
      <c r="B12" s="196"/>
      <c r="C12" s="195"/>
      <c r="D12" s="195"/>
      <c r="E12" s="195"/>
      <c r="F12" s="195"/>
      <c r="G12" s="195"/>
      <c r="H12" s="382" t="s">
        <v>226</v>
      </c>
      <c r="I12" s="428" t="str">
        <f t="shared" si="0"/>
        <v>-</v>
      </c>
      <c r="J12" s="428" t="str">
        <f t="shared" si="1"/>
        <v>-</v>
      </c>
      <c r="K12" s="428" t="str">
        <f t="shared" si="3"/>
        <v>-</v>
      </c>
      <c r="L12" s="428" t="str">
        <f t="shared" si="3"/>
        <v>-</v>
      </c>
      <c r="M12" s="428" t="str">
        <f t="shared" si="3"/>
        <v>-</v>
      </c>
      <c r="N12" s="428" t="str">
        <f t="shared" si="3"/>
        <v>-</v>
      </c>
      <c r="O12" s="428" t="str">
        <f t="shared" si="3"/>
        <v>-</v>
      </c>
      <c r="P12" s="428" t="str">
        <f t="shared" si="3"/>
        <v>-</v>
      </c>
      <c r="Q12" s="428" t="str">
        <f t="shared" si="3"/>
        <v>-</v>
      </c>
      <c r="R12" s="23"/>
    </row>
    <row r="13" spans="1:18">
      <c r="A13" s="200"/>
      <c r="B13" s="196"/>
      <c r="C13" s="195"/>
      <c r="D13" s="195"/>
      <c r="E13" s="195"/>
      <c r="F13" s="195"/>
      <c r="G13" s="195"/>
      <c r="I13" s="428" t="str">
        <f t="shared" si="0"/>
        <v>-</v>
      </c>
      <c r="J13" s="428" t="str">
        <f t="shared" si="1"/>
        <v>-</v>
      </c>
      <c r="K13" s="428" t="str">
        <f t="shared" si="3"/>
        <v>-</v>
      </c>
      <c r="L13" s="428" t="str">
        <f t="shared" si="3"/>
        <v>-</v>
      </c>
      <c r="M13" s="428" t="str">
        <f t="shared" si="3"/>
        <v>-</v>
      </c>
      <c r="N13" s="428" t="str">
        <f t="shared" si="3"/>
        <v>-</v>
      </c>
      <c r="O13" s="428" t="str">
        <f t="shared" si="3"/>
        <v>-</v>
      </c>
      <c r="P13" s="428" t="str">
        <f t="shared" si="3"/>
        <v>-</v>
      </c>
      <c r="Q13" s="428" t="str">
        <f t="shared" si="3"/>
        <v>-</v>
      </c>
      <c r="R13" s="23"/>
    </row>
    <row r="14" spans="1:18">
      <c r="A14" s="195"/>
      <c r="B14" s="196"/>
      <c r="C14" s="195"/>
      <c r="D14" s="195"/>
      <c r="E14" s="195"/>
      <c r="F14" s="195"/>
      <c r="G14" s="195"/>
      <c r="I14" s="428" t="str">
        <f t="shared" si="0"/>
        <v>-</v>
      </c>
      <c r="J14" s="428" t="str">
        <f t="shared" si="1"/>
        <v>-</v>
      </c>
      <c r="K14" s="428" t="str">
        <f t="shared" si="3"/>
        <v>-</v>
      </c>
      <c r="L14" s="428" t="str">
        <f t="shared" si="3"/>
        <v>-</v>
      </c>
      <c r="M14" s="428" t="str">
        <f t="shared" si="3"/>
        <v>-</v>
      </c>
      <c r="N14" s="428" t="str">
        <f t="shared" si="3"/>
        <v>-</v>
      </c>
      <c r="O14" s="428" t="str">
        <f t="shared" si="3"/>
        <v>-</v>
      </c>
      <c r="P14" s="428" t="str">
        <f t="shared" si="3"/>
        <v>-</v>
      </c>
      <c r="Q14" s="428" t="str">
        <f t="shared" si="3"/>
        <v>-</v>
      </c>
      <c r="R14" s="23"/>
    </row>
    <row r="15" spans="1:18">
      <c r="A15" s="195"/>
      <c r="B15" s="196"/>
      <c r="C15" s="195"/>
      <c r="D15" s="195"/>
      <c r="E15" s="195"/>
      <c r="F15" s="195"/>
      <c r="G15" s="195"/>
      <c r="I15" s="428" t="str">
        <f t="shared" si="0"/>
        <v>-</v>
      </c>
      <c r="J15" s="428" t="str">
        <f t="shared" si="1"/>
        <v>-</v>
      </c>
      <c r="K15" s="428" t="str">
        <f t="shared" si="3"/>
        <v>-</v>
      </c>
      <c r="L15" s="428" t="str">
        <f t="shared" si="3"/>
        <v>-</v>
      </c>
      <c r="M15" s="428" t="str">
        <f t="shared" si="3"/>
        <v>-</v>
      </c>
      <c r="N15" s="428" t="str">
        <f t="shared" si="3"/>
        <v>-</v>
      </c>
      <c r="O15" s="428" t="str">
        <f t="shared" si="3"/>
        <v>-</v>
      </c>
      <c r="P15" s="428" t="str">
        <f t="shared" si="3"/>
        <v>-</v>
      </c>
      <c r="Q15" s="428" t="str">
        <f t="shared" si="3"/>
        <v>-</v>
      </c>
      <c r="R15" s="23"/>
    </row>
    <row r="16" spans="1:18">
      <c r="A16" s="195"/>
      <c r="B16" s="196"/>
      <c r="C16" s="195"/>
      <c r="D16" s="195"/>
      <c r="E16" s="195"/>
      <c r="F16" s="195"/>
      <c r="G16" s="195"/>
      <c r="I16" s="428" t="str">
        <f t="shared" si="0"/>
        <v>-</v>
      </c>
      <c r="J16" s="428" t="str">
        <f t="shared" si="1"/>
        <v>-</v>
      </c>
      <c r="K16" s="428" t="str">
        <f t="shared" si="3"/>
        <v>-</v>
      </c>
      <c r="L16" s="428" t="str">
        <f t="shared" si="3"/>
        <v>-</v>
      </c>
      <c r="M16" s="428" t="str">
        <f t="shared" si="3"/>
        <v>-</v>
      </c>
      <c r="N16" s="428" t="str">
        <f t="shared" si="3"/>
        <v>-</v>
      </c>
      <c r="O16" s="428" t="str">
        <f t="shared" si="3"/>
        <v>-</v>
      </c>
      <c r="P16" s="428" t="str">
        <f t="shared" si="3"/>
        <v>-</v>
      </c>
      <c r="Q16" s="428" t="str">
        <f t="shared" si="3"/>
        <v>-</v>
      </c>
      <c r="R16" s="23"/>
    </row>
    <row r="17" spans="1:18">
      <c r="A17" s="195"/>
      <c r="B17" s="196"/>
      <c r="C17" s="195"/>
      <c r="D17" s="195"/>
      <c r="E17" s="195"/>
      <c r="F17" s="195"/>
      <c r="G17" s="195"/>
      <c r="I17" s="428" t="str">
        <f t="shared" ref="I17:I42" si="4">IF($I$3=C17,G17,"-")</f>
        <v>-</v>
      </c>
      <c r="J17" s="428" t="str">
        <f t="shared" ref="J17:J42" si="5">IF(J$3=C17,$G17,"-")</f>
        <v>-</v>
      </c>
      <c r="K17" s="428" t="str">
        <f t="shared" si="3"/>
        <v>-</v>
      </c>
      <c r="L17" s="428" t="str">
        <f t="shared" si="3"/>
        <v>-</v>
      </c>
      <c r="M17" s="428" t="str">
        <f t="shared" si="3"/>
        <v>-</v>
      </c>
      <c r="N17" s="428" t="str">
        <f t="shared" si="3"/>
        <v>-</v>
      </c>
      <c r="O17" s="428" t="str">
        <f t="shared" si="3"/>
        <v>-</v>
      </c>
      <c r="P17" s="428" t="str">
        <f t="shared" si="3"/>
        <v>-</v>
      </c>
      <c r="Q17" s="428" t="str">
        <f t="shared" si="3"/>
        <v>-</v>
      </c>
      <c r="R17" s="23"/>
    </row>
    <row r="18" spans="1:18">
      <c r="A18" s="195"/>
      <c r="B18" s="196"/>
      <c r="C18" s="195"/>
      <c r="D18" s="195"/>
      <c r="E18" s="195"/>
      <c r="F18" s="195"/>
      <c r="G18" s="195"/>
      <c r="I18" s="428" t="str">
        <f t="shared" si="4"/>
        <v>-</v>
      </c>
      <c r="J18" s="428" t="str">
        <f t="shared" si="5"/>
        <v>-</v>
      </c>
      <c r="K18" s="428" t="str">
        <f t="shared" si="3"/>
        <v>-</v>
      </c>
      <c r="L18" s="428" t="str">
        <f t="shared" si="3"/>
        <v>-</v>
      </c>
      <c r="M18" s="428" t="str">
        <f t="shared" si="3"/>
        <v>-</v>
      </c>
      <c r="N18" s="428" t="str">
        <f t="shared" si="3"/>
        <v>-</v>
      </c>
      <c r="O18" s="428" t="str">
        <f t="shared" si="3"/>
        <v>-</v>
      </c>
      <c r="P18" s="428" t="str">
        <f t="shared" si="3"/>
        <v>-</v>
      </c>
      <c r="Q18" s="428" t="str">
        <f t="shared" si="3"/>
        <v>-</v>
      </c>
      <c r="R18" s="23"/>
    </row>
    <row r="19" spans="1:18">
      <c r="A19" s="195"/>
      <c r="B19" s="196"/>
      <c r="C19" s="195"/>
      <c r="D19" s="195"/>
      <c r="E19" s="195"/>
      <c r="F19" s="195"/>
      <c r="G19" s="195"/>
      <c r="I19" s="428" t="str">
        <f t="shared" si="4"/>
        <v>-</v>
      </c>
      <c r="J19" s="428" t="str">
        <f t="shared" si="5"/>
        <v>-</v>
      </c>
      <c r="K19" s="428" t="str">
        <f t="shared" si="3"/>
        <v>-</v>
      </c>
      <c r="L19" s="428" t="str">
        <f t="shared" si="3"/>
        <v>-</v>
      </c>
      <c r="M19" s="428" t="str">
        <f t="shared" si="3"/>
        <v>-</v>
      </c>
      <c r="N19" s="428" t="str">
        <f t="shared" si="3"/>
        <v>-</v>
      </c>
      <c r="O19" s="428" t="str">
        <f t="shared" si="3"/>
        <v>-</v>
      </c>
      <c r="P19" s="428" t="str">
        <f t="shared" si="3"/>
        <v>-</v>
      </c>
      <c r="Q19" s="428" t="str">
        <f t="shared" si="3"/>
        <v>-</v>
      </c>
      <c r="R19" s="23"/>
    </row>
    <row r="20" spans="1:18">
      <c r="A20" s="195"/>
      <c r="B20" s="196"/>
      <c r="C20" s="195"/>
      <c r="D20" s="195"/>
      <c r="E20" s="195"/>
      <c r="F20" s="195"/>
      <c r="G20" s="195"/>
      <c r="I20" s="428" t="str">
        <f t="shared" si="4"/>
        <v>-</v>
      </c>
      <c r="J20" s="428" t="str">
        <f t="shared" si="5"/>
        <v>-</v>
      </c>
      <c r="K20" s="428" t="str">
        <f t="shared" si="3"/>
        <v>-</v>
      </c>
      <c r="L20" s="428" t="str">
        <f t="shared" si="3"/>
        <v>-</v>
      </c>
      <c r="M20" s="428" t="str">
        <f t="shared" si="3"/>
        <v>-</v>
      </c>
      <c r="N20" s="428" t="str">
        <f t="shared" si="3"/>
        <v>-</v>
      </c>
      <c r="O20" s="428" t="str">
        <f t="shared" si="3"/>
        <v>-</v>
      </c>
      <c r="P20" s="428" t="str">
        <f t="shared" si="3"/>
        <v>-</v>
      </c>
      <c r="Q20" s="428" t="str">
        <f t="shared" si="3"/>
        <v>-</v>
      </c>
      <c r="R20" s="23"/>
    </row>
    <row r="21" spans="1:18">
      <c r="A21" s="195"/>
      <c r="B21" s="196"/>
      <c r="C21" s="195"/>
      <c r="D21" s="195"/>
      <c r="E21" s="195"/>
      <c r="F21" s="195"/>
      <c r="G21" s="195"/>
      <c r="I21" s="428" t="str">
        <f t="shared" si="4"/>
        <v>-</v>
      </c>
      <c r="J21" s="428" t="str">
        <f t="shared" si="5"/>
        <v>-</v>
      </c>
      <c r="K21" s="428" t="str">
        <f t="shared" si="3"/>
        <v>-</v>
      </c>
      <c r="L21" s="428" t="str">
        <f t="shared" si="3"/>
        <v>-</v>
      </c>
      <c r="M21" s="428" t="str">
        <f t="shared" si="3"/>
        <v>-</v>
      </c>
      <c r="N21" s="428" t="str">
        <f t="shared" si="3"/>
        <v>-</v>
      </c>
      <c r="O21" s="428" t="str">
        <f t="shared" si="3"/>
        <v>-</v>
      </c>
      <c r="P21" s="428" t="str">
        <f t="shared" si="3"/>
        <v>-</v>
      </c>
      <c r="Q21" s="428" t="str">
        <f t="shared" si="3"/>
        <v>-</v>
      </c>
      <c r="R21" s="23"/>
    </row>
    <row r="22" spans="1:18">
      <c r="A22" s="195"/>
      <c r="B22" s="196"/>
      <c r="C22" s="195"/>
      <c r="D22" s="195"/>
      <c r="E22" s="195"/>
      <c r="F22" s="195"/>
      <c r="G22" s="195"/>
      <c r="I22" s="428" t="str">
        <f t="shared" si="4"/>
        <v>-</v>
      </c>
      <c r="J22" s="428" t="str">
        <f t="shared" si="5"/>
        <v>-</v>
      </c>
      <c r="K22" s="428" t="str">
        <f t="shared" si="3"/>
        <v>-</v>
      </c>
      <c r="L22" s="428" t="str">
        <f t="shared" si="3"/>
        <v>-</v>
      </c>
      <c r="M22" s="428" t="str">
        <f t="shared" si="3"/>
        <v>-</v>
      </c>
      <c r="N22" s="428" t="str">
        <f t="shared" si="3"/>
        <v>-</v>
      </c>
      <c r="O22" s="428" t="str">
        <f t="shared" si="3"/>
        <v>-</v>
      </c>
      <c r="P22" s="428" t="str">
        <f t="shared" si="3"/>
        <v>-</v>
      </c>
      <c r="Q22" s="428" t="str">
        <f t="shared" si="3"/>
        <v>-</v>
      </c>
      <c r="R22" s="23"/>
    </row>
    <row r="23" spans="1:18">
      <c r="A23" s="195"/>
      <c r="B23" s="196"/>
      <c r="C23" s="195"/>
      <c r="D23" s="195"/>
      <c r="E23" s="195"/>
      <c r="F23" s="195"/>
      <c r="G23" s="195"/>
      <c r="I23" s="428" t="str">
        <f t="shared" si="4"/>
        <v>-</v>
      </c>
      <c r="J23" s="428" t="str">
        <f t="shared" si="5"/>
        <v>-</v>
      </c>
      <c r="K23" s="428" t="str">
        <f t="shared" si="3"/>
        <v>-</v>
      </c>
      <c r="L23" s="428" t="str">
        <f t="shared" si="3"/>
        <v>-</v>
      </c>
      <c r="M23" s="428" t="str">
        <f t="shared" si="3"/>
        <v>-</v>
      </c>
      <c r="N23" s="428" t="str">
        <f t="shared" si="3"/>
        <v>-</v>
      </c>
      <c r="O23" s="428" t="str">
        <f t="shared" si="3"/>
        <v>-</v>
      </c>
      <c r="P23" s="428" t="str">
        <f t="shared" si="3"/>
        <v>-</v>
      </c>
      <c r="Q23" s="428" t="str">
        <f t="shared" si="3"/>
        <v>-</v>
      </c>
      <c r="R23" s="23"/>
    </row>
    <row r="24" spans="1:18">
      <c r="A24" s="195"/>
      <c r="B24" s="196"/>
      <c r="C24" s="195"/>
      <c r="D24" s="195"/>
      <c r="E24" s="195"/>
      <c r="F24" s="195"/>
      <c r="G24" s="195"/>
      <c r="I24" s="428" t="str">
        <f t="shared" si="4"/>
        <v>-</v>
      </c>
      <c r="J24" s="428" t="str">
        <f t="shared" si="5"/>
        <v>-</v>
      </c>
      <c r="K24" s="428" t="str">
        <f t="shared" si="3"/>
        <v>-</v>
      </c>
      <c r="L24" s="428" t="str">
        <f t="shared" si="3"/>
        <v>-</v>
      </c>
      <c r="M24" s="428" t="str">
        <f t="shared" si="3"/>
        <v>-</v>
      </c>
      <c r="N24" s="428" t="str">
        <f t="shared" ref="K24:Q43" si="6">IF(N$3=$C24,$G24,"-")</f>
        <v>-</v>
      </c>
      <c r="O24" s="428" t="str">
        <f t="shared" si="6"/>
        <v>-</v>
      </c>
      <c r="P24" s="428" t="str">
        <f t="shared" si="6"/>
        <v>-</v>
      </c>
      <c r="Q24" s="428" t="str">
        <f t="shared" si="6"/>
        <v>-</v>
      </c>
      <c r="R24" s="23"/>
    </row>
    <row r="25" spans="1:18">
      <c r="A25" s="195"/>
      <c r="B25" s="196"/>
      <c r="C25" s="195"/>
      <c r="D25" s="195"/>
      <c r="E25" s="195"/>
      <c r="F25" s="195"/>
      <c r="G25" s="195"/>
      <c r="I25" s="428" t="str">
        <f t="shared" si="4"/>
        <v>-</v>
      </c>
      <c r="J25" s="428" t="str">
        <f t="shared" si="5"/>
        <v>-</v>
      </c>
      <c r="K25" s="428" t="str">
        <f t="shared" si="6"/>
        <v>-</v>
      </c>
      <c r="L25" s="428" t="str">
        <f t="shared" si="6"/>
        <v>-</v>
      </c>
      <c r="M25" s="428" t="str">
        <f t="shared" si="6"/>
        <v>-</v>
      </c>
      <c r="N25" s="428" t="str">
        <f t="shared" si="6"/>
        <v>-</v>
      </c>
      <c r="O25" s="428" t="str">
        <f t="shared" si="6"/>
        <v>-</v>
      </c>
      <c r="P25" s="428" t="str">
        <f t="shared" si="6"/>
        <v>-</v>
      </c>
      <c r="Q25" s="428" t="str">
        <f t="shared" si="6"/>
        <v>-</v>
      </c>
      <c r="R25" s="23"/>
    </row>
    <row r="26" spans="1:18">
      <c r="A26" s="195"/>
      <c r="B26" s="196"/>
      <c r="C26" s="195"/>
      <c r="D26" s="195"/>
      <c r="E26" s="195"/>
      <c r="F26" s="195"/>
      <c r="G26" s="195"/>
      <c r="I26" s="428" t="str">
        <f t="shared" si="4"/>
        <v>-</v>
      </c>
      <c r="J26" s="428" t="str">
        <f t="shared" si="5"/>
        <v>-</v>
      </c>
      <c r="K26" s="428" t="str">
        <f t="shared" si="6"/>
        <v>-</v>
      </c>
      <c r="L26" s="428" t="str">
        <f t="shared" si="6"/>
        <v>-</v>
      </c>
      <c r="M26" s="428" t="str">
        <f t="shared" si="6"/>
        <v>-</v>
      </c>
      <c r="N26" s="428" t="str">
        <f t="shared" si="6"/>
        <v>-</v>
      </c>
      <c r="O26" s="428" t="str">
        <f t="shared" si="6"/>
        <v>-</v>
      </c>
      <c r="P26" s="428" t="str">
        <f t="shared" si="6"/>
        <v>-</v>
      </c>
      <c r="Q26" s="428" t="str">
        <f t="shared" si="6"/>
        <v>-</v>
      </c>
      <c r="R26" s="23"/>
    </row>
    <row r="27" spans="1:18">
      <c r="A27" s="195"/>
      <c r="B27" s="196"/>
      <c r="C27" s="195"/>
      <c r="D27" s="195"/>
      <c r="E27" s="195"/>
      <c r="F27" s="195"/>
      <c r="G27" s="195"/>
      <c r="I27" s="428" t="str">
        <f t="shared" si="4"/>
        <v>-</v>
      </c>
      <c r="J27" s="428" t="str">
        <f t="shared" si="5"/>
        <v>-</v>
      </c>
      <c r="K27" s="428" t="str">
        <f t="shared" si="6"/>
        <v>-</v>
      </c>
      <c r="L27" s="428" t="str">
        <f t="shared" si="6"/>
        <v>-</v>
      </c>
      <c r="M27" s="428" t="str">
        <f t="shared" si="6"/>
        <v>-</v>
      </c>
      <c r="N27" s="428" t="str">
        <f t="shared" si="6"/>
        <v>-</v>
      </c>
      <c r="O27" s="428" t="str">
        <f t="shared" si="6"/>
        <v>-</v>
      </c>
      <c r="P27" s="428" t="str">
        <f t="shared" si="6"/>
        <v>-</v>
      </c>
      <c r="Q27" s="428" t="str">
        <f t="shared" si="6"/>
        <v>-</v>
      </c>
      <c r="R27" s="23"/>
    </row>
    <row r="28" spans="1:18">
      <c r="A28" s="195"/>
      <c r="B28" s="196"/>
      <c r="C28" s="195"/>
      <c r="D28" s="195"/>
      <c r="E28" s="195"/>
      <c r="F28" s="195"/>
      <c r="G28" s="195"/>
      <c r="I28" s="428" t="str">
        <f t="shared" si="4"/>
        <v>-</v>
      </c>
      <c r="J28" s="428" t="str">
        <f t="shared" si="5"/>
        <v>-</v>
      </c>
      <c r="K28" s="428" t="str">
        <f t="shared" si="6"/>
        <v>-</v>
      </c>
      <c r="L28" s="428" t="str">
        <f t="shared" si="6"/>
        <v>-</v>
      </c>
      <c r="M28" s="428" t="str">
        <f t="shared" si="6"/>
        <v>-</v>
      </c>
      <c r="N28" s="428" t="str">
        <f t="shared" si="6"/>
        <v>-</v>
      </c>
      <c r="O28" s="428" t="str">
        <f t="shared" si="6"/>
        <v>-</v>
      </c>
      <c r="P28" s="428" t="str">
        <f t="shared" si="6"/>
        <v>-</v>
      </c>
      <c r="Q28" s="428" t="str">
        <f t="shared" si="6"/>
        <v>-</v>
      </c>
      <c r="R28" s="23"/>
    </row>
    <row r="29" spans="1:18">
      <c r="A29" s="195"/>
      <c r="B29" s="196"/>
      <c r="C29" s="195"/>
      <c r="D29" s="195"/>
      <c r="E29" s="195"/>
      <c r="F29" s="195"/>
      <c r="G29" s="195"/>
      <c r="I29" s="428" t="str">
        <f t="shared" si="4"/>
        <v>-</v>
      </c>
      <c r="J29" s="428" t="str">
        <f t="shared" si="5"/>
        <v>-</v>
      </c>
      <c r="K29" s="428" t="str">
        <f t="shared" si="6"/>
        <v>-</v>
      </c>
      <c r="L29" s="428" t="str">
        <f t="shared" si="6"/>
        <v>-</v>
      </c>
      <c r="M29" s="428" t="str">
        <f t="shared" si="6"/>
        <v>-</v>
      </c>
      <c r="N29" s="428" t="str">
        <f t="shared" si="6"/>
        <v>-</v>
      </c>
      <c r="O29" s="428" t="str">
        <f t="shared" si="6"/>
        <v>-</v>
      </c>
      <c r="P29" s="428" t="str">
        <f t="shared" si="6"/>
        <v>-</v>
      </c>
      <c r="Q29" s="428" t="str">
        <f t="shared" si="6"/>
        <v>-</v>
      </c>
      <c r="R29" s="23"/>
    </row>
    <row r="30" spans="1:18">
      <c r="A30" s="195"/>
      <c r="B30" s="196"/>
      <c r="C30" s="195"/>
      <c r="D30" s="195"/>
      <c r="E30" s="195"/>
      <c r="F30" s="195"/>
      <c r="G30" s="195"/>
      <c r="I30" s="428" t="str">
        <f t="shared" si="4"/>
        <v>-</v>
      </c>
      <c r="J30" s="428" t="str">
        <f t="shared" si="5"/>
        <v>-</v>
      </c>
      <c r="K30" s="428" t="str">
        <f t="shared" si="6"/>
        <v>-</v>
      </c>
      <c r="L30" s="428" t="str">
        <f t="shared" si="6"/>
        <v>-</v>
      </c>
      <c r="M30" s="428" t="str">
        <f t="shared" si="6"/>
        <v>-</v>
      </c>
      <c r="N30" s="428" t="str">
        <f t="shared" si="6"/>
        <v>-</v>
      </c>
      <c r="O30" s="428" t="str">
        <f t="shared" si="6"/>
        <v>-</v>
      </c>
      <c r="P30" s="428" t="str">
        <f t="shared" si="6"/>
        <v>-</v>
      </c>
      <c r="Q30" s="428" t="str">
        <f t="shared" si="6"/>
        <v>-</v>
      </c>
      <c r="R30" s="23"/>
    </row>
    <row r="31" spans="1:18">
      <c r="A31" s="195"/>
      <c r="B31" s="196"/>
      <c r="C31" s="195"/>
      <c r="D31" s="195"/>
      <c r="E31" s="195"/>
      <c r="F31" s="195"/>
      <c r="G31" s="195"/>
      <c r="I31" s="428" t="str">
        <f t="shared" si="4"/>
        <v>-</v>
      </c>
      <c r="J31" s="428" t="str">
        <f t="shared" si="5"/>
        <v>-</v>
      </c>
      <c r="K31" s="428" t="str">
        <f t="shared" si="6"/>
        <v>-</v>
      </c>
      <c r="L31" s="428" t="str">
        <f t="shared" si="6"/>
        <v>-</v>
      </c>
      <c r="M31" s="428" t="str">
        <f t="shared" si="6"/>
        <v>-</v>
      </c>
      <c r="N31" s="428" t="str">
        <f t="shared" si="6"/>
        <v>-</v>
      </c>
      <c r="O31" s="428" t="str">
        <f t="shared" si="6"/>
        <v>-</v>
      </c>
      <c r="P31" s="428" t="str">
        <f t="shared" si="6"/>
        <v>-</v>
      </c>
      <c r="Q31" s="428" t="str">
        <f t="shared" si="6"/>
        <v>-</v>
      </c>
      <c r="R31" s="23"/>
    </row>
    <row r="32" spans="1:18">
      <c r="A32" s="195"/>
      <c r="B32" s="196"/>
      <c r="C32" s="195"/>
      <c r="D32" s="195"/>
      <c r="E32" s="195"/>
      <c r="F32" s="195"/>
      <c r="G32" s="195"/>
      <c r="I32" s="428" t="str">
        <f t="shared" si="4"/>
        <v>-</v>
      </c>
      <c r="J32" s="428" t="str">
        <f t="shared" si="5"/>
        <v>-</v>
      </c>
      <c r="K32" s="428" t="str">
        <f t="shared" si="6"/>
        <v>-</v>
      </c>
      <c r="L32" s="428" t="str">
        <f t="shared" si="6"/>
        <v>-</v>
      </c>
      <c r="M32" s="428" t="str">
        <f t="shared" si="6"/>
        <v>-</v>
      </c>
      <c r="N32" s="428" t="str">
        <f t="shared" si="6"/>
        <v>-</v>
      </c>
      <c r="O32" s="428" t="str">
        <f t="shared" si="6"/>
        <v>-</v>
      </c>
      <c r="P32" s="428" t="str">
        <f t="shared" si="6"/>
        <v>-</v>
      </c>
      <c r="Q32" s="428" t="str">
        <f t="shared" si="6"/>
        <v>-</v>
      </c>
      <c r="R32" s="23"/>
    </row>
    <row r="33" spans="1:18">
      <c r="A33" s="195"/>
      <c r="B33" s="196"/>
      <c r="C33" s="195"/>
      <c r="D33" s="195"/>
      <c r="E33" s="195"/>
      <c r="F33" s="195"/>
      <c r="G33" s="195"/>
      <c r="I33" s="428" t="str">
        <f t="shared" si="4"/>
        <v>-</v>
      </c>
      <c r="J33" s="428" t="str">
        <f t="shared" si="5"/>
        <v>-</v>
      </c>
      <c r="K33" s="428" t="str">
        <f t="shared" si="6"/>
        <v>-</v>
      </c>
      <c r="L33" s="428" t="str">
        <f t="shared" si="6"/>
        <v>-</v>
      </c>
      <c r="M33" s="428" t="str">
        <f t="shared" si="6"/>
        <v>-</v>
      </c>
      <c r="N33" s="428" t="str">
        <f t="shared" si="6"/>
        <v>-</v>
      </c>
      <c r="O33" s="428" t="str">
        <f t="shared" si="6"/>
        <v>-</v>
      </c>
      <c r="P33" s="428" t="str">
        <f t="shared" si="6"/>
        <v>-</v>
      </c>
      <c r="Q33" s="428" t="str">
        <f t="shared" si="6"/>
        <v>-</v>
      </c>
      <c r="R33" s="23"/>
    </row>
    <row r="34" spans="1:18">
      <c r="A34" s="195"/>
      <c r="B34" s="196"/>
      <c r="C34" s="195"/>
      <c r="D34" s="195"/>
      <c r="E34" s="195"/>
      <c r="F34" s="195"/>
      <c r="G34" s="195"/>
      <c r="I34" s="428" t="str">
        <f t="shared" si="4"/>
        <v>-</v>
      </c>
      <c r="J34" s="428" t="str">
        <f t="shared" si="5"/>
        <v>-</v>
      </c>
      <c r="K34" s="428" t="str">
        <f t="shared" si="6"/>
        <v>-</v>
      </c>
      <c r="L34" s="428" t="str">
        <f t="shared" si="6"/>
        <v>-</v>
      </c>
      <c r="M34" s="428" t="str">
        <f t="shared" si="6"/>
        <v>-</v>
      </c>
      <c r="N34" s="428" t="str">
        <f t="shared" si="6"/>
        <v>-</v>
      </c>
      <c r="O34" s="428" t="str">
        <f t="shared" si="6"/>
        <v>-</v>
      </c>
      <c r="P34" s="428" t="str">
        <f t="shared" si="6"/>
        <v>-</v>
      </c>
      <c r="Q34" s="428" t="str">
        <f t="shared" si="6"/>
        <v>-</v>
      </c>
      <c r="R34" s="23"/>
    </row>
    <row r="35" spans="1:18">
      <c r="A35" s="195"/>
      <c r="B35" s="196"/>
      <c r="C35" s="195"/>
      <c r="D35" s="195"/>
      <c r="E35" s="195"/>
      <c r="F35" s="195"/>
      <c r="G35" s="195"/>
      <c r="I35" s="428" t="str">
        <f t="shared" si="4"/>
        <v>-</v>
      </c>
      <c r="J35" s="428" t="str">
        <f t="shared" si="5"/>
        <v>-</v>
      </c>
      <c r="K35" s="428" t="str">
        <f t="shared" si="6"/>
        <v>-</v>
      </c>
      <c r="L35" s="428" t="str">
        <f t="shared" si="6"/>
        <v>-</v>
      </c>
      <c r="M35" s="428" t="str">
        <f t="shared" si="6"/>
        <v>-</v>
      </c>
      <c r="N35" s="428" t="str">
        <f t="shared" si="6"/>
        <v>-</v>
      </c>
      <c r="O35" s="428" t="str">
        <f t="shared" si="6"/>
        <v>-</v>
      </c>
      <c r="P35" s="428" t="str">
        <f t="shared" si="6"/>
        <v>-</v>
      </c>
      <c r="Q35" s="428" t="str">
        <f t="shared" si="6"/>
        <v>-</v>
      </c>
      <c r="R35" s="23"/>
    </row>
    <row r="36" spans="1:18">
      <c r="A36" s="195"/>
      <c r="B36" s="196"/>
      <c r="C36" s="195"/>
      <c r="D36" s="195"/>
      <c r="E36" s="195"/>
      <c r="F36" s="195"/>
      <c r="G36" s="195"/>
      <c r="I36" s="428" t="str">
        <f t="shared" si="4"/>
        <v>-</v>
      </c>
      <c r="J36" s="428" t="str">
        <f t="shared" si="5"/>
        <v>-</v>
      </c>
      <c r="K36" s="428" t="str">
        <f t="shared" si="6"/>
        <v>-</v>
      </c>
      <c r="L36" s="428" t="str">
        <f t="shared" si="6"/>
        <v>-</v>
      </c>
      <c r="M36" s="428" t="str">
        <f t="shared" si="6"/>
        <v>-</v>
      </c>
      <c r="N36" s="428" t="str">
        <f t="shared" si="6"/>
        <v>-</v>
      </c>
      <c r="O36" s="428" t="str">
        <f t="shared" si="6"/>
        <v>-</v>
      </c>
      <c r="P36" s="428" t="str">
        <f t="shared" si="6"/>
        <v>-</v>
      </c>
      <c r="Q36" s="428" t="str">
        <f t="shared" si="6"/>
        <v>-</v>
      </c>
      <c r="R36" s="23"/>
    </row>
    <row r="37" spans="1:18">
      <c r="A37" s="195"/>
      <c r="B37" s="196"/>
      <c r="C37" s="195"/>
      <c r="D37" s="195"/>
      <c r="E37" s="195"/>
      <c r="F37" s="195"/>
      <c r="G37" s="195"/>
      <c r="I37" s="428" t="str">
        <f t="shared" si="4"/>
        <v>-</v>
      </c>
      <c r="J37" s="428" t="str">
        <f t="shared" si="5"/>
        <v>-</v>
      </c>
      <c r="K37" s="428" t="str">
        <f t="shared" si="6"/>
        <v>-</v>
      </c>
      <c r="L37" s="428" t="str">
        <f t="shared" si="6"/>
        <v>-</v>
      </c>
      <c r="M37" s="428" t="str">
        <f t="shared" si="6"/>
        <v>-</v>
      </c>
      <c r="N37" s="428" t="str">
        <f t="shared" si="6"/>
        <v>-</v>
      </c>
      <c r="O37" s="428" t="str">
        <f t="shared" si="6"/>
        <v>-</v>
      </c>
      <c r="P37" s="428" t="str">
        <f t="shared" si="6"/>
        <v>-</v>
      </c>
      <c r="Q37" s="428" t="str">
        <f t="shared" si="6"/>
        <v>-</v>
      </c>
      <c r="R37" s="23"/>
    </row>
    <row r="38" spans="1:18">
      <c r="A38" s="195"/>
      <c r="B38" s="196"/>
      <c r="C38" s="195"/>
      <c r="D38" s="195"/>
      <c r="E38" s="195"/>
      <c r="F38" s="195"/>
      <c r="G38" s="195"/>
      <c r="I38" s="428" t="str">
        <f t="shared" si="4"/>
        <v>-</v>
      </c>
      <c r="J38" s="428" t="str">
        <f t="shared" si="5"/>
        <v>-</v>
      </c>
      <c r="K38" s="428" t="str">
        <f t="shared" si="6"/>
        <v>-</v>
      </c>
      <c r="L38" s="428" t="str">
        <f t="shared" si="6"/>
        <v>-</v>
      </c>
      <c r="M38" s="428" t="str">
        <f t="shared" si="6"/>
        <v>-</v>
      </c>
      <c r="N38" s="428" t="str">
        <f t="shared" si="6"/>
        <v>-</v>
      </c>
      <c r="O38" s="428" t="str">
        <f t="shared" si="6"/>
        <v>-</v>
      </c>
      <c r="P38" s="428" t="str">
        <f t="shared" si="6"/>
        <v>-</v>
      </c>
      <c r="Q38" s="428" t="str">
        <f t="shared" si="6"/>
        <v>-</v>
      </c>
      <c r="R38" s="23"/>
    </row>
    <row r="39" spans="1:18">
      <c r="A39" s="195"/>
      <c r="B39" s="196"/>
      <c r="C39" s="195"/>
      <c r="D39" s="195"/>
      <c r="E39" s="195"/>
      <c r="F39" s="195"/>
      <c r="G39" s="195"/>
      <c r="I39" s="428" t="str">
        <f t="shared" si="4"/>
        <v>-</v>
      </c>
      <c r="J39" s="428" t="str">
        <f t="shared" si="5"/>
        <v>-</v>
      </c>
      <c r="K39" s="428" t="str">
        <f t="shared" si="6"/>
        <v>-</v>
      </c>
      <c r="L39" s="428" t="str">
        <f t="shared" si="6"/>
        <v>-</v>
      </c>
      <c r="M39" s="428" t="str">
        <f t="shared" si="6"/>
        <v>-</v>
      </c>
      <c r="N39" s="428" t="str">
        <f t="shared" si="6"/>
        <v>-</v>
      </c>
      <c r="O39" s="428" t="str">
        <f t="shared" si="6"/>
        <v>-</v>
      </c>
      <c r="P39" s="428" t="str">
        <f t="shared" si="6"/>
        <v>-</v>
      </c>
      <c r="Q39" s="428" t="str">
        <f t="shared" si="6"/>
        <v>-</v>
      </c>
      <c r="R39" s="23"/>
    </row>
    <row r="40" spans="1:18">
      <c r="A40" s="195"/>
      <c r="B40" s="196"/>
      <c r="C40" s="195"/>
      <c r="D40" s="195"/>
      <c r="E40" s="195"/>
      <c r="F40" s="195"/>
      <c r="G40" s="195"/>
      <c r="I40" s="428" t="str">
        <f t="shared" si="4"/>
        <v>-</v>
      </c>
      <c r="J40" s="428" t="str">
        <f t="shared" si="5"/>
        <v>-</v>
      </c>
      <c r="K40" s="428" t="str">
        <f t="shared" si="6"/>
        <v>-</v>
      </c>
      <c r="L40" s="428" t="str">
        <f t="shared" si="6"/>
        <v>-</v>
      </c>
      <c r="M40" s="428" t="str">
        <f t="shared" si="6"/>
        <v>-</v>
      </c>
      <c r="N40" s="428" t="str">
        <f t="shared" si="6"/>
        <v>-</v>
      </c>
      <c r="O40" s="428" t="str">
        <f t="shared" si="6"/>
        <v>-</v>
      </c>
      <c r="P40" s="428" t="str">
        <f t="shared" si="6"/>
        <v>-</v>
      </c>
      <c r="Q40" s="428" t="str">
        <f t="shared" si="6"/>
        <v>-</v>
      </c>
      <c r="R40" s="23"/>
    </row>
    <row r="41" spans="1:18">
      <c r="A41" s="195"/>
      <c r="B41" s="196"/>
      <c r="C41" s="195"/>
      <c r="D41" s="195"/>
      <c r="E41" s="195"/>
      <c r="F41" s="195"/>
      <c r="G41" s="195"/>
      <c r="I41" s="428" t="str">
        <f t="shared" si="4"/>
        <v>-</v>
      </c>
      <c r="J41" s="428" t="str">
        <f t="shared" si="5"/>
        <v>-</v>
      </c>
      <c r="K41" s="428" t="str">
        <f t="shared" si="6"/>
        <v>-</v>
      </c>
      <c r="L41" s="428" t="str">
        <f t="shared" si="6"/>
        <v>-</v>
      </c>
      <c r="M41" s="428" t="str">
        <f t="shared" si="6"/>
        <v>-</v>
      </c>
      <c r="N41" s="428" t="str">
        <f t="shared" si="6"/>
        <v>-</v>
      </c>
      <c r="O41" s="428" t="str">
        <f t="shared" si="6"/>
        <v>-</v>
      </c>
      <c r="P41" s="428" t="str">
        <f t="shared" si="6"/>
        <v>-</v>
      </c>
      <c r="Q41" s="428" t="str">
        <f t="shared" si="6"/>
        <v>-</v>
      </c>
      <c r="R41" s="23"/>
    </row>
    <row r="42" spans="1:18">
      <c r="A42" s="195"/>
      <c r="B42" s="196"/>
      <c r="C42" s="195"/>
      <c r="D42" s="195"/>
      <c r="E42" s="195"/>
      <c r="F42" s="195"/>
      <c r="G42" s="195"/>
      <c r="I42" s="428" t="str">
        <f t="shared" si="4"/>
        <v>-</v>
      </c>
      <c r="J42" s="428" t="str">
        <f t="shared" si="5"/>
        <v>-</v>
      </c>
      <c r="K42" s="428" t="str">
        <f t="shared" si="6"/>
        <v>-</v>
      </c>
      <c r="L42" s="428" t="str">
        <f t="shared" si="6"/>
        <v>-</v>
      </c>
      <c r="M42" s="428" t="str">
        <f t="shared" si="6"/>
        <v>-</v>
      </c>
      <c r="N42" s="428" t="str">
        <f t="shared" si="6"/>
        <v>-</v>
      </c>
      <c r="O42" s="428" t="str">
        <f t="shared" si="6"/>
        <v>-</v>
      </c>
      <c r="P42" s="428" t="str">
        <f t="shared" si="6"/>
        <v>-</v>
      </c>
      <c r="Q42" s="428" t="str">
        <f t="shared" si="6"/>
        <v>-</v>
      </c>
      <c r="R42" s="23"/>
    </row>
    <row r="43" spans="1:18">
      <c r="A43" s="195"/>
      <c r="B43" s="196"/>
      <c r="C43" s="195"/>
      <c r="D43" s="195"/>
      <c r="E43" s="195"/>
      <c r="F43" s="195"/>
      <c r="G43" s="195"/>
      <c r="I43" s="428" t="str">
        <f>IF($I$3=C43,G43,"-")</f>
        <v>-</v>
      </c>
      <c r="J43" s="428" t="str">
        <f>IF(J$3=C43,$G43,"-")</f>
        <v>-</v>
      </c>
      <c r="K43" s="428" t="str">
        <f t="shared" si="6"/>
        <v>-</v>
      </c>
      <c r="L43" s="428" t="str">
        <f t="shared" si="6"/>
        <v>-</v>
      </c>
      <c r="M43" s="428" t="str">
        <f t="shared" si="6"/>
        <v>-</v>
      </c>
      <c r="N43" s="428" t="str">
        <f t="shared" si="6"/>
        <v>-</v>
      </c>
      <c r="O43" s="428" t="str">
        <f t="shared" si="6"/>
        <v>-</v>
      </c>
      <c r="P43" s="428" t="str">
        <f t="shared" si="6"/>
        <v>-</v>
      </c>
      <c r="Q43" s="428" t="str">
        <f t="shared" si="6"/>
        <v>-</v>
      </c>
      <c r="R43" s="23"/>
    </row>
    <row r="44" spans="1:18">
      <c r="A44" s="195"/>
      <c r="B44" s="196"/>
      <c r="C44" s="195"/>
      <c r="D44" s="195"/>
      <c r="E44" s="195"/>
      <c r="F44" s="195"/>
      <c r="G44" s="195"/>
      <c r="I44" s="428" t="str">
        <f>IF($I$3=C44,G44,"-")</f>
        <v>-</v>
      </c>
      <c r="J44" s="428" t="str">
        <f>IF(J$3=C44,$G44,"-")</f>
        <v>-</v>
      </c>
      <c r="K44" s="428" t="str">
        <f t="shared" ref="K44:Q44" si="7">IF(K$3=$C44,$G44,"-")</f>
        <v>-</v>
      </c>
      <c r="L44" s="428" t="str">
        <f t="shared" si="7"/>
        <v>-</v>
      </c>
      <c r="M44" s="428" t="str">
        <f t="shared" si="7"/>
        <v>-</v>
      </c>
      <c r="N44" s="428" t="str">
        <f t="shared" si="7"/>
        <v>-</v>
      </c>
      <c r="O44" s="428" t="str">
        <f t="shared" si="7"/>
        <v>-</v>
      </c>
      <c r="P44" s="428" t="str">
        <f t="shared" si="7"/>
        <v>-</v>
      </c>
      <c r="Q44" s="428" t="str">
        <f t="shared" si="7"/>
        <v>-</v>
      </c>
    </row>
    <row r="45" spans="1:18">
      <c r="A45" s="143"/>
      <c r="B45" s="142"/>
      <c r="C45" s="143"/>
      <c r="D45" s="143"/>
      <c r="E45" s="143"/>
      <c r="F45" s="143"/>
      <c r="G45" s="144"/>
      <c r="I45" s="426"/>
      <c r="J45" s="426"/>
      <c r="K45" s="426"/>
      <c r="L45" s="426"/>
      <c r="M45" s="426"/>
      <c r="N45" s="426"/>
      <c r="O45" s="426"/>
      <c r="P45" s="426"/>
      <c r="Q45" s="426"/>
    </row>
    <row r="46" spans="1:18">
      <c r="F46" s="26" t="s">
        <v>2</v>
      </c>
      <c r="G46" s="197">
        <f>COUNT(G4:G44)</f>
        <v>0</v>
      </c>
      <c r="I46" s="427">
        <f>SUM(I4:I44)</f>
        <v>0</v>
      </c>
      <c r="J46" s="427">
        <f t="shared" ref="J46:Q46" si="8">SUM(J4:J44)</f>
        <v>0</v>
      </c>
      <c r="K46" s="427">
        <f t="shared" si="8"/>
        <v>0</v>
      </c>
      <c r="L46" s="427">
        <f t="shared" si="8"/>
        <v>0</v>
      </c>
      <c r="M46" s="427">
        <f t="shared" si="8"/>
        <v>0</v>
      </c>
      <c r="N46" s="427">
        <f t="shared" si="8"/>
        <v>0</v>
      </c>
      <c r="O46" s="427">
        <f t="shared" si="8"/>
        <v>0</v>
      </c>
      <c r="P46" s="427">
        <f t="shared" si="8"/>
        <v>0</v>
      </c>
      <c r="Q46" s="427">
        <f t="shared" si="8"/>
        <v>0</v>
      </c>
      <c r="R46" s="24"/>
    </row>
    <row r="47" spans="1:18" ht="12" customHeight="1">
      <c r="D47" s="21"/>
      <c r="F47" s="26" t="s">
        <v>210</v>
      </c>
      <c r="G47" s="198">
        <f>SUM(G4:G44)</f>
        <v>0</v>
      </c>
      <c r="I47" s="425">
        <f>COUNT(I4:I44)</f>
        <v>0</v>
      </c>
      <c r="J47" s="425">
        <f t="shared" ref="J47:Q47" si="9">COUNT(J4:J44)</f>
        <v>0</v>
      </c>
      <c r="K47" s="425">
        <f t="shared" si="9"/>
        <v>0</v>
      </c>
      <c r="L47" s="425">
        <f t="shared" si="9"/>
        <v>0</v>
      </c>
      <c r="M47" s="425">
        <f t="shared" si="9"/>
        <v>0</v>
      </c>
      <c r="N47" s="425">
        <f t="shared" si="9"/>
        <v>0</v>
      </c>
      <c r="O47" s="425">
        <f t="shared" si="9"/>
        <v>0</v>
      </c>
      <c r="P47" s="425">
        <f t="shared" si="9"/>
        <v>0</v>
      </c>
      <c r="Q47" s="425">
        <f t="shared" si="9"/>
        <v>0</v>
      </c>
      <c r="R47" s="25"/>
    </row>
    <row r="48" spans="1:18">
      <c r="A48" s="145" t="s">
        <v>227</v>
      </c>
      <c r="D48" s="21"/>
      <c r="H48" s="1"/>
      <c r="I48" s="381" t="s">
        <v>220</v>
      </c>
      <c r="J48" s="381" t="s">
        <v>252</v>
      </c>
      <c r="K48" s="381" t="s">
        <v>253</v>
      </c>
      <c r="L48" s="381" t="s">
        <v>221</v>
      </c>
      <c r="M48" s="381" t="s">
        <v>222</v>
      </c>
      <c r="N48" s="381" t="s">
        <v>223</v>
      </c>
      <c r="O48" s="381" t="s">
        <v>224</v>
      </c>
      <c r="P48" s="381" t="s">
        <v>225</v>
      </c>
      <c r="Q48" s="381" t="s">
        <v>226</v>
      </c>
    </row>
    <row r="49" spans="1:17">
      <c r="A49" s="26" t="s">
        <v>220</v>
      </c>
      <c r="B49" s="501" t="s">
        <v>122</v>
      </c>
      <c r="C49" s="501"/>
      <c r="D49" s="501"/>
      <c r="F49" s="502" t="s">
        <v>490</v>
      </c>
      <c r="G49" s="502"/>
      <c r="H49" s="503"/>
      <c r="I49" s="429" t="e">
        <f t="shared" ref="I49:Q49" si="10">I46/I47</f>
        <v>#DIV/0!</v>
      </c>
      <c r="J49" s="429" t="e">
        <f t="shared" si="10"/>
        <v>#DIV/0!</v>
      </c>
      <c r="K49" s="429" t="e">
        <f t="shared" si="10"/>
        <v>#DIV/0!</v>
      </c>
      <c r="L49" s="429" t="e">
        <f t="shared" si="10"/>
        <v>#DIV/0!</v>
      </c>
      <c r="M49" s="429" t="e">
        <f t="shared" si="10"/>
        <v>#DIV/0!</v>
      </c>
      <c r="N49" s="429" t="e">
        <f t="shared" si="10"/>
        <v>#DIV/0!</v>
      </c>
      <c r="O49" s="429" t="e">
        <f t="shared" si="10"/>
        <v>#DIV/0!</v>
      </c>
      <c r="P49" s="429" t="e">
        <f t="shared" si="10"/>
        <v>#DIV/0!</v>
      </c>
      <c r="Q49" s="429" t="e">
        <f t="shared" si="10"/>
        <v>#DIV/0!</v>
      </c>
    </row>
    <row r="50" spans="1:17">
      <c r="A50" s="26" t="s">
        <v>252</v>
      </c>
      <c r="B50" s="501" t="s">
        <v>263</v>
      </c>
      <c r="C50" s="501"/>
      <c r="D50" s="501"/>
    </row>
    <row r="51" spans="1:17">
      <c r="A51" s="26" t="s">
        <v>253</v>
      </c>
      <c r="B51" s="501" t="s">
        <v>254</v>
      </c>
      <c r="C51" s="501"/>
      <c r="D51" s="501"/>
    </row>
    <row r="52" spans="1:17">
      <c r="A52" s="26" t="s">
        <v>221</v>
      </c>
      <c r="B52" s="501" t="s">
        <v>112</v>
      </c>
      <c r="C52" s="501"/>
      <c r="D52" s="501"/>
    </row>
    <row r="53" spans="1:17">
      <c r="A53" s="26" t="s">
        <v>222</v>
      </c>
      <c r="B53" s="501" t="s">
        <v>113</v>
      </c>
      <c r="C53" s="501"/>
      <c r="D53" s="501"/>
    </row>
    <row r="54" spans="1:17">
      <c r="A54" s="26" t="s">
        <v>223</v>
      </c>
      <c r="B54" s="501" t="s">
        <v>114</v>
      </c>
      <c r="C54" s="501"/>
      <c r="D54" s="501"/>
    </row>
    <row r="55" spans="1:17">
      <c r="A55" s="26" t="s">
        <v>224</v>
      </c>
      <c r="B55" s="501" t="s">
        <v>115</v>
      </c>
      <c r="C55" s="501"/>
      <c r="D55" s="501"/>
    </row>
    <row r="56" spans="1:17">
      <c r="A56" s="26" t="s">
        <v>225</v>
      </c>
      <c r="B56" s="501" t="s">
        <v>79</v>
      </c>
      <c r="C56" s="501"/>
      <c r="D56" s="501"/>
    </row>
    <row r="57" spans="1:17">
      <c r="A57" s="26" t="s">
        <v>226</v>
      </c>
      <c r="B57" s="501" t="s">
        <v>80</v>
      </c>
      <c r="C57" s="501"/>
      <c r="D57" s="501"/>
    </row>
    <row r="58" spans="1:17" ht="12.75" thickBot="1"/>
    <row r="59" spans="1:17" ht="15.75">
      <c r="A59" s="258" t="s">
        <v>335</v>
      </c>
      <c r="B59" s="259"/>
      <c r="C59" s="259"/>
      <c r="D59" s="259"/>
      <c r="E59" s="259"/>
      <c r="F59" s="259"/>
      <c r="G59" s="260"/>
    </row>
    <row r="60" spans="1:17" ht="7.5" customHeight="1">
      <c r="A60" s="268"/>
      <c r="B60" s="262"/>
      <c r="C60" s="262"/>
      <c r="D60" s="262"/>
      <c r="E60" s="262"/>
      <c r="F60" s="262"/>
      <c r="G60" s="263"/>
    </row>
    <row r="61" spans="1:17">
      <c r="A61" s="499" t="s">
        <v>392</v>
      </c>
      <c r="B61" s="463"/>
      <c r="C61" s="463"/>
      <c r="D61" s="463"/>
      <c r="E61" s="463"/>
      <c r="F61" s="463"/>
      <c r="G61" s="500"/>
    </row>
    <row r="62" spans="1:17" ht="7.5" customHeight="1">
      <c r="A62" s="268"/>
      <c r="B62" s="262"/>
      <c r="C62" s="262"/>
      <c r="D62" s="262"/>
      <c r="E62" s="262"/>
      <c r="F62" s="262"/>
      <c r="G62" s="263"/>
    </row>
    <row r="63" spans="1:17" ht="25.5" customHeight="1">
      <c r="A63" s="496" t="s">
        <v>512</v>
      </c>
      <c r="B63" s="497"/>
      <c r="C63" s="497"/>
      <c r="D63" s="497"/>
      <c r="E63" s="497"/>
      <c r="F63" s="497"/>
      <c r="G63" s="498"/>
    </row>
    <row r="64" spans="1:17" ht="7.5" customHeight="1">
      <c r="A64" s="264"/>
      <c r="B64" s="262"/>
      <c r="C64" s="262"/>
      <c r="D64" s="262"/>
      <c r="E64" s="262"/>
      <c r="F64" s="262"/>
      <c r="G64" s="263"/>
    </row>
    <row r="65" spans="1:7">
      <c r="A65" s="499" t="s">
        <v>367</v>
      </c>
      <c r="B65" s="463"/>
      <c r="C65" s="463"/>
      <c r="D65" s="463"/>
      <c r="E65" s="463"/>
      <c r="F65" s="463"/>
      <c r="G65" s="500"/>
    </row>
    <row r="66" spans="1:7" ht="12.75" thickBot="1">
      <c r="A66" s="265"/>
      <c r="B66" s="266"/>
      <c r="C66" s="266"/>
      <c r="D66" s="266"/>
      <c r="E66" s="266"/>
      <c r="F66" s="266"/>
      <c r="G66" s="267"/>
    </row>
  </sheetData>
  <sheetProtection password="C7E4" sheet="1" selectLockedCells="1"/>
  <mergeCells count="14">
    <mergeCell ref="B53:D53"/>
    <mergeCell ref="F49:H49"/>
    <mergeCell ref="A1:G1"/>
    <mergeCell ref="B49:D49"/>
    <mergeCell ref="B50:D50"/>
    <mergeCell ref="B51:D51"/>
    <mergeCell ref="B52:D52"/>
    <mergeCell ref="A63:G63"/>
    <mergeCell ref="A65:G65"/>
    <mergeCell ref="B54:D54"/>
    <mergeCell ref="B55:D55"/>
    <mergeCell ref="B56:D56"/>
    <mergeCell ref="B57:D57"/>
    <mergeCell ref="A61:G61"/>
  </mergeCells>
  <phoneticPr fontId="2" type="noConversion"/>
  <dataValidations count="1">
    <dataValidation type="list" allowBlank="1" showInputMessage="1" showErrorMessage="1" sqref="C4:C45">
      <formula1>$H$4:$H$12</formula1>
    </dataValidation>
  </dataValidations>
  <printOptions horizontalCentered="1"/>
  <pageMargins left="0.17" right="0.17" top="0.27559055118110237" bottom="0.39370078740157483" header="0.11811023622047245" footer="0.19685039370078741"/>
  <pageSetup paperSize="9" scale="6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3"/>
  <sheetViews>
    <sheetView showGridLines="0" workbookViewId="0">
      <selection activeCell="E29" sqref="E29"/>
    </sheetView>
  </sheetViews>
  <sheetFormatPr defaultColWidth="9.140625" defaultRowHeight="12"/>
  <cols>
    <col min="1" max="1" width="10.7109375" style="1" customWidth="1"/>
    <col min="2" max="2" width="41.42578125" style="1" customWidth="1"/>
    <col min="3" max="3" width="27.28515625" style="1" customWidth="1"/>
    <col min="4" max="4" width="16.85546875" style="1" customWidth="1"/>
    <col min="5" max="5" width="14" style="1" customWidth="1"/>
    <col min="6" max="6" width="7.85546875" style="1" customWidth="1"/>
    <col min="7" max="7" width="15.85546875" style="1" bestFit="1" customWidth="1"/>
    <col min="8" max="8" width="3.7109375" style="151" customWidth="1"/>
    <col min="9" max="9" width="9.140625" style="151" bestFit="1" customWidth="1"/>
    <col min="10" max="10" width="13.140625" style="151" bestFit="1" customWidth="1"/>
    <col min="11" max="11" width="14.7109375" style="151" bestFit="1" customWidth="1"/>
    <col min="12" max="16" width="13.28515625" style="1" customWidth="1"/>
    <col min="17" max="16384" width="9.140625" style="1"/>
  </cols>
  <sheetData>
    <row r="1" spans="1:13" ht="16.5" customHeight="1">
      <c r="A1" s="504" t="s">
        <v>524</v>
      </c>
      <c r="B1" s="504"/>
      <c r="C1" s="504"/>
      <c r="D1" s="504"/>
      <c r="E1" s="504"/>
      <c r="F1" s="504"/>
      <c r="G1" s="504"/>
    </row>
    <row r="2" spans="1:13" s="3" customFormat="1" ht="31.5" customHeight="1">
      <c r="A2" s="513" t="s">
        <v>306</v>
      </c>
      <c r="B2" s="513"/>
      <c r="C2" s="513"/>
      <c r="D2" s="513"/>
      <c r="E2" s="513"/>
      <c r="F2" s="513"/>
      <c r="G2" s="513"/>
      <c r="H2" s="151"/>
      <c r="I2" s="151"/>
      <c r="J2" s="151"/>
      <c r="K2" s="151"/>
      <c r="L2" s="1"/>
      <c r="M2" s="1"/>
    </row>
    <row r="3" spans="1:13">
      <c r="A3" s="217" t="s">
        <v>291</v>
      </c>
      <c r="B3" s="217" t="s">
        <v>292</v>
      </c>
      <c r="C3" s="217" t="s">
        <v>293</v>
      </c>
      <c r="D3" s="217" t="s">
        <v>294</v>
      </c>
      <c r="E3" s="217" t="s">
        <v>295</v>
      </c>
      <c r="F3" s="217" t="s">
        <v>296</v>
      </c>
      <c r="G3" s="217" t="s">
        <v>297</v>
      </c>
      <c r="H3" s="382" t="s">
        <v>298</v>
      </c>
      <c r="I3" s="430" t="s">
        <v>298</v>
      </c>
      <c r="J3" s="430" t="s">
        <v>299</v>
      </c>
      <c r="K3" s="430" t="s">
        <v>300</v>
      </c>
    </row>
    <row r="4" spans="1:13">
      <c r="A4" s="218"/>
      <c r="B4" s="195"/>
      <c r="C4" s="195"/>
      <c r="D4" s="195"/>
      <c r="E4" s="195"/>
      <c r="F4" s="195"/>
      <c r="G4" s="195"/>
      <c r="H4" s="382" t="s">
        <v>299</v>
      </c>
      <c r="I4" s="431">
        <f t="shared" ref="I4:I65" si="0">IF(I$3=G4,F4,0)</f>
        <v>0</v>
      </c>
      <c r="J4" s="432">
        <f t="shared" ref="J4:J65" si="1">IF(J$3=G4,F4,0)</f>
        <v>0</v>
      </c>
      <c r="K4" s="432">
        <f t="shared" ref="K4:K65" si="2">IF(K$3=G4,F4,0)</f>
        <v>0</v>
      </c>
    </row>
    <row r="5" spans="1:13">
      <c r="A5" s="218"/>
      <c r="B5" s="195"/>
      <c r="C5" s="195"/>
      <c r="D5" s="195"/>
      <c r="E5" s="195"/>
      <c r="F5" s="195"/>
      <c r="G5" s="195"/>
      <c r="H5" s="382" t="s">
        <v>300</v>
      </c>
      <c r="I5" s="433">
        <f t="shared" si="0"/>
        <v>0</v>
      </c>
      <c r="J5" s="434">
        <f t="shared" si="1"/>
        <v>0</v>
      </c>
      <c r="K5" s="434">
        <f t="shared" si="2"/>
        <v>0</v>
      </c>
    </row>
    <row r="6" spans="1:13">
      <c r="A6" s="218"/>
      <c r="B6" s="195"/>
      <c r="C6" s="195"/>
      <c r="D6" s="195"/>
      <c r="E6" s="195"/>
      <c r="F6" s="195"/>
      <c r="G6" s="195"/>
      <c r="I6" s="433">
        <f t="shared" si="0"/>
        <v>0</v>
      </c>
      <c r="J6" s="434">
        <f t="shared" si="1"/>
        <v>0</v>
      </c>
      <c r="K6" s="434">
        <f t="shared" si="2"/>
        <v>0</v>
      </c>
    </row>
    <row r="7" spans="1:13">
      <c r="A7" s="218"/>
      <c r="B7" s="195"/>
      <c r="C7" s="195"/>
      <c r="D7" s="195"/>
      <c r="E7" s="195"/>
      <c r="F7" s="195"/>
      <c r="G7" s="195"/>
      <c r="I7" s="433">
        <f t="shared" si="0"/>
        <v>0</v>
      </c>
      <c r="J7" s="434">
        <f t="shared" si="1"/>
        <v>0</v>
      </c>
      <c r="K7" s="434">
        <f t="shared" si="2"/>
        <v>0</v>
      </c>
    </row>
    <row r="8" spans="1:13">
      <c r="A8" s="218"/>
      <c r="B8" s="195"/>
      <c r="C8" s="195"/>
      <c r="D8" s="195"/>
      <c r="E8" s="195"/>
      <c r="F8" s="195"/>
      <c r="G8" s="195"/>
      <c r="I8" s="433">
        <f t="shared" si="0"/>
        <v>0</v>
      </c>
      <c r="J8" s="434">
        <f t="shared" si="1"/>
        <v>0</v>
      </c>
      <c r="K8" s="434">
        <f t="shared" si="2"/>
        <v>0</v>
      </c>
    </row>
    <row r="9" spans="1:13">
      <c r="A9" s="218"/>
      <c r="B9" s="195"/>
      <c r="C9" s="195"/>
      <c r="D9" s="195"/>
      <c r="E9" s="195"/>
      <c r="F9" s="195"/>
      <c r="G9" s="195"/>
      <c r="I9" s="433">
        <f t="shared" si="0"/>
        <v>0</v>
      </c>
      <c r="J9" s="434">
        <f t="shared" si="1"/>
        <v>0</v>
      </c>
      <c r="K9" s="434">
        <f t="shared" si="2"/>
        <v>0</v>
      </c>
    </row>
    <row r="10" spans="1:13">
      <c r="A10" s="218"/>
      <c r="B10" s="195"/>
      <c r="C10" s="195"/>
      <c r="D10" s="195"/>
      <c r="E10" s="195"/>
      <c r="F10" s="195"/>
      <c r="G10" s="195"/>
      <c r="I10" s="433">
        <f t="shared" si="0"/>
        <v>0</v>
      </c>
      <c r="J10" s="434">
        <f t="shared" si="1"/>
        <v>0</v>
      </c>
      <c r="K10" s="434">
        <f t="shared" si="2"/>
        <v>0</v>
      </c>
    </row>
    <row r="11" spans="1:13">
      <c r="A11" s="218"/>
      <c r="B11" s="195"/>
      <c r="C11" s="195"/>
      <c r="D11" s="195"/>
      <c r="E11" s="195"/>
      <c r="F11" s="195"/>
      <c r="G11" s="195"/>
      <c r="I11" s="433">
        <f t="shared" si="0"/>
        <v>0</v>
      </c>
      <c r="J11" s="434">
        <f t="shared" si="1"/>
        <v>0</v>
      </c>
      <c r="K11" s="434">
        <f t="shared" si="2"/>
        <v>0</v>
      </c>
    </row>
    <row r="12" spans="1:13">
      <c r="A12" s="218"/>
      <c r="B12" s="195"/>
      <c r="C12" s="195"/>
      <c r="D12" s="195"/>
      <c r="E12" s="195"/>
      <c r="F12" s="195"/>
      <c r="G12" s="195"/>
      <c r="I12" s="433">
        <f t="shared" si="0"/>
        <v>0</v>
      </c>
      <c r="J12" s="434">
        <f t="shared" si="1"/>
        <v>0</v>
      </c>
      <c r="K12" s="434">
        <f t="shared" si="2"/>
        <v>0</v>
      </c>
    </row>
    <row r="13" spans="1:13">
      <c r="A13" s="218"/>
      <c r="B13" s="195"/>
      <c r="C13" s="195"/>
      <c r="D13" s="195"/>
      <c r="E13" s="195"/>
      <c r="F13" s="195"/>
      <c r="G13" s="195"/>
      <c r="I13" s="433">
        <f t="shared" si="0"/>
        <v>0</v>
      </c>
      <c r="J13" s="434">
        <f t="shared" si="1"/>
        <v>0</v>
      </c>
      <c r="K13" s="434">
        <f t="shared" si="2"/>
        <v>0</v>
      </c>
    </row>
    <row r="14" spans="1:13">
      <c r="A14" s="218"/>
      <c r="B14" s="195"/>
      <c r="C14" s="195"/>
      <c r="D14" s="195"/>
      <c r="E14" s="195"/>
      <c r="F14" s="195"/>
      <c r="G14" s="195"/>
      <c r="I14" s="433">
        <f t="shared" si="0"/>
        <v>0</v>
      </c>
      <c r="J14" s="434">
        <f t="shared" si="1"/>
        <v>0</v>
      </c>
      <c r="K14" s="434">
        <f t="shared" si="2"/>
        <v>0</v>
      </c>
    </row>
    <row r="15" spans="1:13">
      <c r="A15" s="218"/>
      <c r="B15" s="195"/>
      <c r="C15" s="195"/>
      <c r="D15" s="195"/>
      <c r="E15" s="195"/>
      <c r="F15" s="195"/>
      <c r="G15" s="195"/>
      <c r="I15" s="433">
        <f t="shared" si="0"/>
        <v>0</v>
      </c>
      <c r="J15" s="434">
        <f t="shared" si="1"/>
        <v>0</v>
      </c>
      <c r="K15" s="434">
        <f t="shared" si="2"/>
        <v>0</v>
      </c>
    </row>
    <row r="16" spans="1:13">
      <c r="A16" s="218"/>
      <c r="B16" s="195"/>
      <c r="C16" s="195"/>
      <c r="D16" s="195"/>
      <c r="E16" s="195"/>
      <c r="F16" s="195"/>
      <c r="G16" s="195"/>
      <c r="I16" s="433">
        <f t="shared" si="0"/>
        <v>0</v>
      </c>
      <c r="J16" s="434">
        <f t="shared" si="1"/>
        <v>0</v>
      </c>
      <c r="K16" s="434">
        <f t="shared" si="2"/>
        <v>0</v>
      </c>
    </row>
    <row r="17" spans="1:11">
      <c r="A17" s="218"/>
      <c r="B17" s="195"/>
      <c r="C17" s="195"/>
      <c r="D17" s="195"/>
      <c r="E17" s="195"/>
      <c r="F17" s="195"/>
      <c r="G17" s="195"/>
      <c r="I17" s="433">
        <f t="shared" si="0"/>
        <v>0</v>
      </c>
      <c r="J17" s="434">
        <f t="shared" si="1"/>
        <v>0</v>
      </c>
      <c r="K17" s="434">
        <f t="shared" si="2"/>
        <v>0</v>
      </c>
    </row>
    <row r="18" spans="1:11">
      <c r="A18" s="218"/>
      <c r="B18" s="195"/>
      <c r="C18" s="195"/>
      <c r="D18" s="195"/>
      <c r="E18" s="195"/>
      <c r="F18" s="195"/>
      <c r="G18" s="195"/>
      <c r="I18" s="433">
        <f t="shared" si="0"/>
        <v>0</v>
      </c>
      <c r="J18" s="434">
        <f t="shared" si="1"/>
        <v>0</v>
      </c>
      <c r="K18" s="434">
        <f t="shared" si="2"/>
        <v>0</v>
      </c>
    </row>
    <row r="19" spans="1:11">
      <c r="A19" s="218"/>
      <c r="B19" s="195"/>
      <c r="C19" s="195"/>
      <c r="D19" s="195"/>
      <c r="E19" s="195"/>
      <c r="F19" s="195"/>
      <c r="G19" s="195"/>
      <c r="I19" s="433">
        <f t="shared" si="0"/>
        <v>0</v>
      </c>
      <c r="J19" s="434">
        <f t="shared" si="1"/>
        <v>0</v>
      </c>
      <c r="K19" s="434">
        <f t="shared" si="2"/>
        <v>0</v>
      </c>
    </row>
    <row r="20" spans="1:11">
      <c r="A20" s="218"/>
      <c r="B20" s="195"/>
      <c r="C20" s="195"/>
      <c r="D20" s="195"/>
      <c r="E20" s="195"/>
      <c r="F20" s="195"/>
      <c r="G20" s="195"/>
      <c r="I20" s="433">
        <f t="shared" si="0"/>
        <v>0</v>
      </c>
      <c r="J20" s="434">
        <f t="shared" si="1"/>
        <v>0</v>
      </c>
      <c r="K20" s="434">
        <f t="shared" si="2"/>
        <v>0</v>
      </c>
    </row>
    <row r="21" spans="1:11">
      <c r="A21" s="218"/>
      <c r="B21" s="195"/>
      <c r="C21" s="195"/>
      <c r="D21" s="195"/>
      <c r="E21" s="195"/>
      <c r="F21" s="195"/>
      <c r="G21" s="195"/>
      <c r="I21" s="433">
        <f t="shared" si="0"/>
        <v>0</v>
      </c>
      <c r="J21" s="434">
        <f t="shared" si="1"/>
        <v>0</v>
      </c>
      <c r="K21" s="434">
        <f t="shared" si="2"/>
        <v>0</v>
      </c>
    </row>
    <row r="22" spans="1:11">
      <c r="A22" s="218"/>
      <c r="B22" s="195"/>
      <c r="C22" s="195"/>
      <c r="D22" s="195"/>
      <c r="E22" s="195"/>
      <c r="F22" s="195"/>
      <c r="G22" s="195"/>
      <c r="I22" s="433">
        <f t="shared" si="0"/>
        <v>0</v>
      </c>
      <c r="J22" s="434">
        <f t="shared" si="1"/>
        <v>0</v>
      </c>
      <c r="K22" s="434">
        <f t="shared" si="2"/>
        <v>0</v>
      </c>
    </row>
    <row r="23" spans="1:11">
      <c r="A23" s="218"/>
      <c r="B23" s="195"/>
      <c r="C23" s="195"/>
      <c r="D23" s="195"/>
      <c r="E23" s="195"/>
      <c r="F23" s="195"/>
      <c r="G23" s="195"/>
      <c r="I23" s="433">
        <f t="shared" si="0"/>
        <v>0</v>
      </c>
      <c r="J23" s="434">
        <f t="shared" si="1"/>
        <v>0</v>
      </c>
      <c r="K23" s="434">
        <f t="shared" si="2"/>
        <v>0</v>
      </c>
    </row>
    <row r="24" spans="1:11">
      <c r="A24" s="218"/>
      <c r="B24" s="195"/>
      <c r="C24" s="195"/>
      <c r="D24" s="195"/>
      <c r="E24" s="195"/>
      <c r="F24" s="195"/>
      <c r="G24" s="195"/>
      <c r="I24" s="433">
        <f t="shared" si="0"/>
        <v>0</v>
      </c>
      <c r="J24" s="434">
        <f t="shared" si="1"/>
        <v>0</v>
      </c>
      <c r="K24" s="434">
        <f t="shared" si="2"/>
        <v>0</v>
      </c>
    </row>
    <row r="25" spans="1:11">
      <c r="A25" s="218"/>
      <c r="B25" s="195"/>
      <c r="C25" s="195"/>
      <c r="D25" s="195"/>
      <c r="E25" s="195"/>
      <c r="F25" s="195"/>
      <c r="G25" s="195"/>
      <c r="I25" s="433">
        <f t="shared" si="0"/>
        <v>0</v>
      </c>
      <c r="J25" s="434">
        <f t="shared" si="1"/>
        <v>0</v>
      </c>
      <c r="K25" s="434">
        <f t="shared" si="2"/>
        <v>0</v>
      </c>
    </row>
    <row r="26" spans="1:11">
      <c r="A26" s="218"/>
      <c r="B26" s="195"/>
      <c r="C26" s="195"/>
      <c r="D26" s="195"/>
      <c r="E26" s="195"/>
      <c r="F26" s="195"/>
      <c r="G26" s="195"/>
      <c r="I26" s="433">
        <f t="shared" si="0"/>
        <v>0</v>
      </c>
      <c r="J26" s="434">
        <f t="shared" si="1"/>
        <v>0</v>
      </c>
      <c r="K26" s="434">
        <f t="shared" si="2"/>
        <v>0</v>
      </c>
    </row>
    <row r="27" spans="1:11">
      <c r="A27" s="218"/>
      <c r="B27" s="195"/>
      <c r="C27" s="195"/>
      <c r="D27" s="195"/>
      <c r="E27" s="195"/>
      <c r="F27" s="195"/>
      <c r="G27" s="195"/>
      <c r="I27" s="433">
        <f t="shared" si="0"/>
        <v>0</v>
      </c>
      <c r="J27" s="434">
        <f t="shared" si="1"/>
        <v>0</v>
      </c>
      <c r="K27" s="434">
        <f t="shared" si="2"/>
        <v>0</v>
      </c>
    </row>
    <row r="28" spans="1:11">
      <c r="A28" s="218"/>
      <c r="B28" s="195"/>
      <c r="C28" s="195"/>
      <c r="D28" s="195"/>
      <c r="E28" s="195"/>
      <c r="F28" s="195"/>
      <c r="G28" s="195"/>
      <c r="I28" s="433">
        <f t="shared" si="0"/>
        <v>0</v>
      </c>
      <c r="J28" s="434">
        <f t="shared" si="1"/>
        <v>0</v>
      </c>
      <c r="K28" s="434">
        <f t="shared" si="2"/>
        <v>0</v>
      </c>
    </row>
    <row r="29" spans="1:11">
      <c r="A29" s="218"/>
      <c r="B29" s="195"/>
      <c r="C29" s="195"/>
      <c r="D29" s="195"/>
      <c r="E29" s="195"/>
      <c r="F29" s="195"/>
      <c r="G29" s="195"/>
      <c r="I29" s="433">
        <f t="shared" si="0"/>
        <v>0</v>
      </c>
      <c r="J29" s="434">
        <f t="shared" si="1"/>
        <v>0</v>
      </c>
      <c r="K29" s="434">
        <f t="shared" si="2"/>
        <v>0</v>
      </c>
    </row>
    <row r="30" spans="1:11">
      <c r="A30" s="218"/>
      <c r="B30" s="195"/>
      <c r="C30" s="195"/>
      <c r="D30" s="195"/>
      <c r="E30" s="195"/>
      <c r="F30" s="195"/>
      <c r="G30" s="195"/>
      <c r="I30" s="433">
        <f t="shared" si="0"/>
        <v>0</v>
      </c>
      <c r="J30" s="434">
        <f t="shared" si="1"/>
        <v>0</v>
      </c>
      <c r="K30" s="434">
        <f t="shared" si="2"/>
        <v>0</v>
      </c>
    </row>
    <row r="31" spans="1:11">
      <c r="A31" s="218"/>
      <c r="B31" s="195"/>
      <c r="C31" s="195"/>
      <c r="D31" s="195"/>
      <c r="E31" s="195"/>
      <c r="F31" s="195"/>
      <c r="G31" s="195"/>
      <c r="I31" s="433">
        <f t="shared" si="0"/>
        <v>0</v>
      </c>
      <c r="J31" s="434">
        <f t="shared" si="1"/>
        <v>0</v>
      </c>
      <c r="K31" s="434">
        <f t="shared" si="2"/>
        <v>0</v>
      </c>
    </row>
    <row r="32" spans="1:11">
      <c r="A32" s="218"/>
      <c r="B32" s="195"/>
      <c r="C32" s="195"/>
      <c r="D32" s="195"/>
      <c r="E32" s="195"/>
      <c r="F32" s="195"/>
      <c r="G32" s="195"/>
      <c r="I32" s="433">
        <f t="shared" si="0"/>
        <v>0</v>
      </c>
      <c r="J32" s="434">
        <f t="shared" si="1"/>
        <v>0</v>
      </c>
      <c r="K32" s="434">
        <f t="shared" si="2"/>
        <v>0</v>
      </c>
    </row>
    <row r="33" spans="1:11">
      <c r="A33" s="218"/>
      <c r="B33" s="195"/>
      <c r="C33" s="195"/>
      <c r="D33" s="195"/>
      <c r="E33" s="195"/>
      <c r="F33" s="195"/>
      <c r="G33" s="195"/>
      <c r="I33" s="433">
        <f t="shared" si="0"/>
        <v>0</v>
      </c>
      <c r="J33" s="434">
        <f t="shared" si="1"/>
        <v>0</v>
      </c>
      <c r="K33" s="434">
        <f t="shared" si="2"/>
        <v>0</v>
      </c>
    </row>
    <row r="34" spans="1:11">
      <c r="A34" s="218"/>
      <c r="B34" s="195"/>
      <c r="C34" s="195"/>
      <c r="D34" s="195"/>
      <c r="E34" s="195"/>
      <c r="F34" s="241"/>
      <c r="G34" s="195"/>
      <c r="I34" s="433">
        <f t="shared" si="0"/>
        <v>0</v>
      </c>
      <c r="J34" s="434">
        <f t="shared" si="1"/>
        <v>0</v>
      </c>
      <c r="K34" s="434">
        <f t="shared" si="2"/>
        <v>0</v>
      </c>
    </row>
    <row r="35" spans="1:11">
      <c r="A35" s="218"/>
      <c r="B35" s="195"/>
      <c r="C35" s="195"/>
      <c r="D35" s="195"/>
      <c r="E35" s="195"/>
      <c r="F35" s="241"/>
      <c r="G35" s="195"/>
      <c r="I35" s="433">
        <f t="shared" si="0"/>
        <v>0</v>
      </c>
      <c r="J35" s="434">
        <f t="shared" si="1"/>
        <v>0</v>
      </c>
      <c r="K35" s="434">
        <f t="shared" si="2"/>
        <v>0</v>
      </c>
    </row>
    <row r="36" spans="1:11">
      <c r="A36" s="218"/>
      <c r="B36" s="195"/>
      <c r="C36" s="195"/>
      <c r="D36" s="195"/>
      <c r="E36" s="195"/>
      <c r="F36" s="241"/>
      <c r="G36" s="195"/>
      <c r="I36" s="433">
        <f t="shared" si="0"/>
        <v>0</v>
      </c>
      <c r="J36" s="434">
        <f t="shared" si="1"/>
        <v>0</v>
      </c>
      <c r="K36" s="434">
        <f t="shared" si="2"/>
        <v>0</v>
      </c>
    </row>
    <row r="37" spans="1:11">
      <c r="A37" s="218"/>
      <c r="B37" s="195"/>
      <c r="C37" s="195"/>
      <c r="D37" s="195"/>
      <c r="E37" s="195"/>
      <c r="F37" s="241"/>
      <c r="G37" s="195"/>
      <c r="I37" s="433">
        <f t="shared" si="0"/>
        <v>0</v>
      </c>
      <c r="J37" s="434">
        <f t="shared" si="1"/>
        <v>0</v>
      </c>
      <c r="K37" s="434">
        <f t="shared" si="2"/>
        <v>0</v>
      </c>
    </row>
    <row r="38" spans="1:11">
      <c r="A38" s="218"/>
      <c r="B38" s="195"/>
      <c r="C38" s="195"/>
      <c r="D38" s="195"/>
      <c r="E38" s="195"/>
      <c r="F38" s="241"/>
      <c r="G38" s="195"/>
      <c r="I38" s="433">
        <f t="shared" si="0"/>
        <v>0</v>
      </c>
      <c r="J38" s="434">
        <f t="shared" si="1"/>
        <v>0</v>
      </c>
      <c r="K38" s="434">
        <f t="shared" si="2"/>
        <v>0</v>
      </c>
    </row>
    <row r="39" spans="1:11">
      <c r="A39" s="218"/>
      <c r="B39" s="195"/>
      <c r="C39" s="195"/>
      <c r="D39" s="195"/>
      <c r="E39" s="195"/>
      <c r="F39" s="241"/>
      <c r="G39" s="195"/>
      <c r="I39" s="433">
        <f t="shared" si="0"/>
        <v>0</v>
      </c>
      <c r="J39" s="434">
        <f t="shared" si="1"/>
        <v>0</v>
      </c>
      <c r="K39" s="434">
        <f t="shared" si="2"/>
        <v>0</v>
      </c>
    </row>
    <row r="40" spans="1:11">
      <c r="A40" s="218"/>
      <c r="B40" s="195"/>
      <c r="C40" s="195"/>
      <c r="D40" s="195"/>
      <c r="E40" s="195"/>
      <c r="F40" s="241"/>
      <c r="G40" s="195"/>
      <c r="I40" s="433">
        <f t="shared" si="0"/>
        <v>0</v>
      </c>
      <c r="J40" s="434">
        <f t="shared" si="1"/>
        <v>0</v>
      </c>
      <c r="K40" s="434">
        <f t="shared" si="2"/>
        <v>0</v>
      </c>
    </row>
    <row r="41" spans="1:11">
      <c r="A41" s="218"/>
      <c r="B41" s="195"/>
      <c r="C41" s="195"/>
      <c r="D41" s="195"/>
      <c r="E41" s="195"/>
      <c r="F41" s="195"/>
      <c r="G41" s="195"/>
      <c r="I41" s="433">
        <f t="shared" si="0"/>
        <v>0</v>
      </c>
      <c r="J41" s="434">
        <f t="shared" si="1"/>
        <v>0</v>
      </c>
      <c r="K41" s="434">
        <f t="shared" si="2"/>
        <v>0</v>
      </c>
    </row>
    <row r="42" spans="1:11">
      <c r="A42" s="218"/>
      <c r="B42" s="195"/>
      <c r="C42" s="195"/>
      <c r="D42" s="195"/>
      <c r="E42" s="195"/>
      <c r="F42" s="195"/>
      <c r="G42" s="195"/>
      <c r="I42" s="433">
        <f t="shared" si="0"/>
        <v>0</v>
      </c>
      <c r="J42" s="434">
        <f t="shared" si="1"/>
        <v>0</v>
      </c>
      <c r="K42" s="434">
        <f t="shared" si="2"/>
        <v>0</v>
      </c>
    </row>
    <row r="43" spans="1:11">
      <c r="A43" s="218"/>
      <c r="B43" s="195"/>
      <c r="C43" s="195"/>
      <c r="D43" s="195"/>
      <c r="E43" s="195"/>
      <c r="F43" s="195"/>
      <c r="G43" s="195"/>
      <c r="I43" s="433">
        <f t="shared" si="0"/>
        <v>0</v>
      </c>
      <c r="J43" s="434">
        <f t="shared" si="1"/>
        <v>0</v>
      </c>
      <c r="K43" s="434">
        <f t="shared" si="2"/>
        <v>0</v>
      </c>
    </row>
    <row r="44" spans="1:11">
      <c r="A44" s="218"/>
      <c r="B44" s="195"/>
      <c r="C44" s="195"/>
      <c r="D44" s="195"/>
      <c r="E44" s="195"/>
      <c r="F44" s="195"/>
      <c r="G44" s="195"/>
      <c r="I44" s="433">
        <f t="shared" si="0"/>
        <v>0</v>
      </c>
      <c r="J44" s="434">
        <f t="shared" si="1"/>
        <v>0</v>
      </c>
      <c r="K44" s="434">
        <f t="shared" si="2"/>
        <v>0</v>
      </c>
    </row>
    <row r="45" spans="1:11">
      <c r="A45" s="218"/>
      <c r="B45" s="195"/>
      <c r="C45" s="195"/>
      <c r="D45" s="195"/>
      <c r="E45" s="195"/>
      <c r="F45" s="195"/>
      <c r="G45" s="195"/>
      <c r="I45" s="433">
        <f t="shared" si="0"/>
        <v>0</v>
      </c>
      <c r="J45" s="434">
        <f t="shared" si="1"/>
        <v>0</v>
      </c>
      <c r="K45" s="434">
        <f t="shared" si="2"/>
        <v>0</v>
      </c>
    </row>
    <row r="46" spans="1:11">
      <c r="A46" s="218"/>
      <c r="B46" s="195"/>
      <c r="C46" s="195"/>
      <c r="D46" s="195"/>
      <c r="E46" s="195"/>
      <c r="F46" s="195"/>
      <c r="G46" s="195"/>
      <c r="I46" s="433">
        <f t="shared" si="0"/>
        <v>0</v>
      </c>
      <c r="J46" s="434">
        <f t="shared" si="1"/>
        <v>0</v>
      </c>
      <c r="K46" s="434">
        <f t="shared" si="2"/>
        <v>0</v>
      </c>
    </row>
    <row r="47" spans="1:11">
      <c r="A47" s="218"/>
      <c r="B47" s="195"/>
      <c r="C47" s="195"/>
      <c r="D47" s="195"/>
      <c r="E47" s="195"/>
      <c r="F47" s="195"/>
      <c r="G47" s="195"/>
      <c r="I47" s="433">
        <f t="shared" si="0"/>
        <v>0</v>
      </c>
      <c r="J47" s="434">
        <f t="shared" si="1"/>
        <v>0</v>
      </c>
      <c r="K47" s="434">
        <f t="shared" si="2"/>
        <v>0</v>
      </c>
    </row>
    <row r="48" spans="1:11">
      <c r="A48" s="218"/>
      <c r="B48" s="195"/>
      <c r="C48" s="195"/>
      <c r="D48" s="195"/>
      <c r="E48" s="195"/>
      <c r="F48" s="195"/>
      <c r="G48" s="195"/>
      <c r="I48" s="433">
        <f t="shared" si="0"/>
        <v>0</v>
      </c>
      <c r="J48" s="434">
        <f t="shared" si="1"/>
        <v>0</v>
      </c>
      <c r="K48" s="434">
        <f t="shared" si="2"/>
        <v>0</v>
      </c>
    </row>
    <row r="49" spans="1:11">
      <c r="A49" s="218"/>
      <c r="B49" s="195"/>
      <c r="C49" s="195"/>
      <c r="D49" s="195"/>
      <c r="E49" s="195"/>
      <c r="F49" s="241"/>
      <c r="G49" s="195"/>
      <c r="I49" s="433">
        <f t="shared" si="0"/>
        <v>0</v>
      </c>
      <c r="J49" s="434">
        <f t="shared" si="1"/>
        <v>0</v>
      </c>
      <c r="K49" s="434">
        <f t="shared" si="2"/>
        <v>0</v>
      </c>
    </row>
    <row r="50" spans="1:11">
      <c r="A50" s="218"/>
      <c r="B50" s="195"/>
      <c r="C50" s="195"/>
      <c r="D50" s="195"/>
      <c r="E50" s="195"/>
      <c r="F50" s="241"/>
      <c r="G50" s="195"/>
      <c r="I50" s="433">
        <f t="shared" si="0"/>
        <v>0</v>
      </c>
      <c r="J50" s="434">
        <f t="shared" si="1"/>
        <v>0</v>
      </c>
      <c r="K50" s="434">
        <f t="shared" si="2"/>
        <v>0</v>
      </c>
    </row>
    <row r="51" spans="1:11">
      <c r="A51" s="218"/>
      <c r="B51" s="195"/>
      <c r="C51" s="195"/>
      <c r="D51" s="195"/>
      <c r="E51" s="195"/>
      <c r="F51" s="241"/>
      <c r="G51" s="195"/>
      <c r="I51" s="433">
        <f t="shared" si="0"/>
        <v>0</v>
      </c>
      <c r="J51" s="434">
        <f t="shared" si="1"/>
        <v>0</v>
      </c>
      <c r="K51" s="434">
        <f t="shared" si="2"/>
        <v>0</v>
      </c>
    </row>
    <row r="52" spans="1:11">
      <c r="A52" s="218"/>
      <c r="B52" s="195"/>
      <c r="C52" s="195"/>
      <c r="D52" s="195"/>
      <c r="E52" s="195"/>
      <c r="F52" s="241"/>
      <c r="G52" s="195"/>
      <c r="I52" s="433">
        <f t="shared" si="0"/>
        <v>0</v>
      </c>
      <c r="J52" s="434">
        <f t="shared" si="1"/>
        <v>0</v>
      </c>
      <c r="K52" s="434">
        <f t="shared" si="2"/>
        <v>0</v>
      </c>
    </row>
    <row r="53" spans="1:11">
      <c r="A53" s="218"/>
      <c r="B53" s="195"/>
      <c r="C53" s="195"/>
      <c r="D53" s="195"/>
      <c r="E53" s="195"/>
      <c r="F53" s="241"/>
      <c r="G53" s="195"/>
      <c r="I53" s="433">
        <f t="shared" si="0"/>
        <v>0</v>
      </c>
      <c r="J53" s="434">
        <f t="shared" si="1"/>
        <v>0</v>
      </c>
      <c r="K53" s="434">
        <f t="shared" si="2"/>
        <v>0</v>
      </c>
    </row>
    <row r="54" spans="1:11">
      <c r="A54" s="218"/>
      <c r="B54" s="195"/>
      <c r="C54" s="195"/>
      <c r="D54" s="195"/>
      <c r="E54" s="195"/>
      <c r="F54" s="241"/>
      <c r="G54" s="195"/>
      <c r="I54" s="433">
        <f t="shared" si="0"/>
        <v>0</v>
      </c>
      <c r="J54" s="434">
        <f t="shared" si="1"/>
        <v>0</v>
      </c>
      <c r="K54" s="434">
        <f t="shared" si="2"/>
        <v>0</v>
      </c>
    </row>
    <row r="55" spans="1:11">
      <c r="A55" s="218"/>
      <c r="B55" s="195"/>
      <c r="C55" s="195"/>
      <c r="D55" s="195"/>
      <c r="E55" s="195"/>
      <c r="F55" s="241"/>
      <c r="G55" s="195"/>
      <c r="I55" s="433">
        <f t="shared" si="0"/>
        <v>0</v>
      </c>
      <c r="J55" s="434">
        <f t="shared" si="1"/>
        <v>0</v>
      </c>
      <c r="K55" s="434">
        <f t="shared" si="2"/>
        <v>0</v>
      </c>
    </row>
    <row r="56" spans="1:11">
      <c r="A56" s="218"/>
      <c r="B56" s="195"/>
      <c r="C56" s="195"/>
      <c r="D56" s="195"/>
      <c r="E56" s="195"/>
      <c r="F56" s="241"/>
      <c r="G56" s="195"/>
      <c r="I56" s="433">
        <f t="shared" si="0"/>
        <v>0</v>
      </c>
      <c r="J56" s="434">
        <f t="shared" si="1"/>
        <v>0</v>
      </c>
      <c r="K56" s="434">
        <f t="shared" si="2"/>
        <v>0</v>
      </c>
    </row>
    <row r="57" spans="1:11">
      <c r="A57" s="218"/>
      <c r="B57" s="195"/>
      <c r="C57" s="195"/>
      <c r="D57" s="195"/>
      <c r="E57" s="195"/>
      <c r="F57" s="241"/>
      <c r="G57" s="195"/>
      <c r="I57" s="433">
        <f t="shared" si="0"/>
        <v>0</v>
      </c>
      <c r="J57" s="434">
        <f t="shared" si="1"/>
        <v>0</v>
      </c>
      <c r="K57" s="434">
        <f t="shared" si="2"/>
        <v>0</v>
      </c>
    </row>
    <row r="58" spans="1:11">
      <c r="A58" s="218"/>
      <c r="B58" s="195"/>
      <c r="C58" s="195"/>
      <c r="D58" s="195"/>
      <c r="E58" s="195"/>
      <c r="F58" s="241"/>
      <c r="G58" s="195"/>
      <c r="I58" s="433">
        <f t="shared" si="0"/>
        <v>0</v>
      </c>
      <c r="J58" s="434">
        <f t="shared" si="1"/>
        <v>0</v>
      </c>
      <c r="K58" s="434">
        <f t="shared" si="2"/>
        <v>0</v>
      </c>
    </row>
    <row r="59" spans="1:11">
      <c r="A59" s="218"/>
      <c r="B59" s="195"/>
      <c r="C59" s="195"/>
      <c r="D59" s="195"/>
      <c r="E59" s="195"/>
      <c r="F59" s="241"/>
      <c r="G59" s="195"/>
      <c r="I59" s="433">
        <f t="shared" si="0"/>
        <v>0</v>
      </c>
      <c r="J59" s="434">
        <f t="shared" si="1"/>
        <v>0</v>
      </c>
      <c r="K59" s="434">
        <f t="shared" si="2"/>
        <v>0</v>
      </c>
    </row>
    <row r="60" spans="1:11">
      <c r="A60" s="218"/>
      <c r="B60" s="195"/>
      <c r="C60" s="195"/>
      <c r="D60" s="195"/>
      <c r="E60" s="195"/>
      <c r="F60" s="195"/>
      <c r="G60" s="195"/>
      <c r="I60" s="433">
        <f t="shared" si="0"/>
        <v>0</v>
      </c>
      <c r="J60" s="434">
        <f t="shared" si="1"/>
        <v>0</v>
      </c>
      <c r="K60" s="434">
        <f t="shared" si="2"/>
        <v>0</v>
      </c>
    </row>
    <row r="61" spans="1:11">
      <c r="A61" s="218"/>
      <c r="B61" s="195"/>
      <c r="C61" s="195"/>
      <c r="D61" s="195"/>
      <c r="E61" s="195"/>
      <c r="F61" s="195"/>
      <c r="G61" s="195"/>
      <c r="I61" s="433">
        <f t="shared" si="0"/>
        <v>0</v>
      </c>
      <c r="J61" s="434">
        <f t="shared" si="1"/>
        <v>0</v>
      </c>
      <c r="K61" s="434">
        <f t="shared" si="2"/>
        <v>0</v>
      </c>
    </row>
    <row r="62" spans="1:11">
      <c r="A62" s="218"/>
      <c r="B62" s="195"/>
      <c r="C62" s="195"/>
      <c r="D62" s="195"/>
      <c r="E62" s="195"/>
      <c r="F62" s="195"/>
      <c r="G62" s="195"/>
      <c r="I62" s="433">
        <f t="shared" si="0"/>
        <v>0</v>
      </c>
      <c r="J62" s="434">
        <f t="shared" si="1"/>
        <v>0</v>
      </c>
      <c r="K62" s="434">
        <f t="shared" si="2"/>
        <v>0</v>
      </c>
    </row>
    <row r="63" spans="1:11">
      <c r="A63" s="218"/>
      <c r="B63" s="195"/>
      <c r="C63" s="195"/>
      <c r="D63" s="195"/>
      <c r="E63" s="195"/>
      <c r="F63" s="195"/>
      <c r="G63" s="195"/>
      <c r="I63" s="433">
        <f t="shared" si="0"/>
        <v>0</v>
      </c>
      <c r="J63" s="434">
        <f t="shared" si="1"/>
        <v>0</v>
      </c>
      <c r="K63" s="434">
        <f t="shared" si="2"/>
        <v>0</v>
      </c>
    </row>
    <row r="64" spans="1:11">
      <c r="A64" s="218"/>
      <c r="B64" s="195"/>
      <c r="C64" s="195"/>
      <c r="D64" s="195"/>
      <c r="E64" s="195"/>
      <c r="F64" s="195"/>
      <c r="G64" s="195"/>
      <c r="I64" s="433">
        <f t="shared" si="0"/>
        <v>0</v>
      </c>
      <c r="J64" s="434">
        <f t="shared" si="1"/>
        <v>0</v>
      </c>
      <c r="K64" s="434">
        <f t="shared" si="2"/>
        <v>0</v>
      </c>
    </row>
    <row r="65" spans="1:11">
      <c r="A65" s="218"/>
      <c r="B65" s="195"/>
      <c r="C65" s="195"/>
      <c r="D65" s="195"/>
      <c r="E65" s="195"/>
      <c r="F65" s="195"/>
      <c r="G65" s="195"/>
      <c r="I65" s="433">
        <f t="shared" si="0"/>
        <v>0</v>
      </c>
      <c r="J65" s="434">
        <f t="shared" si="1"/>
        <v>0</v>
      </c>
      <c r="K65" s="434">
        <f t="shared" si="2"/>
        <v>0</v>
      </c>
    </row>
    <row r="66" spans="1:11">
      <c r="A66" s="218"/>
      <c r="B66" s="195"/>
      <c r="C66" s="195"/>
      <c r="D66" s="195"/>
      <c r="E66" s="195"/>
      <c r="F66" s="195"/>
      <c r="G66" s="195"/>
      <c r="I66" s="433">
        <f t="shared" ref="I66:I129" si="3">IF(I$3=G66,F66,0)</f>
        <v>0</v>
      </c>
      <c r="J66" s="434">
        <f t="shared" ref="J66:J129" si="4">IF(J$3=G66,F66,0)</f>
        <v>0</v>
      </c>
      <c r="K66" s="434">
        <f t="shared" ref="K66:K129" si="5">IF(K$3=G66,F66,0)</f>
        <v>0</v>
      </c>
    </row>
    <row r="67" spans="1:11">
      <c r="A67" s="218"/>
      <c r="B67" s="195"/>
      <c r="C67" s="195"/>
      <c r="D67" s="195"/>
      <c r="E67" s="195"/>
      <c r="F67" s="195"/>
      <c r="G67" s="195"/>
      <c r="I67" s="433">
        <f t="shared" si="3"/>
        <v>0</v>
      </c>
      <c r="J67" s="434">
        <f t="shared" si="4"/>
        <v>0</v>
      </c>
      <c r="K67" s="434">
        <f t="shared" si="5"/>
        <v>0</v>
      </c>
    </row>
    <row r="68" spans="1:11">
      <c r="A68" s="218"/>
      <c r="B68" s="195"/>
      <c r="C68" s="195"/>
      <c r="D68" s="195"/>
      <c r="E68" s="195"/>
      <c r="F68" s="195"/>
      <c r="G68" s="195"/>
      <c r="I68" s="433">
        <f t="shared" si="3"/>
        <v>0</v>
      </c>
      <c r="J68" s="434">
        <f t="shared" si="4"/>
        <v>0</v>
      </c>
      <c r="K68" s="434">
        <f t="shared" si="5"/>
        <v>0</v>
      </c>
    </row>
    <row r="69" spans="1:11">
      <c r="A69" s="218"/>
      <c r="B69" s="195"/>
      <c r="C69" s="195"/>
      <c r="D69" s="195"/>
      <c r="E69" s="195"/>
      <c r="F69" s="195"/>
      <c r="G69" s="195"/>
      <c r="I69" s="433">
        <f t="shared" si="3"/>
        <v>0</v>
      </c>
      <c r="J69" s="434">
        <f t="shared" si="4"/>
        <v>0</v>
      </c>
      <c r="K69" s="434">
        <f t="shared" si="5"/>
        <v>0</v>
      </c>
    </row>
    <row r="70" spans="1:11">
      <c r="A70" s="218"/>
      <c r="B70" s="195"/>
      <c r="C70" s="195"/>
      <c r="D70" s="195"/>
      <c r="E70" s="195"/>
      <c r="F70" s="195"/>
      <c r="G70" s="195"/>
      <c r="I70" s="433">
        <f t="shared" si="3"/>
        <v>0</v>
      </c>
      <c r="J70" s="434">
        <f t="shared" si="4"/>
        <v>0</v>
      </c>
      <c r="K70" s="434">
        <f t="shared" si="5"/>
        <v>0</v>
      </c>
    </row>
    <row r="71" spans="1:11">
      <c r="A71" s="218"/>
      <c r="B71" s="195"/>
      <c r="C71" s="195"/>
      <c r="D71" s="195"/>
      <c r="E71" s="195"/>
      <c r="F71" s="195"/>
      <c r="G71" s="195"/>
      <c r="I71" s="433">
        <f t="shared" si="3"/>
        <v>0</v>
      </c>
      <c r="J71" s="434">
        <f t="shared" si="4"/>
        <v>0</v>
      </c>
      <c r="K71" s="434">
        <f t="shared" si="5"/>
        <v>0</v>
      </c>
    </row>
    <row r="72" spans="1:11">
      <c r="A72" s="218"/>
      <c r="B72" s="195"/>
      <c r="C72" s="195"/>
      <c r="D72" s="195"/>
      <c r="E72" s="195"/>
      <c r="F72" s="195"/>
      <c r="G72" s="195"/>
      <c r="I72" s="433">
        <f t="shared" si="3"/>
        <v>0</v>
      </c>
      <c r="J72" s="434">
        <f t="shared" si="4"/>
        <v>0</v>
      </c>
      <c r="K72" s="434">
        <f t="shared" si="5"/>
        <v>0</v>
      </c>
    </row>
    <row r="73" spans="1:11">
      <c r="A73" s="218"/>
      <c r="B73" s="195"/>
      <c r="C73" s="195"/>
      <c r="D73" s="195"/>
      <c r="E73" s="195"/>
      <c r="F73" s="195"/>
      <c r="G73" s="195"/>
      <c r="I73" s="433">
        <f t="shared" si="3"/>
        <v>0</v>
      </c>
      <c r="J73" s="434">
        <f t="shared" si="4"/>
        <v>0</v>
      </c>
      <c r="K73" s="434">
        <f t="shared" si="5"/>
        <v>0</v>
      </c>
    </row>
    <row r="74" spans="1:11">
      <c r="A74" s="218"/>
      <c r="B74" s="195"/>
      <c r="C74" s="195"/>
      <c r="D74" s="195"/>
      <c r="E74" s="195"/>
      <c r="F74" s="195"/>
      <c r="G74" s="195"/>
      <c r="I74" s="433">
        <f t="shared" si="3"/>
        <v>0</v>
      </c>
      <c r="J74" s="434">
        <f t="shared" si="4"/>
        <v>0</v>
      </c>
      <c r="K74" s="434">
        <f t="shared" si="5"/>
        <v>0</v>
      </c>
    </row>
    <row r="75" spans="1:11">
      <c r="A75" s="218"/>
      <c r="B75" s="195"/>
      <c r="C75" s="195"/>
      <c r="D75" s="195"/>
      <c r="E75" s="195"/>
      <c r="F75" s="195"/>
      <c r="G75" s="195"/>
      <c r="I75" s="433">
        <f t="shared" si="3"/>
        <v>0</v>
      </c>
      <c r="J75" s="434">
        <f t="shared" si="4"/>
        <v>0</v>
      </c>
      <c r="K75" s="434">
        <f t="shared" si="5"/>
        <v>0</v>
      </c>
    </row>
    <row r="76" spans="1:11">
      <c r="A76" s="218"/>
      <c r="B76" s="195"/>
      <c r="C76" s="195"/>
      <c r="D76" s="195"/>
      <c r="E76" s="195"/>
      <c r="F76" s="195"/>
      <c r="G76" s="195"/>
      <c r="I76" s="433">
        <f t="shared" si="3"/>
        <v>0</v>
      </c>
      <c r="J76" s="434">
        <f t="shared" si="4"/>
        <v>0</v>
      </c>
      <c r="K76" s="434">
        <f t="shared" si="5"/>
        <v>0</v>
      </c>
    </row>
    <row r="77" spans="1:11">
      <c r="A77" s="218"/>
      <c r="B77" s="195"/>
      <c r="C77" s="195"/>
      <c r="D77" s="195"/>
      <c r="E77" s="195"/>
      <c r="F77" s="195"/>
      <c r="G77" s="195"/>
      <c r="I77" s="433">
        <f t="shared" si="3"/>
        <v>0</v>
      </c>
      <c r="J77" s="434">
        <f t="shared" si="4"/>
        <v>0</v>
      </c>
      <c r="K77" s="434">
        <f t="shared" si="5"/>
        <v>0</v>
      </c>
    </row>
    <row r="78" spans="1:11">
      <c r="A78" s="218"/>
      <c r="B78" s="195"/>
      <c r="C78" s="195"/>
      <c r="D78" s="195"/>
      <c r="E78" s="195"/>
      <c r="F78" s="195"/>
      <c r="G78" s="195"/>
      <c r="I78" s="433">
        <f t="shared" si="3"/>
        <v>0</v>
      </c>
      <c r="J78" s="434">
        <f t="shared" si="4"/>
        <v>0</v>
      </c>
      <c r="K78" s="434">
        <f t="shared" si="5"/>
        <v>0</v>
      </c>
    </row>
    <row r="79" spans="1:11">
      <c r="A79" s="218"/>
      <c r="B79" s="195"/>
      <c r="C79" s="195"/>
      <c r="D79" s="195"/>
      <c r="E79" s="195"/>
      <c r="F79" s="195"/>
      <c r="G79" s="195"/>
      <c r="I79" s="433">
        <f t="shared" si="3"/>
        <v>0</v>
      </c>
      <c r="J79" s="434">
        <f t="shared" si="4"/>
        <v>0</v>
      </c>
      <c r="K79" s="434">
        <f t="shared" si="5"/>
        <v>0</v>
      </c>
    </row>
    <row r="80" spans="1:11">
      <c r="A80" s="218"/>
      <c r="B80" s="195"/>
      <c r="C80" s="195"/>
      <c r="D80" s="195"/>
      <c r="E80" s="195"/>
      <c r="F80" s="241"/>
      <c r="G80" s="195"/>
      <c r="I80" s="433">
        <f t="shared" si="3"/>
        <v>0</v>
      </c>
      <c r="J80" s="434">
        <f t="shared" si="4"/>
        <v>0</v>
      </c>
      <c r="K80" s="434">
        <f t="shared" si="5"/>
        <v>0</v>
      </c>
    </row>
    <row r="81" spans="1:11">
      <c r="A81" s="218"/>
      <c r="B81" s="195"/>
      <c r="C81" s="195"/>
      <c r="D81" s="195"/>
      <c r="E81" s="195"/>
      <c r="F81" s="241"/>
      <c r="G81" s="195"/>
      <c r="I81" s="433">
        <f t="shared" si="3"/>
        <v>0</v>
      </c>
      <c r="J81" s="434">
        <f t="shared" si="4"/>
        <v>0</v>
      </c>
      <c r="K81" s="434">
        <f t="shared" si="5"/>
        <v>0</v>
      </c>
    </row>
    <row r="82" spans="1:11">
      <c r="A82" s="218"/>
      <c r="B82" s="195"/>
      <c r="C82" s="195"/>
      <c r="D82" s="195"/>
      <c r="E82" s="195"/>
      <c r="F82" s="195"/>
      <c r="G82" s="195"/>
      <c r="I82" s="433">
        <f t="shared" si="3"/>
        <v>0</v>
      </c>
      <c r="J82" s="434">
        <f t="shared" si="4"/>
        <v>0</v>
      </c>
      <c r="K82" s="434">
        <f t="shared" si="5"/>
        <v>0</v>
      </c>
    </row>
    <row r="83" spans="1:11">
      <c r="A83" s="218"/>
      <c r="B83" s="195"/>
      <c r="C83" s="195"/>
      <c r="D83" s="195"/>
      <c r="E83" s="195"/>
      <c r="F83" s="195"/>
      <c r="G83" s="195"/>
      <c r="I83" s="433">
        <f t="shared" si="3"/>
        <v>0</v>
      </c>
      <c r="J83" s="434">
        <f t="shared" si="4"/>
        <v>0</v>
      </c>
      <c r="K83" s="434">
        <f t="shared" si="5"/>
        <v>0</v>
      </c>
    </row>
    <row r="84" spans="1:11">
      <c r="A84" s="218"/>
      <c r="B84" s="195"/>
      <c r="C84" s="195"/>
      <c r="D84" s="195"/>
      <c r="E84" s="195"/>
      <c r="F84" s="195"/>
      <c r="G84" s="195"/>
      <c r="I84" s="433">
        <f t="shared" si="3"/>
        <v>0</v>
      </c>
      <c r="J84" s="434">
        <f t="shared" si="4"/>
        <v>0</v>
      </c>
      <c r="K84" s="434">
        <f t="shared" si="5"/>
        <v>0</v>
      </c>
    </row>
    <row r="85" spans="1:11">
      <c r="A85" s="218"/>
      <c r="B85" s="195"/>
      <c r="C85" s="195"/>
      <c r="D85" s="195"/>
      <c r="E85" s="195"/>
      <c r="F85" s="195"/>
      <c r="G85" s="195"/>
      <c r="I85" s="433">
        <f t="shared" si="3"/>
        <v>0</v>
      </c>
      <c r="J85" s="434">
        <f t="shared" si="4"/>
        <v>0</v>
      </c>
      <c r="K85" s="434">
        <f t="shared" si="5"/>
        <v>0</v>
      </c>
    </row>
    <row r="86" spans="1:11">
      <c r="A86" s="218"/>
      <c r="B86" s="195"/>
      <c r="C86" s="195"/>
      <c r="D86" s="195"/>
      <c r="E86" s="195"/>
      <c r="F86" s="195"/>
      <c r="G86" s="195"/>
      <c r="I86" s="433">
        <f t="shared" si="3"/>
        <v>0</v>
      </c>
      <c r="J86" s="434">
        <f t="shared" si="4"/>
        <v>0</v>
      </c>
      <c r="K86" s="434">
        <f t="shared" si="5"/>
        <v>0</v>
      </c>
    </row>
    <row r="87" spans="1:11">
      <c r="A87" s="218"/>
      <c r="B87" s="195"/>
      <c r="C87" s="195"/>
      <c r="D87" s="195"/>
      <c r="E87" s="195"/>
      <c r="F87" s="195"/>
      <c r="G87" s="195"/>
      <c r="I87" s="433">
        <f t="shared" si="3"/>
        <v>0</v>
      </c>
      <c r="J87" s="434">
        <f t="shared" si="4"/>
        <v>0</v>
      </c>
      <c r="K87" s="434">
        <f t="shared" si="5"/>
        <v>0</v>
      </c>
    </row>
    <row r="88" spans="1:11">
      <c r="A88" s="218"/>
      <c r="B88" s="195"/>
      <c r="C88" s="195"/>
      <c r="D88" s="195"/>
      <c r="E88" s="195"/>
      <c r="F88" s="195"/>
      <c r="G88" s="195"/>
      <c r="I88" s="433">
        <f t="shared" si="3"/>
        <v>0</v>
      </c>
      <c r="J88" s="434">
        <f t="shared" si="4"/>
        <v>0</v>
      </c>
      <c r="K88" s="434">
        <f t="shared" si="5"/>
        <v>0</v>
      </c>
    </row>
    <row r="89" spans="1:11">
      <c r="A89" s="218"/>
      <c r="B89" s="195"/>
      <c r="C89" s="195"/>
      <c r="D89" s="195"/>
      <c r="E89" s="195"/>
      <c r="F89" s="195"/>
      <c r="G89" s="195"/>
      <c r="I89" s="433">
        <f t="shared" si="3"/>
        <v>0</v>
      </c>
      <c r="J89" s="434">
        <f t="shared" si="4"/>
        <v>0</v>
      </c>
      <c r="K89" s="434">
        <f t="shared" si="5"/>
        <v>0</v>
      </c>
    </row>
    <row r="90" spans="1:11">
      <c r="A90" s="218"/>
      <c r="B90" s="195"/>
      <c r="C90" s="195"/>
      <c r="D90" s="195"/>
      <c r="E90" s="195"/>
      <c r="F90" s="195"/>
      <c r="G90" s="195"/>
      <c r="I90" s="433">
        <f t="shared" si="3"/>
        <v>0</v>
      </c>
      <c r="J90" s="434">
        <f t="shared" si="4"/>
        <v>0</v>
      </c>
      <c r="K90" s="434">
        <f t="shared" si="5"/>
        <v>0</v>
      </c>
    </row>
    <row r="91" spans="1:11">
      <c r="A91" s="218"/>
      <c r="B91" s="195"/>
      <c r="C91" s="195"/>
      <c r="D91" s="195"/>
      <c r="E91" s="195"/>
      <c r="F91" s="195"/>
      <c r="G91" s="195"/>
      <c r="I91" s="433">
        <f t="shared" si="3"/>
        <v>0</v>
      </c>
      <c r="J91" s="434">
        <f t="shared" si="4"/>
        <v>0</v>
      </c>
      <c r="K91" s="434">
        <f t="shared" si="5"/>
        <v>0</v>
      </c>
    </row>
    <row r="92" spans="1:11">
      <c r="A92" s="218"/>
      <c r="B92" s="195"/>
      <c r="C92" s="195"/>
      <c r="D92" s="195"/>
      <c r="E92" s="195"/>
      <c r="F92" s="195"/>
      <c r="G92" s="195"/>
      <c r="I92" s="433">
        <f t="shared" si="3"/>
        <v>0</v>
      </c>
      <c r="J92" s="434">
        <f t="shared" si="4"/>
        <v>0</v>
      </c>
      <c r="K92" s="434">
        <f t="shared" si="5"/>
        <v>0</v>
      </c>
    </row>
    <row r="93" spans="1:11">
      <c r="A93" s="218"/>
      <c r="B93" s="195"/>
      <c r="C93" s="195"/>
      <c r="D93" s="195"/>
      <c r="E93" s="195"/>
      <c r="F93" s="195"/>
      <c r="G93" s="195"/>
      <c r="I93" s="433">
        <f t="shared" si="3"/>
        <v>0</v>
      </c>
      <c r="J93" s="434">
        <f t="shared" si="4"/>
        <v>0</v>
      </c>
      <c r="K93" s="434">
        <f t="shared" si="5"/>
        <v>0</v>
      </c>
    </row>
    <row r="94" spans="1:11">
      <c r="A94" s="218"/>
      <c r="B94" s="195"/>
      <c r="C94" s="195"/>
      <c r="D94" s="195"/>
      <c r="E94" s="195"/>
      <c r="F94" s="195"/>
      <c r="G94" s="195"/>
      <c r="I94" s="433">
        <f t="shared" si="3"/>
        <v>0</v>
      </c>
      <c r="J94" s="434">
        <f t="shared" si="4"/>
        <v>0</v>
      </c>
      <c r="K94" s="434">
        <f t="shared" si="5"/>
        <v>0</v>
      </c>
    </row>
    <row r="95" spans="1:11">
      <c r="A95" s="218"/>
      <c r="B95" s="195"/>
      <c r="C95" s="195"/>
      <c r="D95" s="195"/>
      <c r="E95" s="195"/>
      <c r="F95" s="195"/>
      <c r="G95" s="195"/>
      <c r="I95" s="433">
        <f t="shared" si="3"/>
        <v>0</v>
      </c>
      <c r="J95" s="434">
        <f t="shared" si="4"/>
        <v>0</v>
      </c>
      <c r="K95" s="434">
        <f t="shared" si="5"/>
        <v>0</v>
      </c>
    </row>
    <row r="96" spans="1:11">
      <c r="A96" s="218"/>
      <c r="B96" s="195"/>
      <c r="C96" s="195"/>
      <c r="D96" s="195"/>
      <c r="E96" s="195"/>
      <c r="F96" s="195"/>
      <c r="G96" s="195"/>
      <c r="I96" s="433">
        <f t="shared" si="3"/>
        <v>0</v>
      </c>
      <c r="J96" s="434">
        <f t="shared" si="4"/>
        <v>0</v>
      </c>
      <c r="K96" s="434">
        <f t="shared" si="5"/>
        <v>0</v>
      </c>
    </row>
    <row r="97" spans="1:11">
      <c r="A97" s="218"/>
      <c r="B97" s="195"/>
      <c r="C97" s="195"/>
      <c r="D97" s="195"/>
      <c r="E97" s="195"/>
      <c r="F97" s="195"/>
      <c r="G97" s="195"/>
      <c r="I97" s="433">
        <f t="shared" si="3"/>
        <v>0</v>
      </c>
      <c r="J97" s="434">
        <f t="shared" si="4"/>
        <v>0</v>
      </c>
      <c r="K97" s="434">
        <f t="shared" si="5"/>
        <v>0</v>
      </c>
    </row>
    <row r="98" spans="1:11">
      <c r="A98" s="218"/>
      <c r="B98" s="195"/>
      <c r="C98" s="195"/>
      <c r="D98" s="195"/>
      <c r="E98" s="195"/>
      <c r="F98" s="195"/>
      <c r="G98" s="195"/>
      <c r="I98" s="433">
        <f t="shared" si="3"/>
        <v>0</v>
      </c>
      <c r="J98" s="434">
        <f t="shared" si="4"/>
        <v>0</v>
      </c>
      <c r="K98" s="434">
        <f t="shared" si="5"/>
        <v>0</v>
      </c>
    </row>
    <row r="99" spans="1:11">
      <c r="A99" s="218"/>
      <c r="B99" s="195"/>
      <c r="C99" s="195"/>
      <c r="D99" s="195"/>
      <c r="E99" s="195"/>
      <c r="F99" s="195"/>
      <c r="G99" s="195"/>
      <c r="I99" s="433">
        <f t="shared" si="3"/>
        <v>0</v>
      </c>
      <c r="J99" s="434">
        <f t="shared" si="4"/>
        <v>0</v>
      </c>
      <c r="K99" s="434">
        <f t="shared" si="5"/>
        <v>0</v>
      </c>
    </row>
    <row r="100" spans="1:11">
      <c r="A100" s="218"/>
      <c r="B100" s="195"/>
      <c r="C100" s="195"/>
      <c r="D100" s="195"/>
      <c r="E100" s="195"/>
      <c r="F100" s="195"/>
      <c r="G100" s="195"/>
      <c r="I100" s="433">
        <f t="shared" si="3"/>
        <v>0</v>
      </c>
      <c r="J100" s="434">
        <f t="shared" si="4"/>
        <v>0</v>
      </c>
      <c r="K100" s="434">
        <f t="shared" si="5"/>
        <v>0</v>
      </c>
    </row>
    <row r="101" spans="1:11">
      <c r="A101" s="218"/>
      <c r="B101" s="195"/>
      <c r="C101" s="195"/>
      <c r="D101" s="195"/>
      <c r="E101" s="195"/>
      <c r="F101" s="195"/>
      <c r="G101" s="195"/>
      <c r="I101" s="433">
        <f t="shared" si="3"/>
        <v>0</v>
      </c>
      <c r="J101" s="434">
        <f t="shared" si="4"/>
        <v>0</v>
      </c>
      <c r="K101" s="434">
        <f t="shared" si="5"/>
        <v>0</v>
      </c>
    </row>
    <row r="102" spans="1:11">
      <c r="A102" s="218"/>
      <c r="B102" s="195"/>
      <c r="C102" s="195"/>
      <c r="D102" s="195"/>
      <c r="E102" s="195"/>
      <c r="F102" s="195"/>
      <c r="G102" s="195"/>
      <c r="I102" s="433">
        <f t="shared" si="3"/>
        <v>0</v>
      </c>
      <c r="J102" s="434">
        <f t="shared" si="4"/>
        <v>0</v>
      </c>
      <c r="K102" s="434">
        <f t="shared" si="5"/>
        <v>0</v>
      </c>
    </row>
    <row r="103" spans="1:11">
      <c r="A103" s="218"/>
      <c r="B103" s="195"/>
      <c r="C103" s="195"/>
      <c r="D103" s="195"/>
      <c r="E103" s="195"/>
      <c r="F103" s="195"/>
      <c r="G103" s="195"/>
      <c r="I103" s="433">
        <f t="shared" si="3"/>
        <v>0</v>
      </c>
      <c r="J103" s="434">
        <f t="shared" si="4"/>
        <v>0</v>
      </c>
      <c r="K103" s="434">
        <f t="shared" si="5"/>
        <v>0</v>
      </c>
    </row>
    <row r="104" spans="1:11">
      <c r="A104" s="218"/>
      <c r="B104" s="195"/>
      <c r="C104" s="195"/>
      <c r="D104" s="195"/>
      <c r="E104" s="195"/>
      <c r="F104" s="195"/>
      <c r="G104" s="195"/>
      <c r="I104" s="433">
        <f t="shared" si="3"/>
        <v>0</v>
      </c>
      <c r="J104" s="434">
        <f t="shared" si="4"/>
        <v>0</v>
      </c>
      <c r="K104" s="434">
        <f t="shared" si="5"/>
        <v>0</v>
      </c>
    </row>
    <row r="105" spans="1:11">
      <c r="A105" s="218"/>
      <c r="B105" s="195"/>
      <c r="C105" s="195"/>
      <c r="D105" s="195"/>
      <c r="E105" s="195"/>
      <c r="F105" s="195"/>
      <c r="G105" s="195"/>
      <c r="I105" s="433">
        <f t="shared" si="3"/>
        <v>0</v>
      </c>
      <c r="J105" s="434">
        <f t="shared" si="4"/>
        <v>0</v>
      </c>
      <c r="K105" s="434">
        <f t="shared" si="5"/>
        <v>0</v>
      </c>
    </row>
    <row r="106" spans="1:11">
      <c r="A106" s="218"/>
      <c r="B106" s="195"/>
      <c r="C106" s="195"/>
      <c r="D106" s="195"/>
      <c r="E106" s="195"/>
      <c r="F106" s="195"/>
      <c r="G106" s="195"/>
      <c r="I106" s="433">
        <f t="shared" si="3"/>
        <v>0</v>
      </c>
      <c r="J106" s="434">
        <f t="shared" si="4"/>
        <v>0</v>
      </c>
      <c r="K106" s="434">
        <f t="shared" si="5"/>
        <v>0</v>
      </c>
    </row>
    <row r="107" spans="1:11">
      <c r="A107" s="218"/>
      <c r="B107" s="195"/>
      <c r="C107" s="195"/>
      <c r="D107" s="195"/>
      <c r="E107" s="195"/>
      <c r="F107" s="195"/>
      <c r="G107" s="195"/>
      <c r="I107" s="433">
        <f t="shared" si="3"/>
        <v>0</v>
      </c>
      <c r="J107" s="434">
        <f t="shared" si="4"/>
        <v>0</v>
      </c>
      <c r="K107" s="434">
        <f t="shared" si="5"/>
        <v>0</v>
      </c>
    </row>
    <row r="108" spans="1:11">
      <c r="A108" s="218"/>
      <c r="B108" s="195"/>
      <c r="C108" s="195"/>
      <c r="D108" s="195"/>
      <c r="E108" s="195"/>
      <c r="F108" s="195"/>
      <c r="G108" s="195"/>
      <c r="I108" s="433">
        <f t="shared" si="3"/>
        <v>0</v>
      </c>
      <c r="J108" s="434">
        <f t="shared" si="4"/>
        <v>0</v>
      </c>
      <c r="K108" s="434">
        <f t="shared" si="5"/>
        <v>0</v>
      </c>
    </row>
    <row r="109" spans="1:11">
      <c r="A109" s="218"/>
      <c r="B109" s="195"/>
      <c r="C109" s="195"/>
      <c r="D109" s="195"/>
      <c r="E109" s="195"/>
      <c r="F109" s="195"/>
      <c r="G109" s="195"/>
      <c r="I109" s="433">
        <f t="shared" si="3"/>
        <v>0</v>
      </c>
      <c r="J109" s="434">
        <f t="shared" si="4"/>
        <v>0</v>
      </c>
      <c r="K109" s="434">
        <f t="shared" si="5"/>
        <v>0</v>
      </c>
    </row>
    <row r="110" spans="1:11">
      <c r="A110" s="218"/>
      <c r="B110" s="195"/>
      <c r="C110" s="195"/>
      <c r="D110" s="195"/>
      <c r="E110" s="195"/>
      <c r="F110" s="195"/>
      <c r="G110" s="195"/>
      <c r="I110" s="433">
        <f t="shared" si="3"/>
        <v>0</v>
      </c>
      <c r="J110" s="434">
        <f t="shared" si="4"/>
        <v>0</v>
      </c>
      <c r="K110" s="434">
        <f t="shared" si="5"/>
        <v>0</v>
      </c>
    </row>
    <row r="111" spans="1:11">
      <c r="A111" s="218"/>
      <c r="B111" s="195"/>
      <c r="C111" s="195"/>
      <c r="D111" s="195"/>
      <c r="E111" s="195"/>
      <c r="F111" s="195"/>
      <c r="G111" s="195"/>
      <c r="I111" s="433">
        <f t="shared" si="3"/>
        <v>0</v>
      </c>
      <c r="J111" s="434">
        <f t="shared" si="4"/>
        <v>0</v>
      </c>
      <c r="K111" s="434">
        <f t="shared" si="5"/>
        <v>0</v>
      </c>
    </row>
    <row r="112" spans="1:11">
      <c r="A112" s="218"/>
      <c r="B112" s="195"/>
      <c r="C112" s="195"/>
      <c r="D112" s="195"/>
      <c r="E112" s="195"/>
      <c r="F112" s="195"/>
      <c r="G112" s="195"/>
      <c r="I112" s="433">
        <f t="shared" si="3"/>
        <v>0</v>
      </c>
      <c r="J112" s="434">
        <f t="shared" si="4"/>
        <v>0</v>
      </c>
      <c r="K112" s="434">
        <f t="shared" si="5"/>
        <v>0</v>
      </c>
    </row>
    <row r="113" spans="1:11">
      <c r="A113" s="218"/>
      <c r="B113" s="195"/>
      <c r="C113" s="195"/>
      <c r="D113" s="195"/>
      <c r="E113" s="195"/>
      <c r="F113" s="195"/>
      <c r="G113" s="195"/>
      <c r="I113" s="433">
        <f t="shared" si="3"/>
        <v>0</v>
      </c>
      <c r="J113" s="434">
        <f t="shared" si="4"/>
        <v>0</v>
      </c>
      <c r="K113" s="434">
        <f t="shared" si="5"/>
        <v>0</v>
      </c>
    </row>
    <row r="114" spans="1:11">
      <c r="A114" s="218"/>
      <c r="B114" s="195"/>
      <c r="C114" s="195"/>
      <c r="D114" s="195"/>
      <c r="E114" s="195"/>
      <c r="F114" s="195"/>
      <c r="G114" s="195"/>
      <c r="I114" s="433">
        <f t="shared" si="3"/>
        <v>0</v>
      </c>
      <c r="J114" s="434">
        <f t="shared" si="4"/>
        <v>0</v>
      </c>
      <c r="K114" s="434">
        <f t="shared" si="5"/>
        <v>0</v>
      </c>
    </row>
    <row r="115" spans="1:11">
      <c r="A115" s="218"/>
      <c r="B115" s="195"/>
      <c r="C115" s="195"/>
      <c r="D115" s="195"/>
      <c r="E115" s="195"/>
      <c r="F115" s="195"/>
      <c r="G115" s="195"/>
      <c r="I115" s="433">
        <f t="shared" si="3"/>
        <v>0</v>
      </c>
      <c r="J115" s="434">
        <f t="shared" si="4"/>
        <v>0</v>
      </c>
      <c r="K115" s="434">
        <f t="shared" si="5"/>
        <v>0</v>
      </c>
    </row>
    <row r="116" spans="1:11">
      <c r="A116" s="218"/>
      <c r="B116" s="195"/>
      <c r="C116" s="195"/>
      <c r="D116" s="195"/>
      <c r="E116" s="195"/>
      <c r="F116" s="195"/>
      <c r="G116" s="195"/>
      <c r="I116" s="433">
        <f t="shared" si="3"/>
        <v>0</v>
      </c>
      <c r="J116" s="434">
        <f t="shared" si="4"/>
        <v>0</v>
      </c>
      <c r="K116" s="434">
        <f t="shared" si="5"/>
        <v>0</v>
      </c>
    </row>
    <row r="117" spans="1:11">
      <c r="A117" s="218"/>
      <c r="B117" s="195"/>
      <c r="C117" s="195"/>
      <c r="D117" s="195"/>
      <c r="E117" s="195"/>
      <c r="F117" s="195"/>
      <c r="G117" s="195"/>
      <c r="I117" s="433">
        <f t="shared" si="3"/>
        <v>0</v>
      </c>
      <c r="J117" s="434">
        <f t="shared" si="4"/>
        <v>0</v>
      </c>
      <c r="K117" s="434">
        <f t="shared" si="5"/>
        <v>0</v>
      </c>
    </row>
    <row r="118" spans="1:11">
      <c r="A118" s="218"/>
      <c r="B118" s="195"/>
      <c r="C118" s="195"/>
      <c r="D118" s="195"/>
      <c r="E118" s="195"/>
      <c r="F118" s="195"/>
      <c r="G118" s="195"/>
      <c r="I118" s="433">
        <f t="shared" si="3"/>
        <v>0</v>
      </c>
      <c r="J118" s="434">
        <f t="shared" si="4"/>
        <v>0</v>
      </c>
      <c r="K118" s="434">
        <f t="shared" si="5"/>
        <v>0</v>
      </c>
    </row>
    <row r="119" spans="1:11">
      <c r="A119" s="218"/>
      <c r="B119" s="195"/>
      <c r="C119" s="195"/>
      <c r="D119" s="195"/>
      <c r="E119" s="195"/>
      <c r="F119" s="195"/>
      <c r="G119" s="195"/>
      <c r="I119" s="433">
        <f t="shared" si="3"/>
        <v>0</v>
      </c>
      <c r="J119" s="434">
        <f t="shared" si="4"/>
        <v>0</v>
      </c>
      <c r="K119" s="434">
        <f t="shared" si="5"/>
        <v>0</v>
      </c>
    </row>
    <row r="120" spans="1:11">
      <c r="A120" s="218"/>
      <c r="B120" s="195"/>
      <c r="C120" s="195"/>
      <c r="D120" s="195"/>
      <c r="E120" s="195"/>
      <c r="F120" s="195"/>
      <c r="G120" s="195"/>
      <c r="I120" s="433">
        <f t="shared" si="3"/>
        <v>0</v>
      </c>
      <c r="J120" s="434">
        <f t="shared" si="4"/>
        <v>0</v>
      </c>
      <c r="K120" s="434">
        <f t="shared" si="5"/>
        <v>0</v>
      </c>
    </row>
    <row r="121" spans="1:11">
      <c r="A121" s="218"/>
      <c r="B121" s="195"/>
      <c r="C121" s="195"/>
      <c r="D121" s="195"/>
      <c r="E121" s="195"/>
      <c r="F121" s="195"/>
      <c r="G121" s="195"/>
      <c r="I121" s="433">
        <f t="shared" si="3"/>
        <v>0</v>
      </c>
      <c r="J121" s="434">
        <f t="shared" si="4"/>
        <v>0</v>
      </c>
      <c r="K121" s="434">
        <f t="shared" si="5"/>
        <v>0</v>
      </c>
    </row>
    <row r="122" spans="1:11">
      <c r="A122" s="218"/>
      <c r="B122" s="195"/>
      <c r="C122" s="195"/>
      <c r="D122" s="195"/>
      <c r="E122" s="195"/>
      <c r="F122" s="195"/>
      <c r="G122" s="195"/>
      <c r="I122" s="433">
        <f t="shared" si="3"/>
        <v>0</v>
      </c>
      <c r="J122" s="434">
        <f t="shared" si="4"/>
        <v>0</v>
      </c>
      <c r="K122" s="434">
        <f t="shared" si="5"/>
        <v>0</v>
      </c>
    </row>
    <row r="123" spans="1:11">
      <c r="A123" s="218"/>
      <c r="B123" s="195"/>
      <c r="C123" s="195"/>
      <c r="D123" s="195"/>
      <c r="E123" s="195"/>
      <c r="F123" s="195"/>
      <c r="G123" s="195"/>
      <c r="I123" s="433">
        <f t="shared" si="3"/>
        <v>0</v>
      </c>
      <c r="J123" s="434">
        <f t="shared" si="4"/>
        <v>0</v>
      </c>
      <c r="K123" s="434">
        <f t="shared" si="5"/>
        <v>0</v>
      </c>
    </row>
    <row r="124" spans="1:11">
      <c r="A124" s="218"/>
      <c r="B124" s="195"/>
      <c r="C124" s="195"/>
      <c r="D124" s="195"/>
      <c r="E124" s="195"/>
      <c r="F124" s="195"/>
      <c r="G124" s="195"/>
      <c r="I124" s="433">
        <f t="shared" si="3"/>
        <v>0</v>
      </c>
      <c r="J124" s="434">
        <f t="shared" si="4"/>
        <v>0</v>
      </c>
      <c r="K124" s="434">
        <f t="shared" si="5"/>
        <v>0</v>
      </c>
    </row>
    <row r="125" spans="1:11">
      <c r="A125" s="218"/>
      <c r="B125" s="195"/>
      <c r="C125" s="195"/>
      <c r="D125" s="195"/>
      <c r="E125" s="195"/>
      <c r="F125" s="195"/>
      <c r="G125" s="195"/>
      <c r="I125" s="433">
        <f t="shared" si="3"/>
        <v>0</v>
      </c>
      <c r="J125" s="434">
        <f t="shared" si="4"/>
        <v>0</v>
      </c>
      <c r="K125" s="434">
        <f t="shared" si="5"/>
        <v>0</v>
      </c>
    </row>
    <row r="126" spans="1:11">
      <c r="A126" s="218"/>
      <c r="B126" s="195"/>
      <c r="C126" s="195"/>
      <c r="D126" s="195"/>
      <c r="E126" s="195"/>
      <c r="F126" s="195"/>
      <c r="G126" s="195"/>
      <c r="I126" s="433">
        <f t="shared" si="3"/>
        <v>0</v>
      </c>
      <c r="J126" s="434">
        <f t="shared" si="4"/>
        <v>0</v>
      </c>
      <c r="K126" s="434">
        <f t="shared" si="5"/>
        <v>0</v>
      </c>
    </row>
    <row r="127" spans="1:11">
      <c r="A127" s="218"/>
      <c r="B127" s="195"/>
      <c r="C127" s="195"/>
      <c r="D127" s="195"/>
      <c r="E127" s="195"/>
      <c r="F127" s="195"/>
      <c r="G127" s="195"/>
      <c r="I127" s="433">
        <f t="shared" si="3"/>
        <v>0</v>
      </c>
      <c r="J127" s="434">
        <f t="shared" si="4"/>
        <v>0</v>
      </c>
      <c r="K127" s="434">
        <f t="shared" si="5"/>
        <v>0</v>
      </c>
    </row>
    <row r="128" spans="1:11">
      <c r="A128" s="218"/>
      <c r="B128" s="195"/>
      <c r="C128" s="195"/>
      <c r="D128" s="195"/>
      <c r="E128" s="195"/>
      <c r="F128" s="195"/>
      <c r="G128" s="195"/>
      <c r="I128" s="433">
        <f t="shared" si="3"/>
        <v>0</v>
      </c>
      <c r="J128" s="434">
        <f t="shared" si="4"/>
        <v>0</v>
      </c>
      <c r="K128" s="434">
        <f t="shared" si="5"/>
        <v>0</v>
      </c>
    </row>
    <row r="129" spans="1:11">
      <c r="A129" s="218"/>
      <c r="B129" s="195"/>
      <c r="C129" s="195"/>
      <c r="D129" s="195"/>
      <c r="E129" s="195"/>
      <c r="F129" s="195"/>
      <c r="G129" s="195"/>
      <c r="I129" s="433">
        <f t="shared" si="3"/>
        <v>0</v>
      </c>
      <c r="J129" s="434">
        <f t="shared" si="4"/>
        <v>0</v>
      </c>
      <c r="K129" s="434">
        <f t="shared" si="5"/>
        <v>0</v>
      </c>
    </row>
    <row r="130" spans="1:11">
      <c r="A130" s="218"/>
      <c r="B130" s="195"/>
      <c r="C130" s="195"/>
      <c r="D130" s="195"/>
      <c r="E130" s="195"/>
      <c r="F130" s="195"/>
      <c r="G130" s="195"/>
      <c r="I130" s="433">
        <f t="shared" ref="I130:I193" si="6">IF(I$3=G130,F130,0)</f>
        <v>0</v>
      </c>
      <c r="J130" s="434">
        <f t="shared" ref="J130:J193" si="7">IF(J$3=G130,F130,0)</f>
        <v>0</v>
      </c>
      <c r="K130" s="434">
        <f t="shared" ref="K130:K193" si="8">IF(K$3=G130,F130,0)</f>
        <v>0</v>
      </c>
    </row>
    <row r="131" spans="1:11">
      <c r="A131" s="218"/>
      <c r="B131" s="195"/>
      <c r="C131" s="195"/>
      <c r="D131" s="195"/>
      <c r="E131" s="195"/>
      <c r="F131" s="195"/>
      <c r="G131" s="195"/>
      <c r="I131" s="433">
        <f t="shared" si="6"/>
        <v>0</v>
      </c>
      <c r="J131" s="434">
        <f t="shared" si="7"/>
        <v>0</v>
      </c>
      <c r="K131" s="434">
        <f t="shared" si="8"/>
        <v>0</v>
      </c>
    </row>
    <row r="132" spans="1:11">
      <c r="A132" s="218"/>
      <c r="B132" s="195"/>
      <c r="C132" s="195"/>
      <c r="D132" s="195"/>
      <c r="E132" s="195"/>
      <c r="F132" s="195"/>
      <c r="G132" s="195"/>
      <c r="I132" s="433">
        <f t="shared" si="6"/>
        <v>0</v>
      </c>
      <c r="J132" s="434">
        <f t="shared" si="7"/>
        <v>0</v>
      </c>
      <c r="K132" s="434">
        <f t="shared" si="8"/>
        <v>0</v>
      </c>
    </row>
    <row r="133" spans="1:11">
      <c r="A133" s="218"/>
      <c r="B133" s="195"/>
      <c r="C133" s="195"/>
      <c r="D133" s="195"/>
      <c r="E133" s="195"/>
      <c r="F133" s="195"/>
      <c r="G133" s="195"/>
      <c r="I133" s="433">
        <f t="shared" si="6"/>
        <v>0</v>
      </c>
      <c r="J133" s="434">
        <f t="shared" si="7"/>
        <v>0</v>
      </c>
      <c r="K133" s="434">
        <f t="shared" si="8"/>
        <v>0</v>
      </c>
    </row>
    <row r="134" spans="1:11">
      <c r="A134" s="218"/>
      <c r="B134" s="195"/>
      <c r="C134" s="195"/>
      <c r="D134" s="195"/>
      <c r="E134" s="195"/>
      <c r="F134" s="195"/>
      <c r="G134" s="195"/>
      <c r="I134" s="433">
        <f t="shared" si="6"/>
        <v>0</v>
      </c>
      <c r="J134" s="434">
        <f t="shared" si="7"/>
        <v>0</v>
      </c>
      <c r="K134" s="434">
        <f t="shared" si="8"/>
        <v>0</v>
      </c>
    </row>
    <row r="135" spans="1:11">
      <c r="A135" s="218"/>
      <c r="B135" s="195"/>
      <c r="C135" s="195"/>
      <c r="D135" s="195"/>
      <c r="E135" s="195"/>
      <c r="F135" s="195"/>
      <c r="G135" s="195"/>
      <c r="I135" s="433">
        <f t="shared" si="6"/>
        <v>0</v>
      </c>
      <c r="J135" s="434">
        <f t="shared" si="7"/>
        <v>0</v>
      </c>
      <c r="K135" s="434">
        <f t="shared" si="8"/>
        <v>0</v>
      </c>
    </row>
    <row r="136" spans="1:11">
      <c r="A136" s="218"/>
      <c r="B136" s="195"/>
      <c r="C136" s="195"/>
      <c r="D136" s="195"/>
      <c r="E136" s="195"/>
      <c r="F136" s="195"/>
      <c r="G136" s="195"/>
      <c r="I136" s="433">
        <f t="shared" si="6"/>
        <v>0</v>
      </c>
      <c r="J136" s="434">
        <f t="shared" si="7"/>
        <v>0</v>
      </c>
      <c r="K136" s="434">
        <f t="shared" si="8"/>
        <v>0</v>
      </c>
    </row>
    <row r="137" spans="1:11">
      <c r="A137" s="218"/>
      <c r="B137" s="195"/>
      <c r="C137" s="195"/>
      <c r="D137" s="195"/>
      <c r="E137" s="195"/>
      <c r="F137" s="195"/>
      <c r="G137" s="195"/>
      <c r="I137" s="433">
        <f t="shared" si="6"/>
        <v>0</v>
      </c>
      <c r="J137" s="434">
        <f t="shared" si="7"/>
        <v>0</v>
      </c>
      <c r="K137" s="434">
        <f t="shared" si="8"/>
        <v>0</v>
      </c>
    </row>
    <row r="138" spans="1:11">
      <c r="A138" s="218"/>
      <c r="B138" s="195"/>
      <c r="C138" s="195"/>
      <c r="D138" s="195"/>
      <c r="E138" s="195"/>
      <c r="F138" s="195"/>
      <c r="G138" s="195"/>
      <c r="I138" s="433">
        <f t="shared" si="6"/>
        <v>0</v>
      </c>
      <c r="J138" s="434">
        <f t="shared" si="7"/>
        <v>0</v>
      </c>
      <c r="K138" s="434">
        <f t="shared" si="8"/>
        <v>0</v>
      </c>
    </row>
    <row r="139" spans="1:11">
      <c r="A139" s="218"/>
      <c r="B139" s="195"/>
      <c r="C139" s="195"/>
      <c r="D139" s="195"/>
      <c r="E139" s="195"/>
      <c r="F139" s="195"/>
      <c r="G139" s="195"/>
      <c r="I139" s="433">
        <f t="shared" si="6"/>
        <v>0</v>
      </c>
      <c r="J139" s="434">
        <f t="shared" si="7"/>
        <v>0</v>
      </c>
      <c r="K139" s="434">
        <f t="shared" si="8"/>
        <v>0</v>
      </c>
    </row>
    <row r="140" spans="1:11">
      <c r="A140" s="218"/>
      <c r="B140" s="195"/>
      <c r="C140" s="195"/>
      <c r="D140" s="195"/>
      <c r="E140" s="195"/>
      <c r="F140" s="195"/>
      <c r="G140" s="195"/>
      <c r="I140" s="433">
        <f t="shared" si="6"/>
        <v>0</v>
      </c>
      <c r="J140" s="434">
        <f t="shared" si="7"/>
        <v>0</v>
      </c>
      <c r="K140" s="434">
        <f t="shared" si="8"/>
        <v>0</v>
      </c>
    </row>
    <row r="141" spans="1:11">
      <c r="A141" s="218"/>
      <c r="B141" s="195"/>
      <c r="C141" s="195"/>
      <c r="D141" s="195"/>
      <c r="E141" s="195"/>
      <c r="F141" s="195"/>
      <c r="G141" s="195"/>
      <c r="I141" s="433">
        <f t="shared" si="6"/>
        <v>0</v>
      </c>
      <c r="J141" s="434">
        <f t="shared" si="7"/>
        <v>0</v>
      </c>
      <c r="K141" s="434">
        <f t="shared" si="8"/>
        <v>0</v>
      </c>
    </row>
    <row r="142" spans="1:11">
      <c r="A142" s="218"/>
      <c r="B142" s="195"/>
      <c r="C142" s="195"/>
      <c r="D142" s="195"/>
      <c r="E142" s="195"/>
      <c r="F142" s="195"/>
      <c r="G142" s="195"/>
      <c r="I142" s="433">
        <f t="shared" si="6"/>
        <v>0</v>
      </c>
      <c r="J142" s="434">
        <f t="shared" si="7"/>
        <v>0</v>
      </c>
      <c r="K142" s="434">
        <f t="shared" si="8"/>
        <v>0</v>
      </c>
    </row>
    <row r="143" spans="1:11">
      <c r="A143" s="218"/>
      <c r="B143" s="195"/>
      <c r="C143" s="195"/>
      <c r="D143" s="195"/>
      <c r="E143" s="195"/>
      <c r="F143" s="195"/>
      <c r="G143" s="195"/>
      <c r="I143" s="433">
        <f t="shared" si="6"/>
        <v>0</v>
      </c>
      <c r="J143" s="434">
        <f t="shared" si="7"/>
        <v>0</v>
      </c>
      <c r="K143" s="434">
        <f t="shared" si="8"/>
        <v>0</v>
      </c>
    </row>
    <row r="144" spans="1:11">
      <c r="A144" s="218"/>
      <c r="B144" s="195"/>
      <c r="C144" s="195"/>
      <c r="D144" s="195"/>
      <c r="E144" s="195"/>
      <c r="F144" s="195"/>
      <c r="G144" s="195"/>
      <c r="I144" s="433">
        <f t="shared" si="6"/>
        <v>0</v>
      </c>
      <c r="J144" s="434">
        <f t="shared" si="7"/>
        <v>0</v>
      </c>
      <c r="K144" s="434">
        <f t="shared" si="8"/>
        <v>0</v>
      </c>
    </row>
    <row r="145" spans="1:11">
      <c r="A145" s="218"/>
      <c r="B145" s="195"/>
      <c r="C145" s="195"/>
      <c r="D145" s="195"/>
      <c r="E145" s="195"/>
      <c r="F145" s="195"/>
      <c r="G145" s="195"/>
      <c r="I145" s="433">
        <f t="shared" si="6"/>
        <v>0</v>
      </c>
      <c r="J145" s="434">
        <f t="shared" si="7"/>
        <v>0</v>
      </c>
      <c r="K145" s="434">
        <f t="shared" si="8"/>
        <v>0</v>
      </c>
    </row>
    <row r="146" spans="1:11">
      <c r="A146" s="218"/>
      <c r="B146" s="195"/>
      <c r="C146" s="195"/>
      <c r="D146" s="195"/>
      <c r="E146" s="195"/>
      <c r="F146" s="195"/>
      <c r="G146" s="195"/>
      <c r="I146" s="433">
        <f t="shared" si="6"/>
        <v>0</v>
      </c>
      <c r="J146" s="434">
        <f t="shared" si="7"/>
        <v>0</v>
      </c>
      <c r="K146" s="434">
        <f t="shared" si="8"/>
        <v>0</v>
      </c>
    </row>
    <row r="147" spans="1:11">
      <c r="A147" s="218"/>
      <c r="B147" s="195"/>
      <c r="C147" s="195"/>
      <c r="D147" s="195"/>
      <c r="E147" s="195"/>
      <c r="F147" s="195"/>
      <c r="G147" s="195"/>
      <c r="I147" s="433">
        <f t="shared" si="6"/>
        <v>0</v>
      </c>
      <c r="J147" s="434">
        <f t="shared" si="7"/>
        <v>0</v>
      </c>
      <c r="K147" s="434">
        <f t="shared" si="8"/>
        <v>0</v>
      </c>
    </row>
    <row r="148" spans="1:11">
      <c r="A148" s="218"/>
      <c r="B148" s="195"/>
      <c r="C148" s="195"/>
      <c r="D148" s="195"/>
      <c r="E148" s="195"/>
      <c r="F148" s="195"/>
      <c r="G148" s="195"/>
      <c r="I148" s="433">
        <f t="shared" si="6"/>
        <v>0</v>
      </c>
      <c r="J148" s="434">
        <f t="shared" si="7"/>
        <v>0</v>
      </c>
      <c r="K148" s="434">
        <f t="shared" si="8"/>
        <v>0</v>
      </c>
    </row>
    <row r="149" spans="1:11">
      <c r="A149" s="218"/>
      <c r="B149" s="195"/>
      <c r="C149" s="195"/>
      <c r="D149" s="195"/>
      <c r="E149" s="195"/>
      <c r="F149" s="195"/>
      <c r="G149" s="195"/>
      <c r="I149" s="433">
        <f t="shared" si="6"/>
        <v>0</v>
      </c>
      <c r="J149" s="434">
        <f t="shared" si="7"/>
        <v>0</v>
      </c>
      <c r="K149" s="434">
        <f t="shared" si="8"/>
        <v>0</v>
      </c>
    </row>
    <row r="150" spans="1:11">
      <c r="A150" s="218"/>
      <c r="B150" s="195"/>
      <c r="C150" s="195"/>
      <c r="D150" s="195"/>
      <c r="E150" s="195"/>
      <c r="F150" s="195"/>
      <c r="G150" s="195"/>
      <c r="I150" s="433">
        <f t="shared" si="6"/>
        <v>0</v>
      </c>
      <c r="J150" s="434">
        <f t="shared" si="7"/>
        <v>0</v>
      </c>
      <c r="K150" s="434">
        <f t="shared" si="8"/>
        <v>0</v>
      </c>
    </row>
    <row r="151" spans="1:11">
      <c r="A151" s="218"/>
      <c r="B151" s="195"/>
      <c r="C151" s="195"/>
      <c r="D151" s="195"/>
      <c r="E151" s="195"/>
      <c r="F151" s="195"/>
      <c r="G151" s="195"/>
      <c r="I151" s="433">
        <f t="shared" si="6"/>
        <v>0</v>
      </c>
      <c r="J151" s="434">
        <f t="shared" si="7"/>
        <v>0</v>
      </c>
      <c r="K151" s="434">
        <f t="shared" si="8"/>
        <v>0</v>
      </c>
    </row>
    <row r="152" spans="1:11">
      <c r="A152" s="218"/>
      <c r="B152" s="195"/>
      <c r="C152" s="195"/>
      <c r="D152" s="195"/>
      <c r="E152" s="195"/>
      <c r="F152" s="195"/>
      <c r="G152" s="195"/>
      <c r="I152" s="433">
        <f t="shared" si="6"/>
        <v>0</v>
      </c>
      <c r="J152" s="434">
        <f t="shared" si="7"/>
        <v>0</v>
      </c>
      <c r="K152" s="434">
        <f t="shared" si="8"/>
        <v>0</v>
      </c>
    </row>
    <row r="153" spans="1:11">
      <c r="A153" s="218"/>
      <c r="B153" s="195"/>
      <c r="C153" s="195"/>
      <c r="D153" s="195"/>
      <c r="E153" s="195"/>
      <c r="F153" s="195"/>
      <c r="G153" s="195"/>
      <c r="I153" s="433">
        <f t="shared" si="6"/>
        <v>0</v>
      </c>
      <c r="J153" s="434">
        <f t="shared" si="7"/>
        <v>0</v>
      </c>
      <c r="K153" s="434">
        <f t="shared" si="8"/>
        <v>0</v>
      </c>
    </row>
    <row r="154" spans="1:11">
      <c r="A154" s="218"/>
      <c r="B154" s="195"/>
      <c r="C154" s="195"/>
      <c r="D154" s="195"/>
      <c r="E154" s="195"/>
      <c r="F154" s="195"/>
      <c r="G154" s="195"/>
      <c r="I154" s="433">
        <f t="shared" si="6"/>
        <v>0</v>
      </c>
      <c r="J154" s="434">
        <f t="shared" si="7"/>
        <v>0</v>
      </c>
      <c r="K154" s="434">
        <f t="shared" si="8"/>
        <v>0</v>
      </c>
    </row>
    <row r="155" spans="1:11">
      <c r="A155" s="218"/>
      <c r="B155" s="195"/>
      <c r="C155" s="195"/>
      <c r="D155" s="195"/>
      <c r="E155" s="195"/>
      <c r="F155" s="195"/>
      <c r="G155" s="195"/>
      <c r="I155" s="433">
        <f t="shared" si="6"/>
        <v>0</v>
      </c>
      <c r="J155" s="434">
        <f t="shared" si="7"/>
        <v>0</v>
      </c>
      <c r="K155" s="434">
        <f t="shared" si="8"/>
        <v>0</v>
      </c>
    </row>
    <row r="156" spans="1:11">
      <c r="A156" s="218"/>
      <c r="B156" s="195"/>
      <c r="C156" s="195"/>
      <c r="D156" s="195"/>
      <c r="E156" s="195"/>
      <c r="F156" s="195"/>
      <c r="G156" s="195"/>
      <c r="I156" s="433">
        <f t="shared" si="6"/>
        <v>0</v>
      </c>
      <c r="J156" s="434">
        <f t="shared" si="7"/>
        <v>0</v>
      </c>
      <c r="K156" s="434">
        <f t="shared" si="8"/>
        <v>0</v>
      </c>
    </row>
    <row r="157" spans="1:11">
      <c r="A157" s="218"/>
      <c r="B157" s="195"/>
      <c r="C157" s="195"/>
      <c r="D157" s="195"/>
      <c r="E157" s="195"/>
      <c r="F157" s="195"/>
      <c r="G157" s="195"/>
      <c r="I157" s="433">
        <f t="shared" si="6"/>
        <v>0</v>
      </c>
      <c r="J157" s="434">
        <f t="shared" si="7"/>
        <v>0</v>
      </c>
      <c r="K157" s="434">
        <f t="shared" si="8"/>
        <v>0</v>
      </c>
    </row>
    <row r="158" spans="1:11">
      <c r="A158" s="218"/>
      <c r="B158" s="195"/>
      <c r="C158" s="195"/>
      <c r="D158" s="195"/>
      <c r="E158" s="195"/>
      <c r="F158" s="195"/>
      <c r="G158" s="195"/>
      <c r="I158" s="433">
        <f t="shared" si="6"/>
        <v>0</v>
      </c>
      <c r="J158" s="434">
        <f t="shared" si="7"/>
        <v>0</v>
      </c>
      <c r="K158" s="434">
        <f t="shared" si="8"/>
        <v>0</v>
      </c>
    </row>
    <row r="159" spans="1:11">
      <c r="A159" s="218"/>
      <c r="B159" s="195"/>
      <c r="C159" s="195"/>
      <c r="D159" s="195"/>
      <c r="E159" s="195"/>
      <c r="F159" s="195"/>
      <c r="G159" s="195"/>
      <c r="I159" s="433">
        <f t="shared" si="6"/>
        <v>0</v>
      </c>
      <c r="J159" s="434">
        <f t="shared" si="7"/>
        <v>0</v>
      </c>
      <c r="K159" s="434">
        <f t="shared" si="8"/>
        <v>0</v>
      </c>
    </row>
    <row r="160" spans="1:11">
      <c r="A160" s="218"/>
      <c r="B160" s="195"/>
      <c r="C160" s="195"/>
      <c r="D160" s="195"/>
      <c r="E160" s="195"/>
      <c r="F160" s="195"/>
      <c r="G160" s="195"/>
      <c r="I160" s="433">
        <f t="shared" si="6"/>
        <v>0</v>
      </c>
      <c r="J160" s="434">
        <f t="shared" si="7"/>
        <v>0</v>
      </c>
      <c r="K160" s="434">
        <f t="shared" si="8"/>
        <v>0</v>
      </c>
    </row>
    <row r="161" spans="1:11">
      <c r="A161" s="218"/>
      <c r="B161" s="195"/>
      <c r="C161" s="195"/>
      <c r="D161" s="195"/>
      <c r="E161" s="195"/>
      <c r="F161" s="195"/>
      <c r="G161" s="195"/>
      <c r="I161" s="433">
        <f t="shared" si="6"/>
        <v>0</v>
      </c>
      <c r="J161" s="434">
        <f t="shared" si="7"/>
        <v>0</v>
      </c>
      <c r="K161" s="434">
        <f t="shared" si="8"/>
        <v>0</v>
      </c>
    </row>
    <row r="162" spans="1:11">
      <c r="A162" s="218"/>
      <c r="B162" s="195"/>
      <c r="C162" s="195"/>
      <c r="D162" s="195"/>
      <c r="E162" s="195"/>
      <c r="F162" s="195"/>
      <c r="G162" s="195"/>
      <c r="I162" s="433">
        <f t="shared" si="6"/>
        <v>0</v>
      </c>
      <c r="J162" s="434">
        <f t="shared" si="7"/>
        <v>0</v>
      </c>
      <c r="K162" s="434">
        <f t="shared" si="8"/>
        <v>0</v>
      </c>
    </row>
    <row r="163" spans="1:11">
      <c r="A163" s="218"/>
      <c r="B163" s="195"/>
      <c r="C163" s="195"/>
      <c r="D163" s="195"/>
      <c r="E163" s="195"/>
      <c r="F163" s="195"/>
      <c r="G163" s="195"/>
      <c r="I163" s="433">
        <f t="shared" si="6"/>
        <v>0</v>
      </c>
      <c r="J163" s="434">
        <f t="shared" si="7"/>
        <v>0</v>
      </c>
      <c r="K163" s="434">
        <f t="shared" si="8"/>
        <v>0</v>
      </c>
    </row>
    <row r="164" spans="1:11">
      <c r="A164" s="218"/>
      <c r="B164" s="195"/>
      <c r="C164" s="195"/>
      <c r="D164" s="195"/>
      <c r="E164" s="195"/>
      <c r="F164" s="195"/>
      <c r="G164" s="195"/>
      <c r="I164" s="433">
        <f t="shared" si="6"/>
        <v>0</v>
      </c>
      <c r="J164" s="434">
        <f t="shared" si="7"/>
        <v>0</v>
      </c>
      <c r="K164" s="434">
        <f t="shared" si="8"/>
        <v>0</v>
      </c>
    </row>
    <row r="165" spans="1:11">
      <c r="A165" s="218"/>
      <c r="B165" s="195"/>
      <c r="C165" s="195"/>
      <c r="D165" s="195"/>
      <c r="E165" s="195"/>
      <c r="F165" s="195"/>
      <c r="G165" s="195"/>
      <c r="I165" s="433">
        <f t="shared" si="6"/>
        <v>0</v>
      </c>
      <c r="J165" s="434">
        <f t="shared" si="7"/>
        <v>0</v>
      </c>
      <c r="K165" s="434">
        <f t="shared" si="8"/>
        <v>0</v>
      </c>
    </row>
    <row r="166" spans="1:11">
      <c r="A166" s="218"/>
      <c r="B166" s="195"/>
      <c r="C166" s="195"/>
      <c r="D166" s="195"/>
      <c r="E166" s="195"/>
      <c r="F166" s="195"/>
      <c r="G166" s="195"/>
      <c r="I166" s="433">
        <f t="shared" si="6"/>
        <v>0</v>
      </c>
      <c r="J166" s="434">
        <f t="shared" si="7"/>
        <v>0</v>
      </c>
      <c r="K166" s="434">
        <f t="shared" si="8"/>
        <v>0</v>
      </c>
    </row>
    <row r="167" spans="1:11">
      <c r="A167" s="218"/>
      <c r="B167" s="195"/>
      <c r="C167" s="195"/>
      <c r="D167" s="195"/>
      <c r="E167" s="195"/>
      <c r="F167" s="195"/>
      <c r="G167" s="195"/>
      <c r="I167" s="433">
        <f t="shared" si="6"/>
        <v>0</v>
      </c>
      <c r="J167" s="434">
        <f t="shared" si="7"/>
        <v>0</v>
      </c>
      <c r="K167" s="434">
        <f t="shared" si="8"/>
        <v>0</v>
      </c>
    </row>
    <row r="168" spans="1:11">
      <c r="A168" s="218"/>
      <c r="B168" s="195"/>
      <c r="C168" s="195"/>
      <c r="D168" s="195"/>
      <c r="E168" s="195"/>
      <c r="F168" s="195"/>
      <c r="G168" s="195"/>
      <c r="I168" s="433">
        <f t="shared" si="6"/>
        <v>0</v>
      </c>
      <c r="J168" s="434">
        <f t="shared" si="7"/>
        <v>0</v>
      </c>
      <c r="K168" s="434">
        <f t="shared" si="8"/>
        <v>0</v>
      </c>
    </row>
    <row r="169" spans="1:11">
      <c r="A169" s="218"/>
      <c r="B169" s="195"/>
      <c r="C169" s="195"/>
      <c r="D169" s="195"/>
      <c r="E169" s="195"/>
      <c r="F169" s="195"/>
      <c r="G169" s="195"/>
      <c r="I169" s="433">
        <f t="shared" si="6"/>
        <v>0</v>
      </c>
      <c r="J169" s="434">
        <f t="shared" si="7"/>
        <v>0</v>
      </c>
      <c r="K169" s="434">
        <f t="shared" si="8"/>
        <v>0</v>
      </c>
    </row>
    <row r="170" spans="1:11">
      <c r="A170" s="218"/>
      <c r="B170" s="195"/>
      <c r="C170" s="195"/>
      <c r="D170" s="195"/>
      <c r="E170" s="195"/>
      <c r="F170" s="195"/>
      <c r="G170" s="195"/>
      <c r="I170" s="433">
        <f t="shared" si="6"/>
        <v>0</v>
      </c>
      <c r="J170" s="434">
        <f t="shared" si="7"/>
        <v>0</v>
      </c>
      <c r="K170" s="434">
        <f t="shared" si="8"/>
        <v>0</v>
      </c>
    </row>
    <row r="171" spans="1:11">
      <c r="A171" s="218"/>
      <c r="B171" s="195"/>
      <c r="C171" s="195"/>
      <c r="D171" s="195"/>
      <c r="E171" s="195"/>
      <c r="F171" s="195"/>
      <c r="G171" s="195"/>
      <c r="I171" s="433">
        <f t="shared" si="6"/>
        <v>0</v>
      </c>
      <c r="J171" s="434">
        <f t="shared" si="7"/>
        <v>0</v>
      </c>
      <c r="K171" s="434">
        <f t="shared" si="8"/>
        <v>0</v>
      </c>
    </row>
    <row r="172" spans="1:11">
      <c r="A172" s="218"/>
      <c r="B172" s="195"/>
      <c r="C172" s="195"/>
      <c r="D172" s="195"/>
      <c r="E172" s="195"/>
      <c r="F172" s="195"/>
      <c r="G172" s="195"/>
      <c r="I172" s="433">
        <f t="shared" si="6"/>
        <v>0</v>
      </c>
      <c r="J172" s="434">
        <f t="shared" si="7"/>
        <v>0</v>
      </c>
      <c r="K172" s="434">
        <f t="shared" si="8"/>
        <v>0</v>
      </c>
    </row>
    <row r="173" spans="1:11">
      <c r="A173" s="218"/>
      <c r="B173" s="195"/>
      <c r="C173" s="195"/>
      <c r="D173" s="195"/>
      <c r="E173" s="195"/>
      <c r="F173" s="195"/>
      <c r="G173" s="195"/>
      <c r="I173" s="433">
        <f t="shared" si="6"/>
        <v>0</v>
      </c>
      <c r="J173" s="434">
        <f t="shared" si="7"/>
        <v>0</v>
      </c>
      <c r="K173" s="434">
        <f t="shared" si="8"/>
        <v>0</v>
      </c>
    </row>
    <row r="174" spans="1:11">
      <c r="A174" s="218"/>
      <c r="B174" s="195"/>
      <c r="C174" s="195"/>
      <c r="D174" s="195"/>
      <c r="E174" s="195"/>
      <c r="F174" s="195"/>
      <c r="G174" s="195"/>
      <c r="I174" s="433">
        <f t="shared" si="6"/>
        <v>0</v>
      </c>
      <c r="J174" s="434">
        <f t="shared" si="7"/>
        <v>0</v>
      </c>
      <c r="K174" s="434">
        <f t="shared" si="8"/>
        <v>0</v>
      </c>
    </row>
    <row r="175" spans="1:11">
      <c r="A175" s="218"/>
      <c r="B175" s="195"/>
      <c r="C175" s="195"/>
      <c r="D175" s="195"/>
      <c r="E175" s="195"/>
      <c r="F175" s="195"/>
      <c r="G175" s="195"/>
      <c r="I175" s="433">
        <f t="shared" si="6"/>
        <v>0</v>
      </c>
      <c r="J175" s="434">
        <f t="shared" si="7"/>
        <v>0</v>
      </c>
      <c r="K175" s="434">
        <f t="shared" si="8"/>
        <v>0</v>
      </c>
    </row>
    <row r="176" spans="1:11">
      <c r="A176" s="218"/>
      <c r="B176" s="195"/>
      <c r="C176" s="195"/>
      <c r="D176" s="195"/>
      <c r="E176" s="195"/>
      <c r="F176" s="195"/>
      <c r="G176" s="195"/>
      <c r="I176" s="433">
        <f t="shared" si="6"/>
        <v>0</v>
      </c>
      <c r="J176" s="434">
        <f t="shared" si="7"/>
        <v>0</v>
      </c>
      <c r="K176" s="434">
        <f t="shared" si="8"/>
        <v>0</v>
      </c>
    </row>
    <row r="177" spans="1:11">
      <c r="A177" s="218"/>
      <c r="B177" s="195"/>
      <c r="C177" s="195"/>
      <c r="D177" s="195"/>
      <c r="E177" s="195"/>
      <c r="F177" s="195"/>
      <c r="G177" s="195"/>
      <c r="I177" s="433">
        <f t="shared" si="6"/>
        <v>0</v>
      </c>
      <c r="J177" s="434">
        <f t="shared" si="7"/>
        <v>0</v>
      </c>
      <c r="K177" s="434">
        <f t="shared" si="8"/>
        <v>0</v>
      </c>
    </row>
    <row r="178" spans="1:11">
      <c r="A178" s="218"/>
      <c r="B178" s="195"/>
      <c r="C178" s="195"/>
      <c r="D178" s="195"/>
      <c r="E178" s="195"/>
      <c r="F178" s="195"/>
      <c r="G178" s="195"/>
      <c r="I178" s="433">
        <f t="shared" si="6"/>
        <v>0</v>
      </c>
      <c r="J178" s="434">
        <f t="shared" si="7"/>
        <v>0</v>
      </c>
      <c r="K178" s="434">
        <f t="shared" si="8"/>
        <v>0</v>
      </c>
    </row>
    <row r="179" spans="1:11">
      <c r="A179" s="218"/>
      <c r="B179" s="195"/>
      <c r="C179" s="195"/>
      <c r="D179" s="195"/>
      <c r="E179" s="195"/>
      <c r="F179" s="195"/>
      <c r="G179" s="195"/>
      <c r="I179" s="433">
        <f t="shared" si="6"/>
        <v>0</v>
      </c>
      <c r="J179" s="434">
        <f t="shared" si="7"/>
        <v>0</v>
      </c>
      <c r="K179" s="434">
        <f t="shared" si="8"/>
        <v>0</v>
      </c>
    </row>
    <row r="180" spans="1:11">
      <c r="A180" s="218"/>
      <c r="B180" s="195"/>
      <c r="C180" s="195"/>
      <c r="D180" s="195"/>
      <c r="E180" s="195"/>
      <c r="F180" s="195"/>
      <c r="G180" s="195"/>
      <c r="I180" s="433">
        <f t="shared" si="6"/>
        <v>0</v>
      </c>
      <c r="J180" s="434">
        <f t="shared" si="7"/>
        <v>0</v>
      </c>
      <c r="K180" s="434">
        <f t="shared" si="8"/>
        <v>0</v>
      </c>
    </row>
    <row r="181" spans="1:11">
      <c r="A181" s="218"/>
      <c r="B181" s="195"/>
      <c r="C181" s="195"/>
      <c r="D181" s="195"/>
      <c r="E181" s="195"/>
      <c r="F181" s="195"/>
      <c r="G181" s="195"/>
      <c r="I181" s="433">
        <f t="shared" si="6"/>
        <v>0</v>
      </c>
      <c r="J181" s="434">
        <f t="shared" si="7"/>
        <v>0</v>
      </c>
      <c r="K181" s="434">
        <f t="shared" si="8"/>
        <v>0</v>
      </c>
    </row>
    <row r="182" spans="1:11">
      <c r="A182" s="218"/>
      <c r="B182" s="195"/>
      <c r="C182" s="195"/>
      <c r="D182" s="195"/>
      <c r="E182" s="195"/>
      <c r="F182" s="195"/>
      <c r="G182" s="195"/>
      <c r="I182" s="433">
        <f t="shared" si="6"/>
        <v>0</v>
      </c>
      <c r="J182" s="434">
        <f t="shared" si="7"/>
        <v>0</v>
      </c>
      <c r="K182" s="434">
        <f t="shared" si="8"/>
        <v>0</v>
      </c>
    </row>
    <row r="183" spans="1:11">
      <c r="A183" s="218"/>
      <c r="B183" s="195"/>
      <c r="C183" s="195"/>
      <c r="D183" s="195"/>
      <c r="E183" s="195"/>
      <c r="F183" s="195"/>
      <c r="G183" s="195"/>
      <c r="I183" s="433">
        <f t="shared" si="6"/>
        <v>0</v>
      </c>
      <c r="J183" s="434">
        <f t="shared" si="7"/>
        <v>0</v>
      </c>
      <c r="K183" s="434">
        <f t="shared" si="8"/>
        <v>0</v>
      </c>
    </row>
    <row r="184" spans="1:11">
      <c r="A184" s="218"/>
      <c r="B184" s="195"/>
      <c r="C184" s="195"/>
      <c r="D184" s="195"/>
      <c r="E184" s="195"/>
      <c r="F184" s="195"/>
      <c r="G184" s="195"/>
      <c r="I184" s="433">
        <f t="shared" si="6"/>
        <v>0</v>
      </c>
      <c r="J184" s="434">
        <f t="shared" si="7"/>
        <v>0</v>
      </c>
      <c r="K184" s="434">
        <f t="shared" si="8"/>
        <v>0</v>
      </c>
    </row>
    <row r="185" spans="1:11">
      <c r="A185" s="218"/>
      <c r="B185" s="195"/>
      <c r="C185" s="195"/>
      <c r="D185" s="195"/>
      <c r="E185" s="195"/>
      <c r="F185" s="195"/>
      <c r="G185" s="195"/>
      <c r="I185" s="433">
        <f t="shared" si="6"/>
        <v>0</v>
      </c>
      <c r="J185" s="434">
        <f t="shared" si="7"/>
        <v>0</v>
      </c>
      <c r="K185" s="434">
        <f t="shared" si="8"/>
        <v>0</v>
      </c>
    </row>
    <row r="186" spans="1:11">
      <c r="A186" s="218"/>
      <c r="B186" s="195"/>
      <c r="C186" s="195"/>
      <c r="D186" s="195"/>
      <c r="E186" s="195"/>
      <c r="F186" s="195"/>
      <c r="G186" s="195"/>
      <c r="I186" s="433">
        <f t="shared" si="6"/>
        <v>0</v>
      </c>
      <c r="J186" s="434">
        <f t="shared" si="7"/>
        <v>0</v>
      </c>
      <c r="K186" s="434">
        <f t="shared" si="8"/>
        <v>0</v>
      </c>
    </row>
    <row r="187" spans="1:11">
      <c r="A187" s="218"/>
      <c r="B187" s="195"/>
      <c r="C187" s="195"/>
      <c r="D187" s="195"/>
      <c r="E187" s="195"/>
      <c r="F187" s="195"/>
      <c r="G187" s="195"/>
      <c r="I187" s="433">
        <f t="shared" si="6"/>
        <v>0</v>
      </c>
      <c r="J187" s="434">
        <f t="shared" si="7"/>
        <v>0</v>
      </c>
      <c r="K187" s="434">
        <f t="shared" si="8"/>
        <v>0</v>
      </c>
    </row>
    <row r="188" spans="1:11">
      <c r="A188" s="218"/>
      <c r="B188" s="195"/>
      <c r="C188" s="195"/>
      <c r="D188" s="195"/>
      <c r="E188" s="195"/>
      <c r="F188" s="195"/>
      <c r="G188" s="195"/>
      <c r="I188" s="433">
        <f t="shared" si="6"/>
        <v>0</v>
      </c>
      <c r="J188" s="434">
        <f t="shared" si="7"/>
        <v>0</v>
      </c>
      <c r="K188" s="434">
        <f t="shared" si="8"/>
        <v>0</v>
      </c>
    </row>
    <row r="189" spans="1:11">
      <c r="A189" s="218"/>
      <c r="B189" s="195"/>
      <c r="C189" s="195"/>
      <c r="D189" s="195"/>
      <c r="E189" s="195"/>
      <c r="F189" s="195"/>
      <c r="G189" s="195"/>
      <c r="I189" s="433">
        <f t="shared" si="6"/>
        <v>0</v>
      </c>
      <c r="J189" s="434">
        <f t="shared" si="7"/>
        <v>0</v>
      </c>
      <c r="K189" s="434">
        <f t="shared" si="8"/>
        <v>0</v>
      </c>
    </row>
    <row r="190" spans="1:11">
      <c r="A190" s="218"/>
      <c r="B190" s="195"/>
      <c r="C190" s="195"/>
      <c r="D190" s="195"/>
      <c r="E190" s="195"/>
      <c r="F190" s="195"/>
      <c r="G190" s="195"/>
      <c r="I190" s="433">
        <f t="shared" si="6"/>
        <v>0</v>
      </c>
      <c r="J190" s="434">
        <f t="shared" si="7"/>
        <v>0</v>
      </c>
      <c r="K190" s="434">
        <f t="shared" si="8"/>
        <v>0</v>
      </c>
    </row>
    <row r="191" spans="1:11">
      <c r="A191" s="218"/>
      <c r="B191" s="195"/>
      <c r="C191" s="195"/>
      <c r="D191" s="195"/>
      <c r="E191" s="195"/>
      <c r="F191" s="195"/>
      <c r="G191" s="195"/>
      <c r="I191" s="433">
        <f t="shared" si="6"/>
        <v>0</v>
      </c>
      <c r="J191" s="434">
        <f t="shared" si="7"/>
        <v>0</v>
      </c>
      <c r="K191" s="434">
        <f t="shared" si="8"/>
        <v>0</v>
      </c>
    </row>
    <row r="192" spans="1:11">
      <c r="A192" s="218"/>
      <c r="B192" s="195"/>
      <c r="C192" s="195"/>
      <c r="D192" s="195"/>
      <c r="E192" s="195"/>
      <c r="F192" s="195"/>
      <c r="G192" s="195"/>
      <c r="I192" s="433">
        <f t="shared" si="6"/>
        <v>0</v>
      </c>
      <c r="J192" s="434">
        <f t="shared" si="7"/>
        <v>0</v>
      </c>
      <c r="K192" s="434">
        <f t="shared" si="8"/>
        <v>0</v>
      </c>
    </row>
    <row r="193" spans="1:11">
      <c r="A193" s="218"/>
      <c r="B193" s="195"/>
      <c r="C193" s="195"/>
      <c r="D193" s="195"/>
      <c r="E193" s="195"/>
      <c r="F193" s="195"/>
      <c r="G193" s="195"/>
      <c r="I193" s="433">
        <f t="shared" si="6"/>
        <v>0</v>
      </c>
      <c r="J193" s="434">
        <f t="shared" si="7"/>
        <v>0</v>
      </c>
      <c r="K193" s="434">
        <f t="shared" si="8"/>
        <v>0</v>
      </c>
    </row>
    <row r="194" spans="1:11">
      <c r="A194" s="218"/>
      <c r="B194" s="195"/>
      <c r="C194" s="195"/>
      <c r="D194" s="195"/>
      <c r="E194" s="195"/>
      <c r="F194" s="195"/>
      <c r="G194" s="195"/>
      <c r="I194" s="433">
        <f t="shared" ref="I194:I257" si="9">IF(I$3=G194,F194,0)</f>
        <v>0</v>
      </c>
      <c r="J194" s="434">
        <f t="shared" ref="J194:J257" si="10">IF(J$3=G194,F194,0)</f>
        <v>0</v>
      </c>
      <c r="K194" s="434">
        <f t="shared" ref="K194:K257" si="11">IF(K$3=G194,F194,0)</f>
        <v>0</v>
      </c>
    </row>
    <row r="195" spans="1:11">
      <c r="A195" s="218"/>
      <c r="B195" s="195"/>
      <c r="C195" s="195"/>
      <c r="D195" s="195"/>
      <c r="E195" s="195"/>
      <c r="F195" s="195"/>
      <c r="G195" s="195"/>
      <c r="I195" s="433">
        <f t="shared" si="9"/>
        <v>0</v>
      </c>
      <c r="J195" s="434">
        <f t="shared" si="10"/>
        <v>0</v>
      </c>
      <c r="K195" s="434">
        <f t="shared" si="11"/>
        <v>0</v>
      </c>
    </row>
    <row r="196" spans="1:11">
      <c r="A196" s="218"/>
      <c r="B196" s="195"/>
      <c r="C196" s="195"/>
      <c r="D196" s="195"/>
      <c r="E196" s="195"/>
      <c r="F196" s="195"/>
      <c r="G196" s="195"/>
      <c r="I196" s="433">
        <f t="shared" si="9"/>
        <v>0</v>
      </c>
      <c r="J196" s="434">
        <f t="shared" si="10"/>
        <v>0</v>
      </c>
      <c r="K196" s="434">
        <f t="shared" si="11"/>
        <v>0</v>
      </c>
    </row>
    <row r="197" spans="1:11">
      <c r="A197" s="218"/>
      <c r="B197" s="195"/>
      <c r="C197" s="195"/>
      <c r="D197" s="195"/>
      <c r="E197" s="195"/>
      <c r="F197" s="195"/>
      <c r="G197" s="195"/>
      <c r="I197" s="433">
        <f t="shared" si="9"/>
        <v>0</v>
      </c>
      <c r="J197" s="434">
        <f t="shared" si="10"/>
        <v>0</v>
      </c>
      <c r="K197" s="434">
        <f t="shared" si="11"/>
        <v>0</v>
      </c>
    </row>
    <row r="198" spans="1:11">
      <c r="A198" s="218"/>
      <c r="B198" s="195"/>
      <c r="C198" s="195"/>
      <c r="D198" s="195"/>
      <c r="E198" s="195"/>
      <c r="F198" s="195"/>
      <c r="G198" s="195"/>
      <c r="I198" s="433">
        <f t="shared" si="9"/>
        <v>0</v>
      </c>
      <c r="J198" s="434">
        <f t="shared" si="10"/>
        <v>0</v>
      </c>
      <c r="K198" s="434">
        <f t="shared" si="11"/>
        <v>0</v>
      </c>
    </row>
    <row r="199" spans="1:11">
      <c r="A199" s="218"/>
      <c r="B199" s="195"/>
      <c r="C199" s="195"/>
      <c r="D199" s="195"/>
      <c r="E199" s="195"/>
      <c r="F199" s="195"/>
      <c r="G199" s="195"/>
      <c r="I199" s="433">
        <f t="shared" si="9"/>
        <v>0</v>
      </c>
      <c r="J199" s="434">
        <f t="shared" si="10"/>
        <v>0</v>
      </c>
      <c r="K199" s="434">
        <f t="shared" si="11"/>
        <v>0</v>
      </c>
    </row>
    <row r="200" spans="1:11">
      <c r="A200" s="218"/>
      <c r="B200" s="195"/>
      <c r="C200" s="195"/>
      <c r="D200" s="195"/>
      <c r="E200" s="195"/>
      <c r="F200" s="195"/>
      <c r="G200" s="195"/>
      <c r="I200" s="433">
        <f t="shared" si="9"/>
        <v>0</v>
      </c>
      <c r="J200" s="434">
        <f t="shared" si="10"/>
        <v>0</v>
      </c>
      <c r="K200" s="434">
        <f t="shared" si="11"/>
        <v>0</v>
      </c>
    </row>
    <row r="201" spans="1:11">
      <c r="A201" s="218"/>
      <c r="B201" s="195"/>
      <c r="C201" s="195"/>
      <c r="D201" s="195"/>
      <c r="E201" s="195"/>
      <c r="F201" s="195"/>
      <c r="G201" s="195"/>
      <c r="I201" s="433">
        <f t="shared" si="9"/>
        <v>0</v>
      </c>
      <c r="J201" s="434">
        <f t="shared" si="10"/>
        <v>0</v>
      </c>
      <c r="K201" s="434">
        <f t="shared" si="11"/>
        <v>0</v>
      </c>
    </row>
    <row r="202" spans="1:11">
      <c r="A202" s="218"/>
      <c r="B202" s="195"/>
      <c r="C202" s="195"/>
      <c r="D202" s="195"/>
      <c r="E202" s="195"/>
      <c r="F202" s="195"/>
      <c r="G202" s="195"/>
      <c r="I202" s="433">
        <f t="shared" si="9"/>
        <v>0</v>
      </c>
      <c r="J202" s="434">
        <f t="shared" si="10"/>
        <v>0</v>
      </c>
      <c r="K202" s="434">
        <f t="shared" si="11"/>
        <v>0</v>
      </c>
    </row>
    <row r="203" spans="1:11">
      <c r="A203" s="218"/>
      <c r="B203" s="195"/>
      <c r="C203" s="195"/>
      <c r="D203" s="195"/>
      <c r="E203" s="195"/>
      <c r="F203" s="195"/>
      <c r="G203" s="195"/>
      <c r="I203" s="433">
        <f t="shared" si="9"/>
        <v>0</v>
      </c>
      <c r="J203" s="434">
        <f t="shared" si="10"/>
        <v>0</v>
      </c>
      <c r="K203" s="434">
        <f t="shared" si="11"/>
        <v>0</v>
      </c>
    </row>
    <row r="204" spans="1:11">
      <c r="A204" s="218"/>
      <c r="B204" s="195"/>
      <c r="C204" s="195"/>
      <c r="D204" s="195"/>
      <c r="E204" s="195"/>
      <c r="F204" s="195"/>
      <c r="G204" s="195"/>
      <c r="I204" s="433">
        <f t="shared" si="9"/>
        <v>0</v>
      </c>
      <c r="J204" s="434">
        <f t="shared" si="10"/>
        <v>0</v>
      </c>
      <c r="K204" s="434">
        <f t="shared" si="11"/>
        <v>0</v>
      </c>
    </row>
    <row r="205" spans="1:11">
      <c r="A205" s="218"/>
      <c r="B205" s="195"/>
      <c r="C205" s="195"/>
      <c r="D205" s="195"/>
      <c r="E205" s="195"/>
      <c r="F205" s="195"/>
      <c r="G205" s="195"/>
      <c r="I205" s="433">
        <f t="shared" si="9"/>
        <v>0</v>
      </c>
      <c r="J205" s="434">
        <f t="shared" si="10"/>
        <v>0</v>
      </c>
      <c r="K205" s="434">
        <f t="shared" si="11"/>
        <v>0</v>
      </c>
    </row>
    <row r="206" spans="1:11">
      <c r="A206" s="218"/>
      <c r="B206" s="195"/>
      <c r="C206" s="195"/>
      <c r="D206" s="195"/>
      <c r="E206" s="195"/>
      <c r="F206" s="195"/>
      <c r="G206" s="195"/>
      <c r="I206" s="433">
        <f t="shared" si="9"/>
        <v>0</v>
      </c>
      <c r="J206" s="434">
        <f t="shared" si="10"/>
        <v>0</v>
      </c>
      <c r="K206" s="434">
        <f t="shared" si="11"/>
        <v>0</v>
      </c>
    </row>
    <row r="207" spans="1:11">
      <c r="A207" s="218"/>
      <c r="B207" s="195"/>
      <c r="C207" s="195"/>
      <c r="D207" s="195"/>
      <c r="E207" s="195"/>
      <c r="F207" s="195"/>
      <c r="G207" s="195"/>
      <c r="I207" s="433">
        <f t="shared" si="9"/>
        <v>0</v>
      </c>
      <c r="J207" s="434">
        <f t="shared" si="10"/>
        <v>0</v>
      </c>
      <c r="K207" s="434">
        <f t="shared" si="11"/>
        <v>0</v>
      </c>
    </row>
    <row r="208" spans="1:11">
      <c r="A208" s="218"/>
      <c r="B208" s="195"/>
      <c r="C208" s="195"/>
      <c r="D208" s="195"/>
      <c r="E208" s="195"/>
      <c r="F208" s="195"/>
      <c r="G208" s="195"/>
      <c r="I208" s="433">
        <f t="shared" si="9"/>
        <v>0</v>
      </c>
      <c r="J208" s="434">
        <f t="shared" si="10"/>
        <v>0</v>
      </c>
      <c r="K208" s="434">
        <f t="shared" si="11"/>
        <v>0</v>
      </c>
    </row>
    <row r="209" spans="1:11">
      <c r="A209" s="218"/>
      <c r="B209" s="195"/>
      <c r="C209" s="195"/>
      <c r="D209" s="195"/>
      <c r="E209" s="195"/>
      <c r="F209" s="195"/>
      <c r="G209" s="195"/>
      <c r="I209" s="433">
        <f t="shared" si="9"/>
        <v>0</v>
      </c>
      <c r="J209" s="434">
        <f t="shared" si="10"/>
        <v>0</v>
      </c>
      <c r="K209" s="434">
        <f t="shared" si="11"/>
        <v>0</v>
      </c>
    </row>
    <row r="210" spans="1:11">
      <c r="A210" s="218"/>
      <c r="B210" s="195"/>
      <c r="C210" s="195"/>
      <c r="D210" s="195"/>
      <c r="E210" s="195"/>
      <c r="F210" s="195"/>
      <c r="G210" s="195"/>
      <c r="I210" s="433">
        <f t="shared" si="9"/>
        <v>0</v>
      </c>
      <c r="J210" s="434">
        <f t="shared" si="10"/>
        <v>0</v>
      </c>
      <c r="K210" s="434">
        <f t="shared" si="11"/>
        <v>0</v>
      </c>
    </row>
    <row r="211" spans="1:11">
      <c r="A211" s="218"/>
      <c r="B211" s="195"/>
      <c r="C211" s="195"/>
      <c r="D211" s="195"/>
      <c r="E211" s="195"/>
      <c r="F211" s="195"/>
      <c r="G211" s="195"/>
      <c r="I211" s="433">
        <f t="shared" si="9"/>
        <v>0</v>
      </c>
      <c r="J211" s="434">
        <f t="shared" si="10"/>
        <v>0</v>
      </c>
      <c r="K211" s="434">
        <f t="shared" si="11"/>
        <v>0</v>
      </c>
    </row>
    <row r="212" spans="1:11">
      <c r="A212" s="218"/>
      <c r="B212" s="195"/>
      <c r="C212" s="195"/>
      <c r="D212" s="195"/>
      <c r="E212" s="195"/>
      <c r="F212" s="195"/>
      <c r="G212" s="195"/>
      <c r="I212" s="433">
        <f t="shared" si="9"/>
        <v>0</v>
      </c>
      <c r="J212" s="434">
        <f t="shared" si="10"/>
        <v>0</v>
      </c>
      <c r="K212" s="434">
        <f t="shared" si="11"/>
        <v>0</v>
      </c>
    </row>
    <row r="213" spans="1:11">
      <c r="A213" s="218"/>
      <c r="B213" s="195"/>
      <c r="C213" s="195"/>
      <c r="D213" s="195"/>
      <c r="E213" s="195"/>
      <c r="F213" s="195"/>
      <c r="G213" s="195"/>
      <c r="I213" s="433">
        <f t="shared" si="9"/>
        <v>0</v>
      </c>
      <c r="J213" s="434">
        <f t="shared" si="10"/>
        <v>0</v>
      </c>
      <c r="K213" s="434">
        <f t="shared" si="11"/>
        <v>0</v>
      </c>
    </row>
    <row r="214" spans="1:11">
      <c r="A214" s="218"/>
      <c r="B214" s="195"/>
      <c r="C214" s="195"/>
      <c r="D214" s="195"/>
      <c r="E214" s="195"/>
      <c r="F214" s="195"/>
      <c r="G214" s="195"/>
      <c r="I214" s="433">
        <f t="shared" si="9"/>
        <v>0</v>
      </c>
      <c r="J214" s="434">
        <f t="shared" si="10"/>
        <v>0</v>
      </c>
      <c r="K214" s="434">
        <f t="shared" si="11"/>
        <v>0</v>
      </c>
    </row>
    <row r="215" spans="1:11">
      <c r="A215" s="218"/>
      <c r="B215" s="195"/>
      <c r="C215" s="195"/>
      <c r="D215" s="195"/>
      <c r="E215" s="195"/>
      <c r="F215" s="195"/>
      <c r="G215" s="195"/>
      <c r="I215" s="433">
        <f t="shared" si="9"/>
        <v>0</v>
      </c>
      <c r="J215" s="434">
        <f t="shared" si="10"/>
        <v>0</v>
      </c>
      <c r="K215" s="434">
        <f t="shared" si="11"/>
        <v>0</v>
      </c>
    </row>
    <row r="216" spans="1:11">
      <c r="A216" s="218"/>
      <c r="B216" s="195"/>
      <c r="C216" s="195"/>
      <c r="D216" s="195"/>
      <c r="E216" s="195"/>
      <c r="F216" s="195"/>
      <c r="G216" s="195"/>
      <c r="I216" s="433">
        <f t="shared" si="9"/>
        <v>0</v>
      </c>
      <c r="J216" s="434">
        <f t="shared" si="10"/>
        <v>0</v>
      </c>
      <c r="K216" s="434">
        <f t="shared" si="11"/>
        <v>0</v>
      </c>
    </row>
    <row r="217" spans="1:11">
      <c r="A217" s="218"/>
      <c r="B217" s="195"/>
      <c r="C217" s="195"/>
      <c r="D217" s="195"/>
      <c r="E217" s="195"/>
      <c r="F217" s="195"/>
      <c r="G217" s="195"/>
      <c r="I217" s="433">
        <f t="shared" si="9"/>
        <v>0</v>
      </c>
      <c r="J217" s="434">
        <f t="shared" si="10"/>
        <v>0</v>
      </c>
      <c r="K217" s="434">
        <f t="shared" si="11"/>
        <v>0</v>
      </c>
    </row>
    <row r="218" spans="1:11">
      <c r="A218" s="218"/>
      <c r="B218" s="195"/>
      <c r="C218" s="195"/>
      <c r="D218" s="195"/>
      <c r="E218" s="195"/>
      <c r="F218" s="195"/>
      <c r="G218" s="195"/>
      <c r="I218" s="433">
        <f t="shared" si="9"/>
        <v>0</v>
      </c>
      <c r="J218" s="434">
        <f t="shared" si="10"/>
        <v>0</v>
      </c>
      <c r="K218" s="434">
        <f t="shared" si="11"/>
        <v>0</v>
      </c>
    </row>
    <row r="219" spans="1:11">
      <c r="A219" s="218"/>
      <c r="B219" s="195"/>
      <c r="C219" s="195"/>
      <c r="D219" s="195"/>
      <c r="E219" s="195"/>
      <c r="F219" s="195"/>
      <c r="G219" s="195"/>
      <c r="I219" s="433">
        <f t="shared" si="9"/>
        <v>0</v>
      </c>
      <c r="J219" s="434">
        <f t="shared" si="10"/>
        <v>0</v>
      </c>
      <c r="K219" s="434">
        <f t="shared" si="11"/>
        <v>0</v>
      </c>
    </row>
    <row r="220" spans="1:11">
      <c r="A220" s="218"/>
      <c r="B220" s="195"/>
      <c r="C220" s="195"/>
      <c r="D220" s="195"/>
      <c r="E220" s="195"/>
      <c r="F220" s="195"/>
      <c r="G220" s="195"/>
      <c r="I220" s="433">
        <f t="shared" si="9"/>
        <v>0</v>
      </c>
      <c r="J220" s="434">
        <f t="shared" si="10"/>
        <v>0</v>
      </c>
      <c r="K220" s="434">
        <f t="shared" si="11"/>
        <v>0</v>
      </c>
    </row>
    <row r="221" spans="1:11">
      <c r="A221" s="218"/>
      <c r="B221" s="195"/>
      <c r="C221" s="195"/>
      <c r="D221" s="195"/>
      <c r="E221" s="195"/>
      <c r="F221" s="195"/>
      <c r="G221" s="195"/>
      <c r="I221" s="433">
        <f t="shared" si="9"/>
        <v>0</v>
      </c>
      <c r="J221" s="434">
        <f t="shared" si="10"/>
        <v>0</v>
      </c>
      <c r="K221" s="434">
        <f t="shared" si="11"/>
        <v>0</v>
      </c>
    </row>
    <row r="222" spans="1:11">
      <c r="A222" s="218"/>
      <c r="B222" s="195"/>
      <c r="C222" s="195"/>
      <c r="D222" s="195"/>
      <c r="E222" s="195"/>
      <c r="F222" s="195"/>
      <c r="G222" s="195"/>
      <c r="I222" s="433">
        <f t="shared" si="9"/>
        <v>0</v>
      </c>
      <c r="J222" s="434">
        <f t="shared" si="10"/>
        <v>0</v>
      </c>
      <c r="K222" s="434">
        <f t="shared" si="11"/>
        <v>0</v>
      </c>
    </row>
    <row r="223" spans="1:11">
      <c r="A223" s="218"/>
      <c r="B223" s="195"/>
      <c r="C223" s="195"/>
      <c r="D223" s="195"/>
      <c r="E223" s="195"/>
      <c r="F223" s="195"/>
      <c r="G223" s="195"/>
      <c r="I223" s="433">
        <f t="shared" si="9"/>
        <v>0</v>
      </c>
      <c r="J223" s="434">
        <f t="shared" si="10"/>
        <v>0</v>
      </c>
      <c r="K223" s="434">
        <f t="shared" si="11"/>
        <v>0</v>
      </c>
    </row>
    <row r="224" spans="1:11">
      <c r="A224" s="218"/>
      <c r="B224" s="195"/>
      <c r="C224" s="195"/>
      <c r="D224" s="195"/>
      <c r="E224" s="195"/>
      <c r="F224" s="195"/>
      <c r="G224" s="195"/>
      <c r="I224" s="433">
        <f t="shared" si="9"/>
        <v>0</v>
      </c>
      <c r="J224" s="434">
        <f t="shared" si="10"/>
        <v>0</v>
      </c>
      <c r="K224" s="434">
        <f t="shared" si="11"/>
        <v>0</v>
      </c>
    </row>
    <row r="225" spans="1:11">
      <c r="A225" s="218"/>
      <c r="B225" s="195"/>
      <c r="C225" s="195"/>
      <c r="D225" s="195"/>
      <c r="E225" s="195"/>
      <c r="F225" s="195"/>
      <c r="G225" s="195"/>
      <c r="I225" s="433">
        <f t="shared" si="9"/>
        <v>0</v>
      </c>
      <c r="J225" s="434">
        <f t="shared" si="10"/>
        <v>0</v>
      </c>
      <c r="K225" s="434">
        <f t="shared" si="11"/>
        <v>0</v>
      </c>
    </row>
    <row r="226" spans="1:11">
      <c r="A226" s="218"/>
      <c r="B226" s="195"/>
      <c r="C226" s="195"/>
      <c r="D226" s="195"/>
      <c r="E226" s="195"/>
      <c r="F226" s="195"/>
      <c r="G226" s="195"/>
      <c r="I226" s="433">
        <f t="shared" si="9"/>
        <v>0</v>
      </c>
      <c r="J226" s="434">
        <f t="shared" si="10"/>
        <v>0</v>
      </c>
      <c r="K226" s="434">
        <f t="shared" si="11"/>
        <v>0</v>
      </c>
    </row>
    <row r="227" spans="1:11">
      <c r="A227" s="218"/>
      <c r="B227" s="195"/>
      <c r="C227" s="195"/>
      <c r="D227" s="195"/>
      <c r="E227" s="195"/>
      <c r="F227" s="195"/>
      <c r="G227" s="195"/>
      <c r="I227" s="433">
        <f t="shared" si="9"/>
        <v>0</v>
      </c>
      <c r="J227" s="434">
        <f t="shared" si="10"/>
        <v>0</v>
      </c>
      <c r="K227" s="434">
        <f t="shared" si="11"/>
        <v>0</v>
      </c>
    </row>
    <row r="228" spans="1:11">
      <c r="A228" s="218"/>
      <c r="B228" s="195"/>
      <c r="C228" s="195"/>
      <c r="D228" s="195"/>
      <c r="E228" s="195"/>
      <c r="F228" s="195"/>
      <c r="G228" s="195"/>
      <c r="I228" s="433">
        <f t="shared" si="9"/>
        <v>0</v>
      </c>
      <c r="J228" s="434">
        <f t="shared" si="10"/>
        <v>0</v>
      </c>
      <c r="K228" s="434">
        <f t="shared" si="11"/>
        <v>0</v>
      </c>
    </row>
    <row r="229" spans="1:11">
      <c r="A229" s="218"/>
      <c r="B229" s="195"/>
      <c r="C229" s="195"/>
      <c r="D229" s="195"/>
      <c r="E229" s="195"/>
      <c r="F229" s="195"/>
      <c r="G229" s="195"/>
      <c r="I229" s="433">
        <f t="shared" si="9"/>
        <v>0</v>
      </c>
      <c r="J229" s="434">
        <f t="shared" si="10"/>
        <v>0</v>
      </c>
      <c r="K229" s="434">
        <f t="shared" si="11"/>
        <v>0</v>
      </c>
    </row>
    <row r="230" spans="1:11">
      <c r="A230" s="218"/>
      <c r="B230" s="195"/>
      <c r="C230" s="195"/>
      <c r="D230" s="195"/>
      <c r="E230" s="195"/>
      <c r="F230" s="195"/>
      <c r="G230" s="195"/>
      <c r="I230" s="433">
        <f t="shared" si="9"/>
        <v>0</v>
      </c>
      <c r="J230" s="434">
        <f t="shared" si="10"/>
        <v>0</v>
      </c>
      <c r="K230" s="434">
        <f t="shared" si="11"/>
        <v>0</v>
      </c>
    </row>
    <row r="231" spans="1:11">
      <c r="A231" s="218"/>
      <c r="B231" s="195"/>
      <c r="C231" s="195"/>
      <c r="D231" s="195"/>
      <c r="E231" s="195"/>
      <c r="F231" s="195"/>
      <c r="G231" s="195"/>
      <c r="I231" s="433">
        <f t="shared" si="9"/>
        <v>0</v>
      </c>
      <c r="J231" s="434">
        <f t="shared" si="10"/>
        <v>0</v>
      </c>
      <c r="K231" s="434">
        <f t="shared" si="11"/>
        <v>0</v>
      </c>
    </row>
    <row r="232" spans="1:11">
      <c r="A232" s="218"/>
      <c r="B232" s="195"/>
      <c r="C232" s="195"/>
      <c r="D232" s="195"/>
      <c r="E232" s="195"/>
      <c r="F232" s="195"/>
      <c r="G232" s="195"/>
      <c r="I232" s="433">
        <f t="shared" si="9"/>
        <v>0</v>
      </c>
      <c r="J232" s="434">
        <f t="shared" si="10"/>
        <v>0</v>
      </c>
      <c r="K232" s="434">
        <f t="shared" si="11"/>
        <v>0</v>
      </c>
    </row>
    <row r="233" spans="1:11">
      <c r="A233" s="218"/>
      <c r="B233" s="195"/>
      <c r="C233" s="195"/>
      <c r="D233" s="195"/>
      <c r="E233" s="195"/>
      <c r="F233" s="195"/>
      <c r="G233" s="195"/>
      <c r="I233" s="433">
        <f t="shared" si="9"/>
        <v>0</v>
      </c>
      <c r="J233" s="434">
        <f t="shared" si="10"/>
        <v>0</v>
      </c>
      <c r="K233" s="434">
        <f t="shared" si="11"/>
        <v>0</v>
      </c>
    </row>
    <row r="234" spans="1:11">
      <c r="A234" s="218"/>
      <c r="B234" s="195"/>
      <c r="C234" s="195"/>
      <c r="D234" s="195"/>
      <c r="E234" s="195"/>
      <c r="F234" s="195"/>
      <c r="G234" s="195"/>
      <c r="I234" s="433">
        <f t="shared" si="9"/>
        <v>0</v>
      </c>
      <c r="J234" s="434">
        <f t="shared" si="10"/>
        <v>0</v>
      </c>
      <c r="K234" s="434">
        <f t="shared" si="11"/>
        <v>0</v>
      </c>
    </row>
    <row r="235" spans="1:11">
      <c r="A235" s="218"/>
      <c r="B235" s="195"/>
      <c r="C235" s="195"/>
      <c r="D235" s="195"/>
      <c r="E235" s="195"/>
      <c r="F235" s="195"/>
      <c r="G235" s="195"/>
      <c r="I235" s="433">
        <f t="shared" si="9"/>
        <v>0</v>
      </c>
      <c r="J235" s="434">
        <f t="shared" si="10"/>
        <v>0</v>
      </c>
      <c r="K235" s="434">
        <f t="shared" si="11"/>
        <v>0</v>
      </c>
    </row>
    <row r="236" spans="1:11">
      <c r="A236" s="218"/>
      <c r="B236" s="195"/>
      <c r="C236" s="195"/>
      <c r="D236" s="195"/>
      <c r="E236" s="195"/>
      <c r="F236" s="195"/>
      <c r="G236" s="195"/>
      <c r="I236" s="433">
        <f t="shared" si="9"/>
        <v>0</v>
      </c>
      <c r="J236" s="434">
        <f t="shared" si="10"/>
        <v>0</v>
      </c>
      <c r="K236" s="434">
        <f t="shared" si="11"/>
        <v>0</v>
      </c>
    </row>
    <row r="237" spans="1:11">
      <c r="A237" s="218"/>
      <c r="B237" s="195"/>
      <c r="C237" s="195"/>
      <c r="D237" s="195"/>
      <c r="E237" s="195"/>
      <c r="F237" s="195"/>
      <c r="G237" s="195"/>
      <c r="I237" s="433">
        <f t="shared" si="9"/>
        <v>0</v>
      </c>
      <c r="J237" s="434">
        <f t="shared" si="10"/>
        <v>0</v>
      </c>
      <c r="K237" s="434">
        <f t="shared" si="11"/>
        <v>0</v>
      </c>
    </row>
    <row r="238" spans="1:11">
      <c r="A238" s="218"/>
      <c r="B238" s="195"/>
      <c r="C238" s="195"/>
      <c r="D238" s="195"/>
      <c r="E238" s="195"/>
      <c r="F238" s="195"/>
      <c r="G238" s="195"/>
      <c r="I238" s="433">
        <f t="shared" si="9"/>
        <v>0</v>
      </c>
      <c r="J238" s="434">
        <f t="shared" si="10"/>
        <v>0</v>
      </c>
      <c r="K238" s="434">
        <f t="shared" si="11"/>
        <v>0</v>
      </c>
    </row>
    <row r="239" spans="1:11">
      <c r="A239" s="218"/>
      <c r="B239" s="195"/>
      <c r="C239" s="195"/>
      <c r="D239" s="195"/>
      <c r="E239" s="195"/>
      <c r="F239" s="195"/>
      <c r="G239" s="195"/>
      <c r="I239" s="433">
        <f t="shared" si="9"/>
        <v>0</v>
      </c>
      <c r="J239" s="434">
        <f t="shared" si="10"/>
        <v>0</v>
      </c>
      <c r="K239" s="434">
        <f t="shared" si="11"/>
        <v>0</v>
      </c>
    </row>
    <row r="240" spans="1:11">
      <c r="A240" s="218"/>
      <c r="B240" s="195"/>
      <c r="C240" s="195"/>
      <c r="D240" s="195"/>
      <c r="E240" s="195"/>
      <c r="F240" s="195"/>
      <c r="G240" s="195"/>
      <c r="I240" s="433">
        <f t="shared" si="9"/>
        <v>0</v>
      </c>
      <c r="J240" s="434">
        <f t="shared" si="10"/>
        <v>0</v>
      </c>
      <c r="K240" s="434">
        <f t="shared" si="11"/>
        <v>0</v>
      </c>
    </row>
    <row r="241" spans="1:11">
      <c r="A241" s="218"/>
      <c r="B241" s="195"/>
      <c r="C241" s="195"/>
      <c r="D241" s="195"/>
      <c r="E241" s="195"/>
      <c r="F241" s="195"/>
      <c r="G241" s="195"/>
      <c r="I241" s="433">
        <f t="shared" si="9"/>
        <v>0</v>
      </c>
      <c r="J241" s="434">
        <f t="shared" si="10"/>
        <v>0</v>
      </c>
      <c r="K241" s="434">
        <f t="shared" si="11"/>
        <v>0</v>
      </c>
    </row>
    <row r="242" spans="1:11">
      <c r="A242" s="218"/>
      <c r="B242" s="195"/>
      <c r="C242" s="195"/>
      <c r="D242" s="195"/>
      <c r="E242" s="195"/>
      <c r="F242" s="195"/>
      <c r="G242" s="195"/>
      <c r="I242" s="433">
        <f t="shared" si="9"/>
        <v>0</v>
      </c>
      <c r="J242" s="434">
        <f t="shared" si="10"/>
        <v>0</v>
      </c>
      <c r="K242" s="434">
        <f t="shared" si="11"/>
        <v>0</v>
      </c>
    </row>
    <row r="243" spans="1:11">
      <c r="A243" s="218"/>
      <c r="B243" s="195"/>
      <c r="C243" s="195"/>
      <c r="D243" s="195"/>
      <c r="E243" s="195"/>
      <c r="F243" s="195"/>
      <c r="G243" s="195"/>
      <c r="I243" s="433">
        <f t="shared" si="9"/>
        <v>0</v>
      </c>
      <c r="J243" s="434">
        <f t="shared" si="10"/>
        <v>0</v>
      </c>
      <c r="K243" s="434">
        <f t="shared" si="11"/>
        <v>0</v>
      </c>
    </row>
    <row r="244" spans="1:11">
      <c r="A244" s="218"/>
      <c r="B244" s="195"/>
      <c r="C244" s="195"/>
      <c r="D244" s="195"/>
      <c r="E244" s="195"/>
      <c r="F244" s="195"/>
      <c r="G244" s="195"/>
      <c r="I244" s="433">
        <f t="shared" si="9"/>
        <v>0</v>
      </c>
      <c r="J244" s="434">
        <f t="shared" si="10"/>
        <v>0</v>
      </c>
      <c r="K244" s="434">
        <f t="shared" si="11"/>
        <v>0</v>
      </c>
    </row>
    <row r="245" spans="1:11">
      <c r="A245" s="218"/>
      <c r="B245" s="195"/>
      <c r="C245" s="195"/>
      <c r="D245" s="195"/>
      <c r="E245" s="195"/>
      <c r="F245" s="195"/>
      <c r="G245" s="195"/>
      <c r="I245" s="433">
        <f t="shared" si="9"/>
        <v>0</v>
      </c>
      <c r="J245" s="434">
        <f t="shared" si="10"/>
        <v>0</v>
      </c>
      <c r="K245" s="434">
        <f t="shared" si="11"/>
        <v>0</v>
      </c>
    </row>
    <row r="246" spans="1:11">
      <c r="A246" s="218"/>
      <c r="B246" s="195"/>
      <c r="C246" s="195"/>
      <c r="D246" s="195"/>
      <c r="E246" s="195"/>
      <c r="F246" s="195"/>
      <c r="G246" s="195"/>
      <c r="I246" s="433">
        <f t="shared" si="9"/>
        <v>0</v>
      </c>
      <c r="J246" s="434">
        <f t="shared" si="10"/>
        <v>0</v>
      </c>
      <c r="K246" s="434">
        <f t="shared" si="11"/>
        <v>0</v>
      </c>
    </row>
    <row r="247" spans="1:11">
      <c r="A247" s="218"/>
      <c r="B247" s="195"/>
      <c r="C247" s="195"/>
      <c r="D247" s="195"/>
      <c r="E247" s="195"/>
      <c r="F247" s="195"/>
      <c r="G247" s="195"/>
      <c r="I247" s="433">
        <f t="shared" si="9"/>
        <v>0</v>
      </c>
      <c r="J247" s="434">
        <f t="shared" si="10"/>
        <v>0</v>
      </c>
      <c r="K247" s="434">
        <f t="shared" si="11"/>
        <v>0</v>
      </c>
    </row>
    <row r="248" spans="1:11">
      <c r="A248" s="218"/>
      <c r="B248" s="195"/>
      <c r="C248" s="195"/>
      <c r="D248" s="195"/>
      <c r="E248" s="195"/>
      <c r="F248" s="195"/>
      <c r="G248" s="195"/>
      <c r="I248" s="433">
        <f t="shared" si="9"/>
        <v>0</v>
      </c>
      <c r="J248" s="434">
        <f t="shared" si="10"/>
        <v>0</v>
      </c>
      <c r="K248" s="434">
        <f t="shared" si="11"/>
        <v>0</v>
      </c>
    </row>
    <row r="249" spans="1:11">
      <c r="A249" s="218"/>
      <c r="B249" s="195"/>
      <c r="C249" s="195"/>
      <c r="D249" s="195"/>
      <c r="E249" s="195"/>
      <c r="F249" s="195"/>
      <c r="G249" s="195"/>
      <c r="I249" s="433">
        <f t="shared" si="9"/>
        <v>0</v>
      </c>
      <c r="J249" s="434">
        <f t="shared" si="10"/>
        <v>0</v>
      </c>
      <c r="K249" s="434">
        <f t="shared" si="11"/>
        <v>0</v>
      </c>
    </row>
    <row r="250" spans="1:11">
      <c r="A250" s="218"/>
      <c r="B250" s="195"/>
      <c r="C250" s="195"/>
      <c r="D250" s="195"/>
      <c r="E250" s="195"/>
      <c r="F250" s="195"/>
      <c r="G250" s="195"/>
      <c r="I250" s="433">
        <f t="shared" si="9"/>
        <v>0</v>
      </c>
      <c r="J250" s="434">
        <f t="shared" si="10"/>
        <v>0</v>
      </c>
      <c r="K250" s="434">
        <f t="shared" si="11"/>
        <v>0</v>
      </c>
    </row>
    <row r="251" spans="1:11">
      <c r="A251" s="218"/>
      <c r="B251" s="195"/>
      <c r="C251" s="195"/>
      <c r="D251" s="195"/>
      <c r="E251" s="195"/>
      <c r="F251" s="195"/>
      <c r="G251" s="195"/>
      <c r="I251" s="433">
        <f t="shared" si="9"/>
        <v>0</v>
      </c>
      <c r="J251" s="434">
        <f t="shared" si="10"/>
        <v>0</v>
      </c>
      <c r="K251" s="434">
        <f t="shared" si="11"/>
        <v>0</v>
      </c>
    </row>
    <row r="252" spans="1:11">
      <c r="A252" s="218"/>
      <c r="B252" s="195"/>
      <c r="C252" s="195"/>
      <c r="D252" s="195"/>
      <c r="E252" s="195"/>
      <c r="F252" s="195"/>
      <c r="G252" s="195"/>
      <c r="I252" s="433">
        <f t="shared" si="9"/>
        <v>0</v>
      </c>
      <c r="J252" s="434">
        <f t="shared" si="10"/>
        <v>0</v>
      </c>
      <c r="K252" s="434">
        <f t="shared" si="11"/>
        <v>0</v>
      </c>
    </row>
    <row r="253" spans="1:11">
      <c r="A253" s="218"/>
      <c r="B253" s="195"/>
      <c r="C253" s="195"/>
      <c r="D253" s="195"/>
      <c r="E253" s="195"/>
      <c r="F253" s="195"/>
      <c r="G253" s="195"/>
      <c r="I253" s="433">
        <f t="shared" si="9"/>
        <v>0</v>
      </c>
      <c r="J253" s="434">
        <f t="shared" si="10"/>
        <v>0</v>
      </c>
      <c r="K253" s="434">
        <f t="shared" si="11"/>
        <v>0</v>
      </c>
    </row>
    <row r="254" spans="1:11">
      <c r="A254" s="218"/>
      <c r="B254" s="195"/>
      <c r="C254" s="195"/>
      <c r="D254" s="195"/>
      <c r="E254" s="195"/>
      <c r="F254" s="195"/>
      <c r="G254" s="195"/>
      <c r="I254" s="433">
        <f t="shared" si="9"/>
        <v>0</v>
      </c>
      <c r="J254" s="434">
        <f t="shared" si="10"/>
        <v>0</v>
      </c>
      <c r="K254" s="434">
        <f t="shared" si="11"/>
        <v>0</v>
      </c>
    </row>
    <row r="255" spans="1:11">
      <c r="A255" s="218"/>
      <c r="B255" s="195"/>
      <c r="C255" s="195"/>
      <c r="D255" s="195"/>
      <c r="E255" s="195"/>
      <c r="F255" s="195"/>
      <c r="G255" s="195"/>
      <c r="I255" s="433">
        <f t="shared" si="9"/>
        <v>0</v>
      </c>
      <c r="J255" s="434">
        <f t="shared" si="10"/>
        <v>0</v>
      </c>
      <c r="K255" s="434">
        <f t="shared" si="11"/>
        <v>0</v>
      </c>
    </row>
    <row r="256" spans="1:11">
      <c r="A256" s="218"/>
      <c r="B256" s="195"/>
      <c r="C256" s="195"/>
      <c r="D256" s="195"/>
      <c r="E256" s="195"/>
      <c r="F256" s="195"/>
      <c r="G256" s="195"/>
      <c r="I256" s="433">
        <f t="shared" si="9"/>
        <v>0</v>
      </c>
      <c r="J256" s="434">
        <f t="shared" si="10"/>
        <v>0</v>
      </c>
      <c r="K256" s="434">
        <f t="shared" si="11"/>
        <v>0</v>
      </c>
    </row>
    <row r="257" spans="1:11">
      <c r="A257" s="218"/>
      <c r="B257" s="195"/>
      <c r="C257" s="195"/>
      <c r="D257" s="195"/>
      <c r="E257" s="195"/>
      <c r="F257" s="195"/>
      <c r="G257" s="195"/>
      <c r="I257" s="433">
        <f t="shared" si="9"/>
        <v>0</v>
      </c>
      <c r="J257" s="434">
        <f t="shared" si="10"/>
        <v>0</v>
      </c>
      <c r="K257" s="434">
        <f t="shared" si="11"/>
        <v>0</v>
      </c>
    </row>
    <row r="258" spans="1:11">
      <c r="A258" s="218"/>
      <c r="B258" s="195"/>
      <c r="C258" s="195"/>
      <c r="D258" s="195"/>
      <c r="E258" s="195"/>
      <c r="F258" s="195"/>
      <c r="G258" s="195"/>
      <c r="I258" s="433">
        <f t="shared" ref="I258:I321" si="12">IF(I$3=G258,F258,0)</f>
        <v>0</v>
      </c>
      <c r="J258" s="434">
        <f t="shared" ref="J258:J321" si="13">IF(J$3=G258,F258,0)</f>
        <v>0</v>
      </c>
      <c r="K258" s="434">
        <f t="shared" ref="K258:K321" si="14">IF(K$3=G258,F258,0)</f>
        <v>0</v>
      </c>
    </row>
    <row r="259" spans="1:11">
      <c r="A259" s="218"/>
      <c r="B259" s="195"/>
      <c r="C259" s="195"/>
      <c r="D259" s="195"/>
      <c r="E259" s="195"/>
      <c r="F259" s="195"/>
      <c r="G259" s="195"/>
      <c r="I259" s="433">
        <f t="shared" si="12"/>
        <v>0</v>
      </c>
      <c r="J259" s="434">
        <f t="shared" si="13"/>
        <v>0</v>
      </c>
      <c r="K259" s="434">
        <f t="shared" si="14"/>
        <v>0</v>
      </c>
    </row>
    <row r="260" spans="1:11">
      <c r="A260" s="218"/>
      <c r="B260" s="195"/>
      <c r="C260" s="195"/>
      <c r="D260" s="195"/>
      <c r="E260" s="195"/>
      <c r="F260" s="195"/>
      <c r="G260" s="195"/>
      <c r="I260" s="433">
        <f t="shared" si="12"/>
        <v>0</v>
      </c>
      <c r="J260" s="434">
        <f t="shared" si="13"/>
        <v>0</v>
      </c>
      <c r="K260" s="434">
        <f t="shared" si="14"/>
        <v>0</v>
      </c>
    </row>
    <row r="261" spans="1:11">
      <c r="A261" s="218"/>
      <c r="B261" s="195"/>
      <c r="C261" s="195"/>
      <c r="D261" s="195"/>
      <c r="E261" s="195"/>
      <c r="F261" s="195"/>
      <c r="G261" s="195"/>
      <c r="I261" s="433">
        <f t="shared" si="12"/>
        <v>0</v>
      </c>
      <c r="J261" s="434">
        <f t="shared" si="13"/>
        <v>0</v>
      </c>
      <c r="K261" s="434">
        <f t="shared" si="14"/>
        <v>0</v>
      </c>
    </row>
    <row r="262" spans="1:11">
      <c r="A262" s="218"/>
      <c r="B262" s="195"/>
      <c r="C262" s="195"/>
      <c r="D262" s="195"/>
      <c r="E262" s="195"/>
      <c r="F262" s="195"/>
      <c r="G262" s="195"/>
      <c r="I262" s="433">
        <f t="shared" si="12"/>
        <v>0</v>
      </c>
      <c r="J262" s="434">
        <f t="shared" si="13"/>
        <v>0</v>
      </c>
      <c r="K262" s="434">
        <f t="shared" si="14"/>
        <v>0</v>
      </c>
    </row>
    <row r="263" spans="1:11">
      <c r="A263" s="218"/>
      <c r="B263" s="195"/>
      <c r="C263" s="195"/>
      <c r="D263" s="195"/>
      <c r="E263" s="195"/>
      <c r="F263" s="195"/>
      <c r="G263" s="195"/>
      <c r="I263" s="433">
        <f t="shared" si="12"/>
        <v>0</v>
      </c>
      <c r="J263" s="434">
        <f t="shared" si="13"/>
        <v>0</v>
      </c>
      <c r="K263" s="434">
        <f t="shared" si="14"/>
        <v>0</v>
      </c>
    </row>
    <row r="264" spans="1:11">
      <c r="A264" s="218"/>
      <c r="B264" s="195"/>
      <c r="C264" s="195"/>
      <c r="D264" s="195"/>
      <c r="E264" s="195"/>
      <c r="F264" s="195"/>
      <c r="G264" s="195"/>
      <c r="I264" s="433">
        <f t="shared" si="12"/>
        <v>0</v>
      </c>
      <c r="J264" s="434">
        <f t="shared" si="13"/>
        <v>0</v>
      </c>
      <c r="K264" s="434">
        <f t="shared" si="14"/>
        <v>0</v>
      </c>
    </row>
    <row r="265" spans="1:11">
      <c r="A265" s="218"/>
      <c r="B265" s="195"/>
      <c r="C265" s="195"/>
      <c r="D265" s="195"/>
      <c r="E265" s="195"/>
      <c r="F265" s="195"/>
      <c r="G265" s="195"/>
      <c r="I265" s="433">
        <f t="shared" si="12"/>
        <v>0</v>
      </c>
      <c r="J265" s="434">
        <f t="shared" si="13"/>
        <v>0</v>
      </c>
      <c r="K265" s="434">
        <f t="shared" si="14"/>
        <v>0</v>
      </c>
    </row>
    <row r="266" spans="1:11">
      <c r="A266" s="218"/>
      <c r="B266" s="195"/>
      <c r="C266" s="195"/>
      <c r="D266" s="195"/>
      <c r="E266" s="195"/>
      <c r="F266" s="195"/>
      <c r="G266" s="195"/>
      <c r="I266" s="433">
        <f t="shared" si="12"/>
        <v>0</v>
      </c>
      <c r="J266" s="434">
        <f t="shared" si="13"/>
        <v>0</v>
      </c>
      <c r="K266" s="434">
        <f t="shared" si="14"/>
        <v>0</v>
      </c>
    </row>
    <row r="267" spans="1:11">
      <c r="A267" s="218"/>
      <c r="B267" s="195"/>
      <c r="C267" s="195"/>
      <c r="D267" s="195"/>
      <c r="E267" s="195"/>
      <c r="F267" s="195"/>
      <c r="G267" s="195"/>
      <c r="I267" s="433">
        <f t="shared" si="12"/>
        <v>0</v>
      </c>
      <c r="J267" s="434">
        <f t="shared" si="13"/>
        <v>0</v>
      </c>
      <c r="K267" s="434">
        <f t="shared" si="14"/>
        <v>0</v>
      </c>
    </row>
    <row r="268" spans="1:11">
      <c r="A268" s="218"/>
      <c r="B268" s="195"/>
      <c r="C268" s="195"/>
      <c r="D268" s="195"/>
      <c r="E268" s="195"/>
      <c r="F268" s="195"/>
      <c r="G268" s="195"/>
      <c r="I268" s="433">
        <f t="shared" si="12"/>
        <v>0</v>
      </c>
      <c r="J268" s="434">
        <f t="shared" si="13"/>
        <v>0</v>
      </c>
      <c r="K268" s="434">
        <f t="shared" si="14"/>
        <v>0</v>
      </c>
    </row>
    <row r="269" spans="1:11">
      <c r="A269" s="218"/>
      <c r="B269" s="195"/>
      <c r="C269" s="195"/>
      <c r="D269" s="195"/>
      <c r="E269" s="195"/>
      <c r="F269" s="195"/>
      <c r="G269" s="195"/>
      <c r="I269" s="433">
        <f t="shared" si="12"/>
        <v>0</v>
      </c>
      <c r="J269" s="434">
        <f t="shared" si="13"/>
        <v>0</v>
      </c>
      <c r="K269" s="434">
        <f t="shared" si="14"/>
        <v>0</v>
      </c>
    </row>
    <row r="270" spans="1:11">
      <c r="A270" s="218"/>
      <c r="B270" s="195"/>
      <c r="C270" s="195"/>
      <c r="D270" s="195"/>
      <c r="E270" s="195"/>
      <c r="F270" s="195"/>
      <c r="G270" s="195"/>
      <c r="I270" s="433">
        <f t="shared" si="12"/>
        <v>0</v>
      </c>
      <c r="J270" s="434">
        <f t="shared" si="13"/>
        <v>0</v>
      </c>
      <c r="K270" s="434">
        <f t="shared" si="14"/>
        <v>0</v>
      </c>
    </row>
    <row r="271" spans="1:11">
      <c r="A271" s="218"/>
      <c r="B271" s="195"/>
      <c r="C271" s="195"/>
      <c r="D271" s="195"/>
      <c r="E271" s="195"/>
      <c r="F271" s="195"/>
      <c r="G271" s="195"/>
      <c r="I271" s="433">
        <f t="shared" si="12"/>
        <v>0</v>
      </c>
      <c r="J271" s="434">
        <f t="shared" si="13"/>
        <v>0</v>
      </c>
      <c r="K271" s="434">
        <f t="shared" si="14"/>
        <v>0</v>
      </c>
    </row>
    <row r="272" spans="1:11">
      <c r="A272" s="218"/>
      <c r="B272" s="195"/>
      <c r="C272" s="195"/>
      <c r="D272" s="195"/>
      <c r="E272" s="195"/>
      <c r="F272" s="195"/>
      <c r="G272" s="195"/>
      <c r="I272" s="433">
        <f t="shared" si="12"/>
        <v>0</v>
      </c>
      <c r="J272" s="434">
        <f t="shared" si="13"/>
        <v>0</v>
      </c>
      <c r="K272" s="434">
        <f t="shared" si="14"/>
        <v>0</v>
      </c>
    </row>
    <row r="273" spans="1:11">
      <c r="A273" s="218"/>
      <c r="B273" s="195"/>
      <c r="C273" s="195"/>
      <c r="D273" s="195"/>
      <c r="E273" s="195"/>
      <c r="F273" s="195"/>
      <c r="G273" s="195"/>
      <c r="I273" s="433">
        <f t="shared" si="12"/>
        <v>0</v>
      </c>
      <c r="J273" s="434">
        <f t="shared" si="13"/>
        <v>0</v>
      </c>
      <c r="K273" s="434">
        <f t="shared" si="14"/>
        <v>0</v>
      </c>
    </row>
    <row r="274" spans="1:11">
      <c r="A274" s="218"/>
      <c r="B274" s="195"/>
      <c r="C274" s="195"/>
      <c r="D274" s="195"/>
      <c r="E274" s="195"/>
      <c r="F274" s="195"/>
      <c r="G274" s="195"/>
      <c r="I274" s="433">
        <f t="shared" si="12"/>
        <v>0</v>
      </c>
      <c r="J274" s="434">
        <f t="shared" si="13"/>
        <v>0</v>
      </c>
      <c r="K274" s="434">
        <f t="shared" si="14"/>
        <v>0</v>
      </c>
    </row>
    <row r="275" spans="1:11">
      <c r="A275" s="218"/>
      <c r="B275" s="195"/>
      <c r="C275" s="195"/>
      <c r="D275" s="195"/>
      <c r="E275" s="195"/>
      <c r="F275" s="195"/>
      <c r="G275" s="195"/>
      <c r="I275" s="433">
        <f t="shared" si="12"/>
        <v>0</v>
      </c>
      <c r="J275" s="434">
        <f t="shared" si="13"/>
        <v>0</v>
      </c>
      <c r="K275" s="434">
        <f t="shared" si="14"/>
        <v>0</v>
      </c>
    </row>
    <row r="276" spans="1:11">
      <c r="A276" s="218"/>
      <c r="B276" s="195"/>
      <c r="C276" s="195"/>
      <c r="D276" s="195"/>
      <c r="E276" s="195"/>
      <c r="F276" s="195"/>
      <c r="G276" s="195"/>
      <c r="I276" s="433">
        <f t="shared" si="12"/>
        <v>0</v>
      </c>
      <c r="J276" s="434">
        <f t="shared" si="13"/>
        <v>0</v>
      </c>
      <c r="K276" s="434">
        <f t="shared" si="14"/>
        <v>0</v>
      </c>
    </row>
    <row r="277" spans="1:11">
      <c r="A277" s="218"/>
      <c r="B277" s="195"/>
      <c r="C277" s="195"/>
      <c r="D277" s="195"/>
      <c r="E277" s="195"/>
      <c r="F277" s="195"/>
      <c r="G277" s="195"/>
      <c r="I277" s="433">
        <f t="shared" si="12"/>
        <v>0</v>
      </c>
      <c r="J277" s="434">
        <f t="shared" si="13"/>
        <v>0</v>
      </c>
      <c r="K277" s="434">
        <f t="shared" si="14"/>
        <v>0</v>
      </c>
    </row>
    <row r="278" spans="1:11">
      <c r="A278" s="218"/>
      <c r="B278" s="195"/>
      <c r="C278" s="195"/>
      <c r="D278" s="195"/>
      <c r="E278" s="195"/>
      <c r="F278" s="195"/>
      <c r="G278" s="195"/>
      <c r="I278" s="433">
        <f t="shared" si="12"/>
        <v>0</v>
      </c>
      <c r="J278" s="434">
        <f t="shared" si="13"/>
        <v>0</v>
      </c>
      <c r="K278" s="434">
        <f t="shared" si="14"/>
        <v>0</v>
      </c>
    </row>
    <row r="279" spans="1:11">
      <c r="A279" s="218"/>
      <c r="B279" s="195"/>
      <c r="C279" s="195"/>
      <c r="D279" s="195"/>
      <c r="E279" s="195"/>
      <c r="F279" s="195"/>
      <c r="G279" s="195"/>
      <c r="I279" s="433">
        <f t="shared" si="12"/>
        <v>0</v>
      </c>
      <c r="J279" s="434">
        <f t="shared" si="13"/>
        <v>0</v>
      </c>
      <c r="K279" s="434">
        <f t="shared" si="14"/>
        <v>0</v>
      </c>
    </row>
    <row r="280" spans="1:11">
      <c r="A280" s="218"/>
      <c r="B280" s="195"/>
      <c r="C280" s="195"/>
      <c r="D280" s="195"/>
      <c r="E280" s="195"/>
      <c r="F280" s="195"/>
      <c r="G280" s="195"/>
      <c r="I280" s="433">
        <f t="shared" si="12"/>
        <v>0</v>
      </c>
      <c r="J280" s="434">
        <f t="shared" si="13"/>
        <v>0</v>
      </c>
      <c r="K280" s="434">
        <f t="shared" si="14"/>
        <v>0</v>
      </c>
    </row>
    <row r="281" spans="1:11">
      <c r="A281" s="218"/>
      <c r="B281" s="195"/>
      <c r="C281" s="195"/>
      <c r="D281" s="195"/>
      <c r="E281" s="195"/>
      <c r="F281" s="195"/>
      <c r="G281" s="195"/>
      <c r="I281" s="433">
        <f t="shared" si="12"/>
        <v>0</v>
      </c>
      <c r="J281" s="434">
        <f t="shared" si="13"/>
        <v>0</v>
      </c>
      <c r="K281" s="434">
        <f t="shared" si="14"/>
        <v>0</v>
      </c>
    </row>
    <row r="282" spans="1:11">
      <c r="A282" s="218"/>
      <c r="B282" s="195"/>
      <c r="C282" s="195"/>
      <c r="D282" s="195"/>
      <c r="E282" s="195"/>
      <c r="F282" s="195"/>
      <c r="G282" s="195"/>
      <c r="I282" s="433">
        <f t="shared" si="12"/>
        <v>0</v>
      </c>
      <c r="J282" s="434">
        <f t="shared" si="13"/>
        <v>0</v>
      </c>
      <c r="K282" s="434">
        <f t="shared" si="14"/>
        <v>0</v>
      </c>
    </row>
    <row r="283" spans="1:11">
      <c r="A283" s="218"/>
      <c r="B283" s="195"/>
      <c r="C283" s="195"/>
      <c r="D283" s="195"/>
      <c r="E283" s="195"/>
      <c r="F283" s="195"/>
      <c r="G283" s="195"/>
      <c r="I283" s="433">
        <f t="shared" si="12"/>
        <v>0</v>
      </c>
      <c r="J283" s="434">
        <f t="shared" si="13"/>
        <v>0</v>
      </c>
      <c r="K283" s="434">
        <f t="shared" si="14"/>
        <v>0</v>
      </c>
    </row>
    <row r="284" spans="1:11">
      <c r="A284" s="218"/>
      <c r="B284" s="195"/>
      <c r="C284" s="195"/>
      <c r="D284" s="195"/>
      <c r="E284" s="195"/>
      <c r="F284" s="195"/>
      <c r="G284" s="195"/>
      <c r="I284" s="433">
        <f t="shared" si="12"/>
        <v>0</v>
      </c>
      <c r="J284" s="434">
        <f t="shared" si="13"/>
        <v>0</v>
      </c>
      <c r="K284" s="434">
        <f t="shared" si="14"/>
        <v>0</v>
      </c>
    </row>
    <row r="285" spans="1:11">
      <c r="A285" s="218"/>
      <c r="B285" s="195"/>
      <c r="C285" s="195"/>
      <c r="D285" s="195"/>
      <c r="E285" s="195"/>
      <c r="F285" s="195"/>
      <c r="G285" s="195"/>
      <c r="I285" s="433">
        <f t="shared" si="12"/>
        <v>0</v>
      </c>
      <c r="J285" s="434">
        <f t="shared" si="13"/>
        <v>0</v>
      </c>
      <c r="K285" s="434">
        <f t="shared" si="14"/>
        <v>0</v>
      </c>
    </row>
    <row r="286" spans="1:11">
      <c r="A286" s="218"/>
      <c r="B286" s="195"/>
      <c r="C286" s="195"/>
      <c r="D286" s="195"/>
      <c r="E286" s="195"/>
      <c r="F286" s="195"/>
      <c r="G286" s="195"/>
      <c r="I286" s="433">
        <f t="shared" si="12"/>
        <v>0</v>
      </c>
      <c r="J286" s="434">
        <f t="shared" si="13"/>
        <v>0</v>
      </c>
      <c r="K286" s="434">
        <f t="shared" si="14"/>
        <v>0</v>
      </c>
    </row>
    <row r="287" spans="1:11">
      <c r="A287" s="218"/>
      <c r="B287" s="195"/>
      <c r="C287" s="195"/>
      <c r="D287" s="195"/>
      <c r="E287" s="195"/>
      <c r="F287" s="195"/>
      <c r="G287" s="195"/>
      <c r="I287" s="433">
        <f t="shared" si="12"/>
        <v>0</v>
      </c>
      <c r="J287" s="434">
        <f t="shared" si="13"/>
        <v>0</v>
      </c>
      <c r="K287" s="434">
        <f t="shared" si="14"/>
        <v>0</v>
      </c>
    </row>
    <row r="288" spans="1:11">
      <c r="A288" s="218"/>
      <c r="B288" s="195"/>
      <c r="C288" s="195"/>
      <c r="D288" s="195"/>
      <c r="E288" s="195"/>
      <c r="F288" s="195"/>
      <c r="G288" s="195"/>
      <c r="I288" s="433">
        <f t="shared" si="12"/>
        <v>0</v>
      </c>
      <c r="J288" s="434">
        <f t="shared" si="13"/>
        <v>0</v>
      </c>
      <c r="K288" s="434">
        <f t="shared" si="14"/>
        <v>0</v>
      </c>
    </row>
    <row r="289" spans="1:11">
      <c r="A289" s="218"/>
      <c r="B289" s="195"/>
      <c r="C289" s="195"/>
      <c r="D289" s="195"/>
      <c r="E289" s="195"/>
      <c r="F289" s="195"/>
      <c r="G289" s="195"/>
      <c r="I289" s="433">
        <f t="shared" si="12"/>
        <v>0</v>
      </c>
      <c r="J289" s="434">
        <f t="shared" si="13"/>
        <v>0</v>
      </c>
      <c r="K289" s="434">
        <f t="shared" si="14"/>
        <v>0</v>
      </c>
    </row>
    <row r="290" spans="1:11">
      <c r="A290" s="218"/>
      <c r="B290" s="195"/>
      <c r="C290" s="195"/>
      <c r="D290" s="195"/>
      <c r="E290" s="195"/>
      <c r="F290" s="195"/>
      <c r="G290" s="195"/>
      <c r="I290" s="433">
        <f t="shared" si="12"/>
        <v>0</v>
      </c>
      <c r="J290" s="434">
        <f t="shared" si="13"/>
        <v>0</v>
      </c>
      <c r="K290" s="434">
        <f t="shared" si="14"/>
        <v>0</v>
      </c>
    </row>
    <row r="291" spans="1:11">
      <c r="A291" s="218"/>
      <c r="B291" s="195"/>
      <c r="C291" s="195"/>
      <c r="D291" s="195"/>
      <c r="E291" s="195"/>
      <c r="F291" s="195"/>
      <c r="G291" s="195"/>
      <c r="I291" s="433">
        <f t="shared" si="12"/>
        <v>0</v>
      </c>
      <c r="J291" s="434">
        <f t="shared" si="13"/>
        <v>0</v>
      </c>
      <c r="K291" s="434">
        <f t="shared" si="14"/>
        <v>0</v>
      </c>
    </row>
    <row r="292" spans="1:11">
      <c r="A292" s="218"/>
      <c r="B292" s="195"/>
      <c r="C292" s="195"/>
      <c r="D292" s="195"/>
      <c r="E292" s="195"/>
      <c r="F292" s="195"/>
      <c r="G292" s="195"/>
      <c r="I292" s="433">
        <f t="shared" si="12"/>
        <v>0</v>
      </c>
      <c r="J292" s="434">
        <f t="shared" si="13"/>
        <v>0</v>
      </c>
      <c r="K292" s="434">
        <f t="shared" si="14"/>
        <v>0</v>
      </c>
    </row>
    <row r="293" spans="1:11">
      <c r="A293" s="218"/>
      <c r="B293" s="195"/>
      <c r="C293" s="195"/>
      <c r="D293" s="195"/>
      <c r="E293" s="195"/>
      <c r="F293" s="195"/>
      <c r="G293" s="195"/>
      <c r="I293" s="433">
        <f t="shared" si="12"/>
        <v>0</v>
      </c>
      <c r="J293" s="434">
        <f t="shared" si="13"/>
        <v>0</v>
      </c>
      <c r="K293" s="434">
        <f t="shared" si="14"/>
        <v>0</v>
      </c>
    </row>
    <row r="294" spans="1:11">
      <c r="A294" s="218"/>
      <c r="B294" s="195"/>
      <c r="C294" s="195"/>
      <c r="D294" s="195"/>
      <c r="E294" s="195"/>
      <c r="F294" s="195"/>
      <c r="G294" s="195"/>
      <c r="I294" s="433">
        <f t="shared" si="12"/>
        <v>0</v>
      </c>
      <c r="J294" s="434">
        <f t="shared" si="13"/>
        <v>0</v>
      </c>
      <c r="K294" s="434">
        <f t="shared" si="14"/>
        <v>0</v>
      </c>
    </row>
    <row r="295" spans="1:11">
      <c r="A295" s="218"/>
      <c r="B295" s="195"/>
      <c r="C295" s="195"/>
      <c r="D295" s="195"/>
      <c r="E295" s="195"/>
      <c r="F295" s="195"/>
      <c r="G295" s="195"/>
      <c r="I295" s="433">
        <f t="shared" si="12"/>
        <v>0</v>
      </c>
      <c r="J295" s="434">
        <f t="shared" si="13"/>
        <v>0</v>
      </c>
      <c r="K295" s="434">
        <f t="shared" si="14"/>
        <v>0</v>
      </c>
    </row>
    <row r="296" spans="1:11">
      <c r="A296" s="218"/>
      <c r="B296" s="195"/>
      <c r="C296" s="195"/>
      <c r="D296" s="195"/>
      <c r="E296" s="195"/>
      <c r="F296" s="195"/>
      <c r="G296" s="195"/>
      <c r="I296" s="433">
        <f t="shared" si="12"/>
        <v>0</v>
      </c>
      <c r="J296" s="434">
        <f t="shared" si="13"/>
        <v>0</v>
      </c>
      <c r="K296" s="434">
        <f t="shared" si="14"/>
        <v>0</v>
      </c>
    </row>
    <row r="297" spans="1:11">
      <c r="A297" s="218"/>
      <c r="B297" s="195"/>
      <c r="C297" s="195"/>
      <c r="D297" s="195"/>
      <c r="E297" s="195"/>
      <c r="F297" s="195"/>
      <c r="G297" s="195"/>
      <c r="I297" s="433">
        <f t="shared" si="12"/>
        <v>0</v>
      </c>
      <c r="J297" s="434">
        <f t="shared" si="13"/>
        <v>0</v>
      </c>
      <c r="K297" s="434">
        <f t="shared" si="14"/>
        <v>0</v>
      </c>
    </row>
    <row r="298" spans="1:11">
      <c r="A298" s="218"/>
      <c r="B298" s="195"/>
      <c r="C298" s="195"/>
      <c r="D298" s="195"/>
      <c r="E298" s="195"/>
      <c r="F298" s="195"/>
      <c r="G298" s="195"/>
      <c r="I298" s="433">
        <f t="shared" si="12"/>
        <v>0</v>
      </c>
      <c r="J298" s="434">
        <f t="shared" si="13"/>
        <v>0</v>
      </c>
      <c r="K298" s="434">
        <f t="shared" si="14"/>
        <v>0</v>
      </c>
    </row>
    <row r="299" spans="1:11">
      <c r="A299" s="218"/>
      <c r="B299" s="195"/>
      <c r="C299" s="195"/>
      <c r="D299" s="195"/>
      <c r="E299" s="195"/>
      <c r="F299" s="195"/>
      <c r="G299" s="195"/>
      <c r="I299" s="433">
        <f t="shared" si="12"/>
        <v>0</v>
      </c>
      <c r="J299" s="434">
        <f t="shared" si="13"/>
        <v>0</v>
      </c>
      <c r="K299" s="434">
        <f t="shared" si="14"/>
        <v>0</v>
      </c>
    </row>
    <row r="300" spans="1:11">
      <c r="A300" s="218"/>
      <c r="B300" s="195"/>
      <c r="C300" s="195"/>
      <c r="D300" s="195"/>
      <c r="E300" s="195"/>
      <c r="F300" s="195"/>
      <c r="G300" s="195"/>
      <c r="I300" s="433">
        <f t="shared" si="12"/>
        <v>0</v>
      </c>
      <c r="J300" s="434">
        <f t="shared" si="13"/>
        <v>0</v>
      </c>
      <c r="K300" s="434">
        <f t="shared" si="14"/>
        <v>0</v>
      </c>
    </row>
    <row r="301" spans="1:11">
      <c r="A301" s="218"/>
      <c r="B301" s="195"/>
      <c r="C301" s="195"/>
      <c r="D301" s="195"/>
      <c r="E301" s="195"/>
      <c r="F301" s="195"/>
      <c r="G301" s="195"/>
      <c r="I301" s="433">
        <f t="shared" si="12"/>
        <v>0</v>
      </c>
      <c r="J301" s="434">
        <f t="shared" si="13"/>
        <v>0</v>
      </c>
      <c r="K301" s="434">
        <f t="shared" si="14"/>
        <v>0</v>
      </c>
    </row>
    <row r="302" spans="1:11">
      <c r="A302" s="218"/>
      <c r="B302" s="195"/>
      <c r="C302" s="195"/>
      <c r="D302" s="195"/>
      <c r="E302" s="195"/>
      <c r="F302" s="195"/>
      <c r="G302" s="195"/>
      <c r="I302" s="433">
        <f t="shared" si="12"/>
        <v>0</v>
      </c>
      <c r="J302" s="434">
        <f t="shared" si="13"/>
        <v>0</v>
      </c>
      <c r="K302" s="434">
        <f t="shared" si="14"/>
        <v>0</v>
      </c>
    </row>
    <row r="303" spans="1:11">
      <c r="A303" s="218"/>
      <c r="B303" s="195"/>
      <c r="C303" s="195"/>
      <c r="D303" s="195"/>
      <c r="E303" s="195"/>
      <c r="F303" s="195"/>
      <c r="G303" s="195"/>
      <c r="I303" s="433">
        <f t="shared" si="12"/>
        <v>0</v>
      </c>
      <c r="J303" s="434">
        <f t="shared" si="13"/>
        <v>0</v>
      </c>
      <c r="K303" s="434">
        <f t="shared" si="14"/>
        <v>0</v>
      </c>
    </row>
    <row r="304" spans="1:11">
      <c r="A304" s="218"/>
      <c r="B304" s="195"/>
      <c r="C304" s="195"/>
      <c r="D304" s="195"/>
      <c r="E304" s="195"/>
      <c r="F304" s="195"/>
      <c r="G304" s="195"/>
      <c r="I304" s="433">
        <f t="shared" si="12"/>
        <v>0</v>
      </c>
      <c r="J304" s="434">
        <f t="shared" si="13"/>
        <v>0</v>
      </c>
      <c r="K304" s="434">
        <f t="shared" si="14"/>
        <v>0</v>
      </c>
    </row>
    <row r="305" spans="1:11">
      <c r="A305" s="218"/>
      <c r="B305" s="195"/>
      <c r="C305" s="195"/>
      <c r="D305" s="195"/>
      <c r="E305" s="195"/>
      <c r="F305" s="195"/>
      <c r="G305" s="195"/>
      <c r="I305" s="433">
        <f t="shared" si="12"/>
        <v>0</v>
      </c>
      <c r="J305" s="434">
        <f t="shared" si="13"/>
        <v>0</v>
      </c>
      <c r="K305" s="434">
        <f t="shared" si="14"/>
        <v>0</v>
      </c>
    </row>
    <row r="306" spans="1:11">
      <c r="A306" s="218"/>
      <c r="B306" s="195"/>
      <c r="C306" s="195"/>
      <c r="D306" s="195"/>
      <c r="E306" s="195"/>
      <c r="F306" s="195"/>
      <c r="G306" s="195"/>
      <c r="I306" s="433">
        <f t="shared" si="12"/>
        <v>0</v>
      </c>
      <c r="J306" s="434">
        <f t="shared" si="13"/>
        <v>0</v>
      </c>
      <c r="K306" s="434">
        <f t="shared" si="14"/>
        <v>0</v>
      </c>
    </row>
    <row r="307" spans="1:11">
      <c r="A307" s="218"/>
      <c r="B307" s="195"/>
      <c r="C307" s="195"/>
      <c r="D307" s="195"/>
      <c r="E307" s="195"/>
      <c r="F307" s="195"/>
      <c r="G307" s="195"/>
      <c r="I307" s="433">
        <f t="shared" si="12"/>
        <v>0</v>
      </c>
      <c r="J307" s="434">
        <f t="shared" si="13"/>
        <v>0</v>
      </c>
      <c r="K307" s="434">
        <f t="shared" si="14"/>
        <v>0</v>
      </c>
    </row>
    <row r="308" spans="1:11">
      <c r="A308" s="218"/>
      <c r="B308" s="195"/>
      <c r="C308" s="195"/>
      <c r="D308" s="195"/>
      <c r="E308" s="195"/>
      <c r="F308" s="195"/>
      <c r="G308" s="195"/>
      <c r="I308" s="433">
        <f t="shared" si="12"/>
        <v>0</v>
      </c>
      <c r="J308" s="434">
        <f t="shared" si="13"/>
        <v>0</v>
      </c>
      <c r="K308" s="434">
        <f t="shared" si="14"/>
        <v>0</v>
      </c>
    </row>
    <row r="309" spans="1:11">
      <c r="A309" s="218"/>
      <c r="B309" s="195"/>
      <c r="C309" s="195"/>
      <c r="D309" s="195"/>
      <c r="E309" s="195"/>
      <c r="F309" s="195"/>
      <c r="G309" s="195"/>
      <c r="I309" s="433">
        <f t="shared" si="12"/>
        <v>0</v>
      </c>
      <c r="J309" s="434">
        <f t="shared" si="13"/>
        <v>0</v>
      </c>
      <c r="K309" s="434">
        <f t="shared" si="14"/>
        <v>0</v>
      </c>
    </row>
    <row r="310" spans="1:11">
      <c r="A310" s="218"/>
      <c r="B310" s="195"/>
      <c r="C310" s="195"/>
      <c r="D310" s="195"/>
      <c r="E310" s="195"/>
      <c r="F310" s="195"/>
      <c r="G310" s="195"/>
      <c r="I310" s="433">
        <f t="shared" si="12"/>
        <v>0</v>
      </c>
      <c r="J310" s="434">
        <f t="shared" si="13"/>
        <v>0</v>
      </c>
      <c r="K310" s="434">
        <f t="shared" si="14"/>
        <v>0</v>
      </c>
    </row>
    <row r="311" spans="1:11">
      <c r="A311" s="218"/>
      <c r="B311" s="195"/>
      <c r="C311" s="195"/>
      <c r="D311" s="195"/>
      <c r="E311" s="195"/>
      <c r="F311" s="195"/>
      <c r="G311" s="195"/>
      <c r="I311" s="433">
        <f t="shared" si="12"/>
        <v>0</v>
      </c>
      <c r="J311" s="434">
        <f t="shared" si="13"/>
        <v>0</v>
      </c>
      <c r="K311" s="434">
        <f t="shared" si="14"/>
        <v>0</v>
      </c>
    </row>
    <row r="312" spans="1:11">
      <c r="A312" s="218"/>
      <c r="B312" s="195"/>
      <c r="C312" s="195"/>
      <c r="D312" s="195"/>
      <c r="E312" s="195"/>
      <c r="F312" s="195"/>
      <c r="G312" s="195"/>
      <c r="I312" s="433">
        <f t="shared" si="12"/>
        <v>0</v>
      </c>
      <c r="J312" s="434">
        <f t="shared" si="13"/>
        <v>0</v>
      </c>
      <c r="K312" s="434">
        <f t="shared" si="14"/>
        <v>0</v>
      </c>
    </row>
    <row r="313" spans="1:11">
      <c r="A313" s="218"/>
      <c r="B313" s="195"/>
      <c r="C313" s="195"/>
      <c r="D313" s="195"/>
      <c r="E313" s="195"/>
      <c r="F313" s="195"/>
      <c r="G313" s="195"/>
      <c r="I313" s="433">
        <f t="shared" si="12"/>
        <v>0</v>
      </c>
      <c r="J313" s="434">
        <f t="shared" si="13"/>
        <v>0</v>
      </c>
      <c r="K313" s="434">
        <f t="shared" si="14"/>
        <v>0</v>
      </c>
    </row>
    <row r="314" spans="1:11">
      <c r="A314" s="218"/>
      <c r="B314" s="195"/>
      <c r="C314" s="195"/>
      <c r="D314" s="195"/>
      <c r="E314" s="195"/>
      <c r="F314" s="195"/>
      <c r="G314" s="195"/>
      <c r="I314" s="433">
        <f t="shared" si="12"/>
        <v>0</v>
      </c>
      <c r="J314" s="434">
        <f t="shared" si="13"/>
        <v>0</v>
      </c>
      <c r="K314" s="434">
        <f t="shared" si="14"/>
        <v>0</v>
      </c>
    </row>
    <row r="315" spans="1:11">
      <c r="A315" s="218"/>
      <c r="B315" s="195"/>
      <c r="C315" s="195"/>
      <c r="D315" s="195"/>
      <c r="E315" s="195"/>
      <c r="F315" s="195"/>
      <c r="G315" s="195"/>
      <c r="I315" s="433">
        <f t="shared" si="12"/>
        <v>0</v>
      </c>
      <c r="J315" s="434">
        <f t="shared" si="13"/>
        <v>0</v>
      </c>
      <c r="K315" s="434">
        <f t="shared" si="14"/>
        <v>0</v>
      </c>
    </row>
    <row r="316" spans="1:11">
      <c r="A316" s="218"/>
      <c r="B316" s="195"/>
      <c r="C316" s="195"/>
      <c r="D316" s="195"/>
      <c r="E316" s="195"/>
      <c r="F316" s="195"/>
      <c r="G316" s="195"/>
      <c r="I316" s="433">
        <f t="shared" si="12"/>
        <v>0</v>
      </c>
      <c r="J316" s="434">
        <f t="shared" si="13"/>
        <v>0</v>
      </c>
      <c r="K316" s="434">
        <f t="shared" si="14"/>
        <v>0</v>
      </c>
    </row>
    <row r="317" spans="1:11">
      <c r="A317" s="218"/>
      <c r="B317" s="195"/>
      <c r="C317" s="195"/>
      <c r="D317" s="195"/>
      <c r="E317" s="195"/>
      <c r="F317" s="195"/>
      <c r="G317" s="195"/>
      <c r="I317" s="433">
        <f t="shared" si="12"/>
        <v>0</v>
      </c>
      <c r="J317" s="434">
        <f t="shared" si="13"/>
        <v>0</v>
      </c>
      <c r="K317" s="434">
        <f t="shared" si="14"/>
        <v>0</v>
      </c>
    </row>
    <row r="318" spans="1:11">
      <c r="A318" s="218"/>
      <c r="B318" s="195"/>
      <c r="C318" s="195"/>
      <c r="D318" s="195"/>
      <c r="E318" s="195"/>
      <c r="F318" s="195"/>
      <c r="G318" s="195"/>
      <c r="I318" s="433">
        <f t="shared" si="12"/>
        <v>0</v>
      </c>
      <c r="J318" s="434">
        <f t="shared" si="13"/>
        <v>0</v>
      </c>
      <c r="K318" s="434">
        <f t="shared" si="14"/>
        <v>0</v>
      </c>
    </row>
    <row r="319" spans="1:11">
      <c r="A319" s="218"/>
      <c r="B319" s="195"/>
      <c r="C319" s="195"/>
      <c r="D319" s="195"/>
      <c r="E319" s="195"/>
      <c r="F319" s="195"/>
      <c r="G319" s="195"/>
      <c r="I319" s="433">
        <f t="shared" si="12"/>
        <v>0</v>
      </c>
      <c r="J319" s="434">
        <f t="shared" si="13"/>
        <v>0</v>
      </c>
      <c r="K319" s="434">
        <f t="shared" si="14"/>
        <v>0</v>
      </c>
    </row>
    <row r="320" spans="1:11">
      <c r="A320" s="218"/>
      <c r="B320" s="195"/>
      <c r="C320" s="195"/>
      <c r="D320" s="195"/>
      <c r="E320" s="195"/>
      <c r="F320" s="195"/>
      <c r="G320" s="195"/>
      <c r="I320" s="433">
        <f t="shared" si="12"/>
        <v>0</v>
      </c>
      <c r="J320" s="434">
        <f t="shared" si="13"/>
        <v>0</v>
      </c>
      <c r="K320" s="434">
        <f t="shared" si="14"/>
        <v>0</v>
      </c>
    </row>
    <row r="321" spans="1:11">
      <c r="A321" s="218"/>
      <c r="B321" s="195"/>
      <c r="C321" s="195"/>
      <c r="D321" s="195"/>
      <c r="E321" s="195"/>
      <c r="F321" s="195"/>
      <c r="G321" s="195"/>
      <c r="I321" s="433">
        <f t="shared" si="12"/>
        <v>0</v>
      </c>
      <c r="J321" s="434">
        <f t="shared" si="13"/>
        <v>0</v>
      </c>
      <c r="K321" s="434">
        <f t="shared" si="14"/>
        <v>0</v>
      </c>
    </row>
    <row r="322" spans="1:11">
      <c r="A322" s="218"/>
      <c r="B322" s="195"/>
      <c r="C322" s="195"/>
      <c r="D322" s="195"/>
      <c r="E322" s="195"/>
      <c r="F322" s="195"/>
      <c r="G322" s="195"/>
      <c r="I322" s="433">
        <f t="shared" ref="I322:I385" si="15">IF(I$3=G322,F322,0)</f>
        <v>0</v>
      </c>
      <c r="J322" s="434">
        <f t="shared" ref="J322:J385" si="16">IF(J$3=G322,F322,0)</f>
        <v>0</v>
      </c>
      <c r="K322" s="434">
        <f t="shared" ref="K322:K385" si="17">IF(K$3=G322,F322,0)</f>
        <v>0</v>
      </c>
    </row>
    <row r="323" spans="1:11">
      <c r="A323" s="218"/>
      <c r="B323" s="195"/>
      <c r="C323" s="195"/>
      <c r="D323" s="195"/>
      <c r="E323" s="195"/>
      <c r="F323" s="195"/>
      <c r="G323" s="195"/>
      <c r="I323" s="433">
        <f t="shared" si="15"/>
        <v>0</v>
      </c>
      <c r="J323" s="434">
        <f t="shared" si="16"/>
        <v>0</v>
      </c>
      <c r="K323" s="434">
        <f t="shared" si="17"/>
        <v>0</v>
      </c>
    </row>
    <row r="324" spans="1:11">
      <c r="A324" s="218"/>
      <c r="B324" s="195"/>
      <c r="C324" s="195"/>
      <c r="D324" s="195"/>
      <c r="E324" s="195"/>
      <c r="F324" s="195"/>
      <c r="G324" s="195"/>
      <c r="I324" s="433">
        <f t="shared" si="15"/>
        <v>0</v>
      </c>
      <c r="J324" s="434">
        <f t="shared" si="16"/>
        <v>0</v>
      </c>
      <c r="K324" s="434">
        <f t="shared" si="17"/>
        <v>0</v>
      </c>
    </row>
    <row r="325" spans="1:11">
      <c r="A325" s="218"/>
      <c r="B325" s="195"/>
      <c r="C325" s="195"/>
      <c r="D325" s="195"/>
      <c r="E325" s="195"/>
      <c r="F325" s="195"/>
      <c r="G325" s="195"/>
      <c r="I325" s="433">
        <f t="shared" si="15"/>
        <v>0</v>
      </c>
      <c r="J325" s="434">
        <f t="shared" si="16"/>
        <v>0</v>
      </c>
      <c r="K325" s="434">
        <f t="shared" si="17"/>
        <v>0</v>
      </c>
    </row>
    <row r="326" spans="1:11">
      <c r="A326" s="218"/>
      <c r="B326" s="195"/>
      <c r="C326" s="195"/>
      <c r="D326" s="195"/>
      <c r="E326" s="195"/>
      <c r="F326" s="195"/>
      <c r="G326" s="195"/>
      <c r="I326" s="433">
        <f t="shared" si="15"/>
        <v>0</v>
      </c>
      <c r="J326" s="434">
        <f t="shared" si="16"/>
        <v>0</v>
      </c>
      <c r="K326" s="434">
        <f t="shared" si="17"/>
        <v>0</v>
      </c>
    </row>
    <row r="327" spans="1:11">
      <c r="A327" s="218"/>
      <c r="B327" s="195"/>
      <c r="C327" s="195"/>
      <c r="D327" s="195"/>
      <c r="E327" s="195"/>
      <c r="F327" s="195"/>
      <c r="G327" s="195"/>
      <c r="I327" s="433">
        <f t="shared" si="15"/>
        <v>0</v>
      </c>
      <c r="J327" s="434">
        <f t="shared" si="16"/>
        <v>0</v>
      </c>
      <c r="K327" s="434">
        <f t="shared" si="17"/>
        <v>0</v>
      </c>
    </row>
    <row r="328" spans="1:11">
      <c r="A328" s="218"/>
      <c r="B328" s="195"/>
      <c r="C328" s="195"/>
      <c r="D328" s="195"/>
      <c r="E328" s="195"/>
      <c r="F328" s="195"/>
      <c r="G328" s="195"/>
      <c r="I328" s="433">
        <f t="shared" si="15"/>
        <v>0</v>
      </c>
      <c r="J328" s="434">
        <f t="shared" si="16"/>
        <v>0</v>
      </c>
      <c r="K328" s="434">
        <f t="shared" si="17"/>
        <v>0</v>
      </c>
    </row>
    <row r="329" spans="1:11">
      <c r="A329" s="218"/>
      <c r="B329" s="195"/>
      <c r="C329" s="195"/>
      <c r="D329" s="195"/>
      <c r="E329" s="195"/>
      <c r="F329" s="195"/>
      <c r="G329" s="195"/>
      <c r="I329" s="433">
        <f t="shared" si="15"/>
        <v>0</v>
      </c>
      <c r="J329" s="434">
        <f t="shared" si="16"/>
        <v>0</v>
      </c>
      <c r="K329" s="434">
        <f t="shared" si="17"/>
        <v>0</v>
      </c>
    </row>
    <row r="330" spans="1:11">
      <c r="A330" s="218"/>
      <c r="B330" s="195"/>
      <c r="C330" s="195"/>
      <c r="D330" s="195"/>
      <c r="E330" s="195"/>
      <c r="F330" s="195"/>
      <c r="G330" s="195"/>
      <c r="I330" s="433">
        <f t="shared" si="15"/>
        <v>0</v>
      </c>
      <c r="J330" s="434">
        <f t="shared" si="16"/>
        <v>0</v>
      </c>
      <c r="K330" s="434">
        <f t="shared" si="17"/>
        <v>0</v>
      </c>
    </row>
    <row r="331" spans="1:11">
      <c r="A331" s="218"/>
      <c r="B331" s="195"/>
      <c r="C331" s="195"/>
      <c r="D331" s="195"/>
      <c r="E331" s="195"/>
      <c r="F331" s="195"/>
      <c r="G331" s="195"/>
      <c r="I331" s="433">
        <f t="shared" si="15"/>
        <v>0</v>
      </c>
      <c r="J331" s="434">
        <f t="shared" si="16"/>
        <v>0</v>
      </c>
      <c r="K331" s="434">
        <f t="shared" si="17"/>
        <v>0</v>
      </c>
    </row>
    <row r="332" spans="1:11">
      <c r="A332" s="218"/>
      <c r="B332" s="195"/>
      <c r="C332" s="195"/>
      <c r="D332" s="195"/>
      <c r="E332" s="195"/>
      <c r="F332" s="195"/>
      <c r="G332" s="195"/>
      <c r="I332" s="433">
        <f t="shared" si="15"/>
        <v>0</v>
      </c>
      <c r="J332" s="434">
        <f t="shared" si="16"/>
        <v>0</v>
      </c>
      <c r="K332" s="434">
        <f t="shared" si="17"/>
        <v>0</v>
      </c>
    </row>
    <row r="333" spans="1:11">
      <c r="A333" s="218"/>
      <c r="B333" s="195"/>
      <c r="C333" s="195"/>
      <c r="D333" s="195"/>
      <c r="E333" s="195"/>
      <c r="F333" s="195"/>
      <c r="G333" s="195"/>
      <c r="I333" s="433">
        <f t="shared" si="15"/>
        <v>0</v>
      </c>
      <c r="J333" s="434">
        <f t="shared" si="16"/>
        <v>0</v>
      </c>
      <c r="K333" s="434">
        <f t="shared" si="17"/>
        <v>0</v>
      </c>
    </row>
    <row r="334" spans="1:11">
      <c r="A334" s="218"/>
      <c r="B334" s="195"/>
      <c r="C334" s="195"/>
      <c r="D334" s="195"/>
      <c r="E334" s="195"/>
      <c r="F334" s="195"/>
      <c r="G334" s="195"/>
      <c r="I334" s="433">
        <f t="shared" si="15"/>
        <v>0</v>
      </c>
      <c r="J334" s="434">
        <f t="shared" si="16"/>
        <v>0</v>
      </c>
      <c r="K334" s="434">
        <f t="shared" si="17"/>
        <v>0</v>
      </c>
    </row>
    <row r="335" spans="1:11">
      <c r="A335" s="218"/>
      <c r="B335" s="195"/>
      <c r="C335" s="195"/>
      <c r="D335" s="195"/>
      <c r="E335" s="195"/>
      <c r="F335" s="195"/>
      <c r="G335" s="195"/>
      <c r="I335" s="433">
        <f t="shared" si="15"/>
        <v>0</v>
      </c>
      <c r="J335" s="434">
        <f t="shared" si="16"/>
        <v>0</v>
      </c>
      <c r="K335" s="434">
        <f t="shared" si="17"/>
        <v>0</v>
      </c>
    </row>
    <row r="336" spans="1:11">
      <c r="A336" s="218"/>
      <c r="B336" s="195"/>
      <c r="C336" s="195"/>
      <c r="D336" s="195"/>
      <c r="E336" s="195"/>
      <c r="F336" s="195"/>
      <c r="G336" s="195"/>
      <c r="I336" s="433">
        <f t="shared" si="15"/>
        <v>0</v>
      </c>
      <c r="J336" s="434">
        <f t="shared" si="16"/>
        <v>0</v>
      </c>
      <c r="K336" s="434">
        <f t="shared" si="17"/>
        <v>0</v>
      </c>
    </row>
    <row r="337" spans="1:11">
      <c r="A337" s="218"/>
      <c r="B337" s="195"/>
      <c r="C337" s="195"/>
      <c r="D337" s="195"/>
      <c r="E337" s="195"/>
      <c r="F337" s="195"/>
      <c r="G337" s="195"/>
      <c r="I337" s="433">
        <f t="shared" si="15"/>
        <v>0</v>
      </c>
      <c r="J337" s="434">
        <f t="shared" si="16"/>
        <v>0</v>
      </c>
      <c r="K337" s="434">
        <f t="shared" si="17"/>
        <v>0</v>
      </c>
    </row>
    <row r="338" spans="1:11">
      <c r="A338" s="218"/>
      <c r="B338" s="195"/>
      <c r="C338" s="195"/>
      <c r="D338" s="195"/>
      <c r="E338" s="195"/>
      <c r="F338" s="195"/>
      <c r="G338" s="195"/>
      <c r="I338" s="433">
        <f t="shared" si="15"/>
        <v>0</v>
      </c>
      <c r="J338" s="434">
        <f t="shared" si="16"/>
        <v>0</v>
      </c>
      <c r="K338" s="434">
        <f t="shared" si="17"/>
        <v>0</v>
      </c>
    </row>
    <row r="339" spans="1:11">
      <c r="A339" s="218"/>
      <c r="B339" s="195"/>
      <c r="C339" s="195"/>
      <c r="D339" s="195"/>
      <c r="E339" s="195"/>
      <c r="F339" s="195"/>
      <c r="G339" s="195"/>
      <c r="I339" s="433">
        <f t="shared" si="15"/>
        <v>0</v>
      </c>
      <c r="J339" s="434">
        <f t="shared" si="16"/>
        <v>0</v>
      </c>
      <c r="K339" s="434">
        <f t="shared" si="17"/>
        <v>0</v>
      </c>
    </row>
    <row r="340" spans="1:11">
      <c r="A340" s="218"/>
      <c r="B340" s="195"/>
      <c r="C340" s="195"/>
      <c r="D340" s="195"/>
      <c r="E340" s="195"/>
      <c r="F340" s="195"/>
      <c r="G340" s="195"/>
      <c r="I340" s="433">
        <f t="shared" si="15"/>
        <v>0</v>
      </c>
      <c r="J340" s="434">
        <f t="shared" si="16"/>
        <v>0</v>
      </c>
      <c r="K340" s="434">
        <f t="shared" si="17"/>
        <v>0</v>
      </c>
    </row>
    <row r="341" spans="1:11">
      <c r="A341" s="218"/>
      <c r="B341" s="195"/>
      <c r="C341" s="195"/>
      <c r="D341" s="195"/>
      <c r="E341" s="195"/>
      <c r="F341" s="195"/>
      <c r="G341" s="195"/>
      <c r="I341" s="433">
        <f t="shared" si="15"/>
        <v>0</v>
      </c>
      <c r="J341" s="434">
        <f t="shared" si="16"/>
        <v>0</v>
      </c>
      <c r="K341" s="434">
        <f t="shared" si="17"/>
        <v>0</v>
      </c>
    </row>
    <row r="342" spans="1:11">
      <c r="A342" s="218"/>
      <c r="B342" s="195"/>
      <c r="C342" s="195"/>
      <c r="D342" s="195"/>
      <c r="E342" s="195"/>
      <c r="F342" s="195"/>
      <c r="G342" s="195"/>
      <c r="I342" s="433">
        <f t="shared" si="15"/>
        <v>0</v>
      </c>
      <c r="J342" s="434">
        <f t="shared" si="16"/>
        <v>0</v>
      </c>
      <c r="K342" s="434">
        <f t="shared" si="17"/>
        <v>0</v>
      </c>
    </row>
    <row r="343" spans="1:11">
      <c r="A343" s="218"/>
      <c r="B343" s="195"/>
      <c r="C343" s="195"/>
      <c r="D343" s="195"/>
      <c r="E343" s="195"/>
      <c r="F343" s="195"/>
      <c r="G343" s="195"/>
      <c r="I343" s="433">
        <f t="shared" si="15"/>
        <v>0</v>
      </c>
      <c r="J343" s="434">
        <f t="shared" si="16"/>
        <v>0</v>
      </c>
      <c r="K343" s="434">
        <f t="shared" si="17"/>
        <v>0</v>
      </c>
    </row>
    <row r="344" spans="1:11">
      <c r="A344" s="218"/>
      <c r="B344" s="195"/>
      <c r="C344" s="195"/>
      <c r="D344" s="195"/>
      <c r="E344" s="195"/>
      <c r="F344" s="195"/>
      <c r="G344" s="195"/>
      <c r="I344" s="433">
        <f t="shared" si="15"/>
        <v>0</v>
      </c>
      <c r="J344" s="434">
        <f t="shared" si="16"/>
        <v>0</v>
      </c>
      <c r="K344" s="434">
        <f t="shared" si="17"/>
        <v>0</v>
      </c>
    </row>
    <row r="345" spans="1:11">
      <c r="A345" s="218"/>
      <c r="B345" s="195"/>
      <c r="C345" s="195"/>
      <c r="D345" s="195"/>
      <c r="E345" s="195"/>
      <c r="F345" s="195"/>
      <c r="G345" s="195"/>
      <c r="I345" s="433">
        <f t="shared" si="15"/>
        <v>0</v>
      </c>
      <c r="J345" s="434">
        <f t="shared" si="16"/>
        <v>0</v>
      </c>
      <c r="K345" s="434">
        <f t="shared" si="17"/>
        <v>0</v>
      </c>
    </row>
    <row r="346" spans="1:11">
      <c r="A346" s="218"/>
      <c r="B346" s="195"/>
      <c r="C346" s="195"/>
      <c r="D346" s="195"/>
      <c r="E346" s="195"/>
      <c r="F346" s="195"/>
      <c r="G346" s="195"/>
      <c r="I346" s="433">
        <f t="shared" si="15"/>
        <v>0</v>
      </c>
      <c r="J346" s="434">
        <f t="shared" si="16"/>
        <v>0</v>
      </c>
      <c r="K346" s="434">
        <f t="shared" si="17"/>
        <v>0</v>
      </c>
    </row>
    <row r="347" spans="1:11">
      <c r="A347" s="218"/>
      <c r="B347" s="195"/>
      <c r="C347" s="195"/>
      <c r="D347" s="195"/>
      <c r="E347" s="195"/>
      <c r="F347" s="195"/>
      <c r="G347" s="195"/>
      <c r="I347" s="433">
        <f t="shared" si="15"/>
        <v>0</v>
      </c>
      <c r="J347" s="434">
        <f t="shared" si="16"/>
        <v>0</v>
      </c>
      <c r="K347" s="434">
        <f t="shared" si="17"/>
        <v>0</v>
      </c>
    </row>
    <row r="348" spans="1:11">
      <c r="A348" s="218"/>
      <c r="B348" s="195"/>
      <c r="C348" s="195"/>
      <c r="D348" s="195"/>
      <c r="E348" s="195"/>
      <c r="F348" s="195"/>
      <c r="G348" s="195"/>
      <c r="I348" s="433">
        <f t="shared" si="15"/>
        <v>0</v>
      </c>
      <c r="J348" s="434">
        <f t="shared" si="16"/>
        <v>0</v>
      </c>
      <c r="K348" s="434">
        <f t="shared" si="17"/>
        <v>0</v>
      </c>
    </row>
    <row r="349" spans="1:11">
      <c r="A349" s="218"/>
      <c r="B349" s="195"/>
      <c r="C349" s="195"/>
      <c r="D349" s="195"/>
      <c r="E349" s="195"/>
      <c r="F349" s="195"/>
      <c r="G349" s="195"/>
      <c r="I349" s="433">
        <f t="shared" si="15"/>
        <v>0</v>
      </c>
      <c r="J349" s="434">
        <f t="shared" si="16"/>
        <v>0</v>
      </c>
      <c r="K349" s="434">
        <f t="shared" si="17"/>
        <v>0</v>
      </c>
    </row>
    <row r="350" spans="1:11">
      <c r="A350" s="218"/>
      <c r="B350" s="195"/>
      <c r="C350" s="195"/>
      <c r="D350" s="195"/>
      <c r="E350" s="195"/>
      <c r="F350" s="195"/>
      <c r="G350" s="195"/>
      <c r="I350" s="433">
        <f t="shared" si="15"/>
        <v>0</v>
      </c>
      <c r="J350" s="434">
        <f t="shared" si="16"/>
        <v>0</v>
      </c>
      <c r="K350" s="434">
        <f t="shared" si="17"/>
        <v>0</v>
      </c>
    </row>
    <row r="351" spans="1:11">
      <c r="A351" s="218"/>
      <c r="B351" s="195"/>
      <c r="C351" s="195"/>
      <c r="D351" s="195"/>
      <c r="E351" s="195"/>
      <c r="F351" s="195"/>
      <c r="G351" s="195"/>
      <c r="I351" s="433">
        <f t="shared" si="15"/>
        <v>0</v>
      </c>
      <c r="J351" s="434">
        <f t="shared" si="16"/>
        <v>0</v>
      </c>
      <c r="K351" s="434">
        <f t="shared" si="17"/>
        <v>0</v>
      </c>
    </row>
    <row r="352" spans="1:11">
      <c r="A352" s="218"/>
      <c r="B352" s="195"/>
      <c r="C352" s="195"/>
      <c r="D352" s="195"/>
      <c r="E352" s="195"/>
      <c r="F352" s="195"/>
      <c r="G352" s="195"/>
      <c r="I352" s="433">
        <f t="shared" si="15"/>
        <v>0</v>
      </c>
      <c r="J352" s="434">
        <f t="shared" si="16"/>
        <v>0</v>
      </c>
      <c r="K352" s="434">
        <f t="shared" si="17"/>
        <v>0</v>
      </c>
    </row>
    <row r="353" spans="1:11">
      <c r="A353" s="218"/>
      <c r="B353" s="195"/>
      <c r="C353" s="195"/>
      <c r="D353" s="195"/>
      <c r="E353" s="195"/>
      <c r="F353" s="195"/>
      <c r="G353" s="195"/>
      <c r="I353" s="433">
        <f t="shared" si="15"/>
        <v>0</v>
      </c>
      <c r="J353" s="434">
        <f t="shared" si="16"/>
        <v>0</v>
      </c>
      <c r="K353" s="434">
        <f t="shared" si="17"/>
        <v>0</v>
      </c>
    </row>
    <row r="354" spans="1:11">
      <c r="A354" s="218"/>
      <c r="B354" s="195"/>
      <c r="C354" s="195"/>
      <c r="D354" s="195"/>
      <c r="E354" s="195"/>
      <c r="F354" s="195"/>
      <c r="G354" s="195"/>
      <c r="I354" s="433">
        <f t="shared" si="15"/>
        <v>0</v>
      </c>
      <c r="J354" s="434">
        <f t="shared" si="16"/>
        <v>0</v>
      </c>
      <c r="K354" s="434">
        <f t="shared" si="17"/>
        <v>0</v>
      </c>
    </row>
    <row r="355" spans="1:11">
      <c r="A355" s="218"/>
      <c r="B355" s="195"/>
      <c r="C355" s="195"/>
      <c r="D355" s="195"/>
      <c r="E355" s="195"/>
      <c r="F355" s="195"/>
      <c r="G355" s="195"/>
      <c r="I355" s="433">
        <f t="shared" si="15"/>
        <v>0</v>
      </c>
      <c r="J355" s="434">
        <f t="shared" si="16"/>
        <v>0</v>
      </c>
      <c r="K355" s="434">
        <f t="shared" si="17"/>
        <v>0</v>
      </c>
    </row>
    <row r="356" spans="1:11">
      <c r="A356" s="218"/>
      <c r="B356" s="195"/>
      <c r="C356" s="195"/>
      <c r="D356" s="195"/>
      <c r="E356" s="195"/>
      <c r="F356" s="195"/>
      <c r="G356" s="195"/>
      <c r="I356" s="433">
        <f t="shared" si="15"/>
        <v>0</v>
      </c>
      <c r="J356" s="434">
        <f t="shared" si="16"/>
        <v>0</v>
      </c>
      <c r="K356" s="434">
        <f t="shared" si="17"/>
        <v>0</v>
      </c>
    </row>
    <row r="357" spans="1:11">
      <c r="A357" s="218"/>
      <c r="B357" s="195"/>
      <c r="C357" s="195"/>
      <c r="D357" s="195"/>
      <c r="E357" s="195"/>
      <c r="F357" s="195"/>
      <c r="G357" s="195"/>
      <c r="I357" s="433">
        <f t="shared" si="15"/>
        <v>0</v>
      </c>
      <c r="J357" s="434">
        <f t="shared" si="16"/>
        <v>0</v>
      </c>
      <c r="K357" s="434">
        <f t="shared" si="17"/>
        <v>0</v>
      </c>
    </row>
    <row r="358" spans="1:11">
      <c r="A358" s="218"/>
      <c r="B358" s="195"/>
      <c r="C358" s="195"/>
      <c r="D358" s="195"/>
      <c r="E358" s="195"/>
      <c r="F358" s="195"/>
      <c r="G358" s="195"/>
      <c r="I358" s="433">
        <f t="shared" si="15"/>
        <v>0</v>
      </c>
      <c r="J358" s="434">
        <f t="shared" si="16"/>
        <v>0</v>
      </c>
      <c r="K358" s="434">
        <f t="shared" si="17"/>
        <v>0</v>
      </c>
    </row>
    <row r="359" spans="1:11">
      <c r="A359" s="218"/>
      <c r="B359" s="195"/>
      <c r="C359" s="195"/>
      <c r="D359" s="195"/>
      <c r="E359" s="195"/>
      <c r="F359" s="195"/>
      <c r="G359" s="195"/>
      <c r="I359" s="433">
        <f t="shared" si="15"/>
        <v>0</v>
      </c>
      <c r="J359" s="434">
        <f t="shared" si="16"/>
        <v>0</v>
      </c>
      <c r="K359" s="434">
        <f t="shared" si="17"/>
        <v>0</v>
      </c>
    </row>
    <row r="360" spans="1:11">
      <c r="A360" s="218"/>
      <c r="B360" s="195"/>
      <c r="C360" s="195"/>
      <c r="D360" s="195"/>
      <c r="E360" s="195"/>
      <c r="F360" s="195"/>
      <c r="G360" s="195"/>
      <c r="I360" s="433">
        <f t="shared" si="15"/>
        <v>0</v>
      </c>
      <c r="J360" s="434">
        <f t="shared" si="16"/>
        <v>0</v>
      </c>
      <c r="K360" s="434">
        <f t="shared" si="17"/>
        <v>0</v>
      </c>
    </row>
    <row r="361" spans="1:11">
      <c r="A361" s="218"/>
      <c r="B361" s="195"/>
      <c r="C361" s="195"/>
      <c r="D361" s="195"/>
      <c r="E361" s="195"/>
      <c r="F361" s="195"/>
      <c r="G361" s="195"/>
      <c r="I361" s="433">
        <f t="shared" si="15"/>
        <v>0</v>
      </c>
      <c r="J361" s="434">
        <f t="shared" si="16"/>
        <v>0</v>
      </c>
      <c r="K361" s="434">
        <f t="shared" si="17"/>
        <v>0</v>
      </c>
    </row>
    <row r="362" spans="1:11">
      <c r="A362" s="218"/>
      <c r="B362" s="195"/>
      <c r="C362" s="195"/>
      <c r="D362" s="195"/>
      <c r="E362" s="195"/>
      <c r="F362" s="195"/>
      <c r="G362" s="195"/>
      <c r="I362" s="433">
        <f t="shared" si="15"/>
        <v>0</v>
      </c>
      <c r="J362" s="434">
        <f t="shared" si="16"/>
        <v>0</v>
      </c>
      <c r="K362" s="434">
        <f t="shared" si="17"/>
        <v>0</v>
      </c>
    </row>
    <row r="363" spans="1:11">
      <c r="A363" s="218"/>
      <c r="B363" s="195"/>
      <c r="C363" s="195"/>
      <c r="D363" s="195"/>
      <c r="E363" s="195"/>
      <c r="F363" s="195"/>
      <c r="G363" s="195"/>
      <c r="I363" s="433">
        <f t="shared" si="15"/>
        <v>0</v>
      </c>
      <c r="J363" s="434">
        <f t="shared" si="16"/>
        <v>0</v>
      </c>
      <c r="K363" s="434">
        <f t="shared" si="17"/>
        <v>0</v>
      </c>
    </row>
    <row r="364" spans="1:11">
      <c r="A364" s="218"/>
      <c r="B364" s="195"/>
      <c r="C364" s="195"/>
      <c r="D364" s="195"/>
      <c r="E364" s="195"/>
      <c r="F364" s="195"/>
      <c r="G364" s="195"/>
      <c r="I364" s="433">
        <f t="shared" si="15"/>
        <v>0</v>
      </c>
      <c r="J364" s="434">
        <f t="shared" si="16"/>
        <v>0</v>
      </c>
      <c r="K364" s="434">
        <f t="shared" si="17"/>
        <v>0</v>
      </c>
    </row>
    <row r="365" spans="1:11">
      <c r="A365" s="218"/>
      <c r="B365" s="195"/>
      <c r="C365" s="195"/>
      <c r="D365" s="195"/>
      <c r="E365" s="195"/>
      <c r="F365" s="195"/>
      <c r="G365" s="195"/>
      <c r="I365" s="433">
        <f t="shared" si="15"/>
        <v>0</v>
      </c>
      <c r="J365" s="434">
        <f t="shared" si="16"/>
        <v>0</v>
      </c>
      <c r="K365" s="434">
        <f t="shared" si="17"/>
        <v>0</v>
      </c>
    </row>
    <row r="366" spans="1:11">
      <c r="A366" s="218"/>
      <c r="B366" s="195"/>
      <c r="C366" s="195"/>
      <c r="D366" s="195"/>
      <c r="E366" s="195"/>
      <c r="F366" s="195"/>
      <c r="G366" s="195"/>
      <c r="I366" s="433">
        <f t="shared" si="15"/>
        <v>0</v>
      </c>
      <c r="J366" s="434">
        <f t="shared" si="16"/>
        <v>0</v>
      </c>
      <c r="K366" s="434">
        <f t="shared" si="17"/>
        <v>0</v>
      </c>
    </row>
    <row r="367" spans="1:11">
      <c r="A367" s="218"/>
      <c r="B367" s="195"/>
      <c r="C367" s="195"/>
      <c r="D367" s="195"/>
      <c r="E367" s="195"/>
      <c r="F367" s="195"/>
      <c r="G367" s="195"/>
      <c r="I367" s="433">
        <f t="shared" si="15"/>
        <v>0</v>
      </c>
      <c r="J367" s="434">
        <f t="shared" si="16"/>
        <v>0</v>
      </c>
      <c r="K367" s="434">
        <f t="shared" si="17"/>
        <v>0</v>
      </c>
    </row>
    <row r="368" spans="1:11">
      <c r="A368" s="218"/>
      <c r="B368" s="195"/>
      <c r="C368" s="195"/>
      <c r="D368" s="195"/>
      <c r="E368" s="195"/>
      <c r="F368" s="195"/>
      <c r="G368" s="195"/>
      <c r="I368" s="433">
        <f t="shared" si="15"/>
        <v>0</v>
      </c>
      <c r="J368" s="434">
        <f t="shared" si="16"/>
        <v>0</v>
      </c>
      <c r="K368" s="434">
        <f t="shared" si="17"/>
        <v>0</v>
      </c>
    </row>
    <row r="369" spans="1:11">
      <c r="A369" s="218"/>
      <c r="B369" s="195"/>
      <c r="C369" s="195"/>
      <c r="D369" s="195"/>
      <c r="E369" s="195"/>
      <c r="F369" s="195"/>
      <c r="G369" s="195"/>
      <c r="I369" s="433">
        <f t="shared" si="15"/>
        <v>0</v>
      </c>
      <c r="J369" s="434">
        <f t="shared" si="16"/>
        <v>0</v>
      </c>
      <c r="K369" s="434">
        <f t="shared" si="17"/>
        <v>0</v>
      </c>
    </row>
    <row r="370" spans="1:11">
      <c r="A370" s="218"/>
      <c r="B370" s="195"/>
      <c r="C370" s="195"/>
      <c r="D370" s="195"/>
      <c r="E370" s="195"/>
      <c r="F370" s="195"/>
      <c r="G370" s="195"/>
      <c r="I370" s="433">
        <f t="shared" si="15"/>
        <v>0</v>
      </c>
      <c r="J370" s="434">
        <f t="shared" si="16"/>
        <v>0</v>
      </c>
      <c r="K370" s="434">
        <f t="shared" si="17"/>
        <v>0</v>
      </c>
    </row>
    <row r="371" spans="1:11">
      <c r="A371" s="218"/>
      <c r="B371" s="195"/>
      <c r="C371" s="195"/>
      <c r="D371" s="195"/>
      <c r="E371" s="195"/>
      <c r="F371" s="195"/>
      <c r="G371" s="195"/>
      <c r="I371" s="433">
        <f t="shared" si="15"/>
        <v>0</v>
      </c>
      <c r="J371" s="434">
        <f t="shared" si="16"/>
        <v>0</v>
      </c>
      <c r="K371" s="434">
        <f t="shared" si="17"/>
        <v>0</v>
      </c>
    </row>
    <row r="372" spans="1:11">
      <c r="A372" s="218"/>
      <c r="B372" s="195"/>
      <c r="C372" s="195"/>
      <c r="D372" s="195"/>
      <c r="E372" s="195"/>
      <c r="F372" s="195"/>
      <c r="G372" s="195"/>
      <c r="I372" s="433">
        <f t="shared" si="15"/>
        <v>0</v>
      </c>
      <c r="J372" s="434">
        <f t="shared" si="16"/>
        <v>0</v>
      </c>
      <c r="K372" s="434">
        <f t="shared" si="17"/>
        <v>0</v>
      </c>
    </row>
    <row r="373" spans="1:11">
      <c r="A373" s="218"/>
      <c r="B373" s="195"/>
      <c r="C373" s="195"/>
      <c r="D373" s="195"/>
      <c r="E373" s="195"/>
      <c r="F373" s="195"/>
      <c r="G373" s="195"/>
      <c r="I373" s="433">
        <f t="shared" si="15"/>
        <v>0</v>
      </c>
      <c r="J373" s="434">
        <f t="shared" si="16"/>
        <v>0</v>
      </c>
      <c r="K373" s="434">
        <f t="shared" si="17"/>
        <v>0</v>
      </c>
    </row>
    <row r="374" spans="1:11">
      <c r="A374" s="218"/>
      <c r="B374" s="195"/>
      <c r="C374" s="195"/>
      <c r="D374" s="195"/>
      <c r="E374" s="195"/>
      <c r="F374" s="195"/>
      <c r="G374" s="195"/>
      <c r="I374" s="433">
        <f t="shared" si="15"/>
        <v>0</v>
      </c>
      <c r="J374" s="434">
        <f t="shared" si="16"/>
        <v>0</v>
      </c>
      <c r="K374" s="434">
        <f t="shared" si="17"/>
        <v>0</v>
      </c>
    </row>
    <row r="375" spans="1:11">
      <c r="A375" s="218"/>
      <c r="B375" s="195"/>
      <c r="C375" s="195"/>
      <c r="D375" s="195"/>
      <c r="E375" s="195"/>
      <c r="F375" s="195"/>
      <c r="G375" s="195"/>
      <c r="I375" s="433">
        <f t="shared" si="15"/>
        <v>0</v>
      </c>
      <c r="J375" s="434">
        <f t="shared" si="16"/>
        <v>0</v>
      </c>
      <c r="K375" s="434">
        <f t="shared" si="17"/>
        <v>0</v>
      </c>
    </row>
    <row r="376" spans="1:11">
      <c r="A376" s="218"/>
      <c r="B376" s="195"/>
      <c r="C376" s="195"/>
      <c r="D376" s="195"/>
      <c r="E376" s="195"/>
      <c r="F376" s="195"/>
      <c r="G376" s="195"/>
      <c r="I376" s="433">
        <f t="shared" si="15"/>
        <v>0</v>
      </c>
      <c r="J376" s="434">
        <f t="shared" si="16"/>
        <v>0</v>
      </c>
      <c r="K376" s="434">
        <f t="shared" si="17"/>
        <v>0</v>
      </c>
    </row>
    <row r="377" spans="1:11">
      <c r="A377" s="218"/>
      <c r="B377" s="195"/>
      <c r="C377" s="195"/>
      <c r="D377" s="195"/>
      <c r="E377" s="195"/>
      <c r="F377" s="195"/>
      <c r="G377" s="195"/>
      <c r="I377" s="433">
        <f t="shared" si="15"/>
        <v>0</v>
      </c>
      <c r="J377" s="434">
        <f t="shared" si="16"/>
        <v>0</v>
      </c>
      <c r="K377" s="434">
        <f t="shared" si="17"/>
        <v>0</v>
      </c>
    </row>
    <row r="378" spans="1:11">
      <c r="A378" s="218"/>
      <c r="B378" s="195"/>
      <c r="C378" s="195"/>
      <c r="D378" s="195"/>
      <c r="E378" s="195"/>
      <c r="F378" s="195"/>
      <c r="G378" s="195"/>
      <c r="I378" s="433">
        <f t="shared" si="15"/>
        <v>0</v>
      </c>
      <c r="J378" s="434">
        <f t="shared" si="16"/>
        <v>0</v>
      </c>
      <c r="K378" s="434">
        <f t="shared" si="17"/>
        <v>0</v>
      </c>
    </row>
    <row r="379" spans="1:11">
      <c r="A379" s="218"/>
      <c r="B379" s="195"/>
      <c r="C379" s="195"/>
      <c r="D379" s="195"/>
      <c r="E379" s="195"/>
      <c r="F379" s="195"/>
      <c r="G379" s="195"/>
      <c r="I379" s="433">
        <f t="shared" si="15"/>
        <v>0</v>
      </c>
      <c r="J379" s="434">
        <f t="shared" si="16"/>
        <v>0</v>
      </c>
      <c r="K379" s="434">
        <f t="shared" si="17"/>
        <v>0</v>
      </c>
    </row>
    <row r="380" spans="1:11">
      <c r="A380" s="218"/>
      <c r="B380" s="195"/>
      <c r="C380" s="195"/>
      <c r="D380" s="195"/>
      <c r="E380" s="195"/>
      <c r="F380" s="195"/>
      <c r="G380" s="195"/>
      <c r="I380" s="433">
        <f t="shared" si="15"/>
        <v>0</v>
      </c>
      <c r="J380" s="434">
        <f t="shared" si="16"/>
        <v>0</v>
      </c>
      <c r="K380" s="434">
        <f t="shared" si="17"/>
        <v>0</v>
      </c>
    </row>
    <row r="381" spans="1:11">
      <c r="A381" s="218"/>
      <c r="B381" s="195"/>
      <c r="C381" s="195"/>
      <c r="D381" s="195"/>
      <c r="E381" s="195"/>
      <c r="F381" s="195"/>
      <c r="G381" s="195"/>
      <c r="I381" s="433">
        <f t="shared" si="15"/>
        <v>0</v>
      </c>
      <c r="J381" s="434">
        <f t="shared" si="16"/>
        <v>0</v>
      </c>
      <c r="K381" s="434">
        <f t="shared" si="17"/>
        <v>0</v>
      </c>
    </row>
    <row r="382" spans="1:11">
      <c r="A382" s="218"/>
      <c r="B382" s="195"/>
      <c r="C382" s="195"/>
      <c r="D382" s="195"/>
      <c r="E382" s="195"/>
      <c r="F382" s="195"/>
      <c r="G382" s="195"/>
      <c r="I382" s="433">
        <f t="shared" si="15"/>
        <v>0</v>
      </c>
      <c r="J382" s="434">
        <f t="shared" si="16"/>
        <v>0</v>
      </c>
      <c r="K382" s="434">
        <f t="shared" si="17"/>
        <v>0</v>
      </c>
    </row>
    <row r="383" spans="1:11">
      <c r="A383" s="218"/>
      <c r="B383" s="195"/>
      <c r="C383" s="195"/>
      <c r="D383" s="195"/>
      <c r="E383" s="195"/>
      <c r="F383" s="195"/>
      <c r="G383" s="195"/>
      <c r="I383" s="433">
        <f t="shared" si="15"/>
        <v>0</v>
      </c>
      <c r="J383" s="434">
        <f t="shared" si="16"/>
        <v>0</v>
      </c>
      <c r="K383" s="434">
        <f t="shared" si="17"/>
        <v>0</v>
      </c>
    </row>
    <row r="384" spans="1:11">
      <c r="A384" s="218"/>
      <c r="B384" s="195"/>
      <c r="C384" s="195"/>
      <c r="D384" s="195"/>
      <c r="E384" s="195"/>
      <c r="F384" s="195"/>
      <c r="G384" s="195"/>
      <c r="I384" s="433">
        <f t="shared" si="15"/>
        <v>0</v>
      </c>
      <c r="J384" s="434">
        <f t="shared" si="16"/>
        <v>0</v>
      </c>
      <c r="K384" s="434">
        <f t="shared" si="17"/>
        <v>0</v>
      </c>
    </row>
    <row r="385" spans="1:11">
      <c r="A385" s="218"/>
      <c r="B385" s="195"/>
      <c r="C385" s="195"/>
      <c r="D385" s="195"/>
      <c r="E385" s="195"/>
      <c r="F385" s="195"/>
      <c r="G385" s="195"/>
      <c r="I385" s="433">
        <f t="shared" si="15"/>
        <v>0</v>
      </c>
      <c r="J385" s="434">
        <f t="shared" si="16"/>
        <v>0</v>
      </c>
      <c r="K385" s="434">
        <f t="shared" si="17"/>
        <v>0</v>
      </c>
    </row>
    <row r="386" spans="1:11">
      <c r="A386" s="218"/>
      <c r="B386" s="195"/>
      <c r="C386" s="195"/>
      <c r="D386" s="195"/>
      <c r="E386" s="195"/>
      <c r="F386" s="195"/>
      <c r="G386" s="195"/>
      <c r="I386" s="433">
        <f t="shared" ref="I386:I449" si="18">IF(I$3=G386,F386,0)</f>
        <v>0</v>
      </c>
      <c r="J386" s="434">
        <f t="shared" ref="J386:J449" si="19">IF(J$3=G386,F386,0)</f>
        <v>0</v>
      </c>
      <c r="K386" s="434">
        <f t="shared" ref="K386:K449" si="20">IF(K$3=G386,F386,0)</f>
        <v>0</v>
      </c>
    </row>
    <row r="387" spans="1:11">
      <c r="A387" s="218"/>
      <c r="B387" s="195"/>
      <c r="C387" s="195"/>
      <c r="D387" s="195"/>
      <c r="E387" s="195"/>
      <c r="F387" s="195"/>
      <c r="G387" s="195"/>
      <c r="I387" s="433">
        <f t="shared" si="18"/>
        <v>0</v>
      </c>
      <c r="J387" s="434">
        <f t="shared" si="19"/>
        <v>0</v>
      </c>
      <c r="K387" s="434">
        <f t="shared" si="20"/>
        <v>0</v>
      </c>
    </row>
    <row r="388" spans="1:11">
      <c r="A388" s="218"/>
      <c r="B388" s="195"/>
      <c r="C388" s="195"/>
      <c r="D388" s="195"/>
      <c r="E388" s="195"/>
      <c r="F388" s="195"/>
      <c r="G388" s="195"/>
      <c r="I388" s="433">
        <f t="shared" si="18"/>
        <v>0</v>
      </c>
      <c r="J388" s="434">
        <f t="shared" si="19"/>
        <v>0</v>
      </c>
      <c r="K388" s="434">
        <f t="shared" si="20"/>
        <v>0</v>
      </c>
    </row>
    <row r="389" spans="1:11">
      <c r="A389" s="218"/>
      <c r="B389" s="195"/>
      <c r="C389" s="195"/>
      <c r="D389" s="195"/>
      <c r="E389" s="195"/>
      <c r="F389" s="195"/>
      <c r="G389" s="195"/>
      <c r="I389" s="433">
        <f t="shared" si="18"/>
        <v>0</v>
      </c>
      <c r="J389" s="434">
        <f t="shared" si="19"/>
        <v>0</v>
      </c>
      <c r="K389" s="434">
        <f t="shared" si="20"/>
        <v>0</v>
      </c>
    </row>
    <row r="390" spans="1:11">
      <c r="A390" s="218"/>
      <c r="B390" s="195"/>
      <c r="C390" s="195"/>
      <c r="D390" s="195"/>
      <c r="E390" s="195"/>
      <c r="F390" s="195"/>
      <c r="G390" s="195"/>
      <c r="I390" s="433">
        <f t="shared" si="18"/>
        <v>0</v>
      </c>
      <c r="J390" s="434">
        <f t="shared" si="19"/>
        <v>0</v>
      </c>
      <c r="K390" s="434">
        <f t="shared" si="20"/>
        <v>0</v>
      </c>
    </row>
    <row r="391" spans="1:11">
      <c r="A391" s="218"/>
      <c r="B391" s="195"/>
      <c r="C391" s="195"/>
      <c r="D391" s="195"/>
      <c r="E391" s="195"/>
      <c r="F391" s="195"/>
      <c r="G391" s="195"/>
      <c r="I391" s="433">
        <f t="shared" si="18"/>
        <v>0</v>
      </c>
      <c r="J391" s="434">
        <f t="shared" si="19"/>
        <v>0</v>
      </c>
      <c r="K391" s="434">
        <f t="shared" si="20"/>
        <v>0</v>
      </c>
    </row>
    <row r="392" spans="1:11">
      <c r="A392" s="218"/>
      <c r="B392" s="195"/>
      <c r="C392" s="195"/>
      <c r="D392" s="195"/>
      <c r="E392" s="195"/>
      <c r="F392" s="195"/>
      <c r="G392" s="195"/>
      <c r="I392" s="433">
        <f t="shared" si="18"/>
        <v>0</v>
      </c>
      <c r="J392" s="434">
        <f t="shared" si="19"/>
        <v>0</v>
      </c>
      <c r="K392" s="434">
        <f t="shared" si="20"/>
        <v>0</v>
      </c>
    </row>
    <row r="393" spans="1:11">
      <c r="A393" s="218"/>
      <c r="B393" s="195"/>
      <c r="C393" s="195"/>
      <c r="D393" s="195"/>
      <c r="E393" s="195"/>
      <c r="F393" s="195"/>
      <c r="G393" s="195"/>
      <c r="I393" s="433">
        <f t="shared" si="18"/>
        <v>0</v>
      </c>
      <c r="J393" s="434">
        <f t="shared" si="19"/>
        <v>0</v>
      </c>
      <c r="K393" s="434">
        <f t="shared" si="20"/>
        <v>0</v>
      </c>
    </row>
    <row r="394" spans="1:11">
      <c r="A394" s="218"/>
      <c r="B394" s="195"/>
      <c r="C394" s="195"/>
      <c r="D394" s="195"/>
      <c r="E394" s="195"/>
      <c r="F394" s="195"/>
      <c r="G394" s="195"/>
      <c r="I394" s="433">
        <f t="shared" si="18"/>
        <v>0</v>
      </c>
      <c r="J394" s="434">
        <f t="shared" si="19"/>
        <v>0</v>
      </c>
      <c r="K394" s="434">
        <f t="shared" si="20"/>
        <v>0</v>
      </c>
    </row>
    <row r="395" spans="1:11">
      <c r="A395" s="218"/>
      <c r="B395" s="195"/>
      <c r="C395" s="195"/>
      <c r="D395" s="195"/>
      <c r="E395" s="195"/>
      <c r="F395" s="195"/>
      <c r="G395" s="195"/>
      <c r="I395" s="433">
        <f t="shared" si="18"/>
        <v>0</v>
      </c>
      <c r="J395" s="434">
        <f t="shared" si="19"/>
        <v>0</v>
      </c>
      <c r="K395" s="434">
        <f t="shared" si="20"/>
        <v>0</v>
      </c>
    </row>
    <row r="396" spans="1:11">
      <c r="A396" s="218"/>
      <c r="B396" s="195"/>
      <c r="C396" s="195"/>
      <c r="D396" s="195"/>
      <c r="E396" s="195"/>
      <c r="F396" s="195"/>
      <c r="G396" s="195"/>
      <c r="I396" s="433">
        <f t="shared" si="18"/>
        <v>0</v>
      </c>
      <c r="J396" s="434">
        <f t="shared" si="19"/>
        <v>0</v>
      </c>
      <c r="K396" s="434">
        <f t="shared" si="20"/>
        <v>0</v>
      </c>
    </row>
    <row r="397" spans="1:11">
      <c r="A397" s="218"/>
      <c r="B397" s="195"/>
      <c r="C397" s="195"/>
      <c r="D397" s="195"/>
      <c r="E397" s="195"/>
      <c r="F397" s="195"/>
      <c r="G397" s="195"/>
      <c r="I397" s="433">
        <f t="shared" si="18"/>
        <v>0</v>
      </c>
      <c r="J397" s="434">
        <f t="shared" si="19"/>
        <v>0</v>
      </c>
      <c r="K397" s="434">
        <f t="shared" si="20"/>
        <v>0</v>
      </c>
    </row>
    <row r="398" spans="1:11">
      <c r="A398" s="218"/>
      <c r="B398" s="195"/>
      <c r="C398" s="195"/>
      <c r="D398" s="195"/>
      <c r="E398" s="195"/>
      <c r="F398" s="195"/>
      <c r="G398" s="195"/>
      <c r="I398" s="433">
        <f t="shared" si="18"/>
        <v>0</v>
      </c>
      <c r="J398" s="434">
        <f t="shared" si="19"/>
        <v>0</v>
      </c>
      <c r="K398" s="434">
        <f t="shared" si="20"/>
        <v>0</v>
      </c>
    </row>
    <row r="399" spans="1:11">
      <c r="A399" s="218"/>
      <c r="B399" s="195"/>
      <c r="C399" s="195"/>
      <c r="D399" s="195"/>
      <c r="E399" s="195"/>
      <c r="F399" s="195"/>
      <c r="G399" s="195"/>
      <c r="I399" s="433">
        <f t="shared" si="18"/>
        <v>0</v>
      </c>
      <c r="J399" s="434">
        <f t="shared" si="19"/>
        <v>0</v>
      </c>
      <c r="K399" s="434">
        <f t="shared" si="20"/>
        <v>0</v>
      </c>
    </row>
    <row r="400" spans="1:11">
      <c r="A400" s="218"/>
      <c r="B400" s="195"/>
      <c r="C400" s="195"/>
      <c r="D400" s="195"/>
      <c r="E400" s="195"/>
      <c r="F400" s="195"/>
      <c r="G400" s="195"/>
      <c r="I400" s="433">
        <f t="shared" si="18"/>
        <v>0</v>
      </c>
      <c r="J400" s="434">
        <f t="shared" si="19"/>
        <v>0</v>
      </c>
      <c r="K400" s="434">
        <f t="shared" si="20"/>
        <v>0</v>
      </c>
    </row>
    <row r="401" spans="1:11">
      <c r="A401" s="218"/>
      <c r="B401" s="195"/>
      <c r="C401" s="195"/>
      <c r="D401" s="195"/>
      <c r="E401" s="195"/>
      <c r="F401" s="195"/>
      <c r="G401" s="195"/>
      <c r="I401" s="433">
        <f t="shared" si="18"/>
        <v>0</v>
      </c>
      <c r="J401" s="434">
        <f t="shared" si="19"/>
        <v>0</v>
      </c>
      <c r="K401" s="434">
        <f t="shared" si="20"/>
        <v>0</v>
      </c>
    </row>
    <row r="402" spans="1:11">
      <c r="A402" s="218"/>
      <c r="B402" s="195"/>
      <c r="C402" s="195"/>
      <c r="D402" s="195"/>
      <c r="E402" s="195"/>
      <c r="F402" s="195"/>
      <c r="G402" s="195"/>
      <c r="I402" s="433">
        <f t="shared" si="18"/>
        <v>0</v>
      </c>
      <c r="J402" s="434">
        <f t="shared" si="19"/>
        <v>0</v>
      </c>
      <c r="K402" s="434">
        <f t="shared" si="20"/>
        <v>0</v>
      </c>
    </row>
    <row r="403" spans="1:11">
      <c r="A403" s="218"/>
      <c r="B403" s="195"/>
      <c r="C403" s="195"/>
      <c r="D403" s="195"/>
      <c r="E403" s="195"/>
      <c r="F403" s="195"/>
      <c r="G403" s="195"/>
      <c r="I403" s="433">
        <f t="shared" si="18"/>
        <v>0</v>
      </c>
      <c r="J403" s="434">
        <f t="shared" si="19"/>
        <v>0</v>
      </c>
      <c r="K403" s="434">
        <f t="shared" si="20"/>
        <v>0</v>
      </c>
    </row>
    <row r="404" spans="1:11">
      <c r="A404" s="218"/>
      <c r="B404" s="195"/>
      <c r="C404" s="195"/>
      <c r="D404" s="195"/>
      <c r="E404" s="195"/>
      <c r="F404" s="195"/>
      <c r="G404" s="195"/>
      <c r="I404" s="433">
        <f t="shared" si="18"/>
        <v>0</v>
      </c>
      <c r="J404" s="434">
        <f t="shared" si="19"/>
        <v>0</v>
      </c>
      <c r="K404" s="434">
        <f t="shared" si="20"/>
        <v>0</v>
      </c>
    </row>
    <row r="405" spans="1:11">
      <c r="A405" s="218"/>
      <c r="B405" s="195"/>
      <c r="C405" s="195"/>
      <c r="D405" s="195"/>
      <c r="E405" s="195"/>
      <c r="F405" s="195"/>
      <c r="G405" s="195"/>
      <c r="I405" s="433">
        <f t="shared" si="18"/>
        <v>0</v>
      </c>
      <c r="J405" s="434">
        <f t="shared" si="19"/>
        <v>0</v>
      </c>
      <c r="K405" s="434">
        <f t="shared" si="20"/>
        <v>0</v>
      </c>
    </row>
    <row r="406" spans="1:11">
      <c r="A406" s="218"/>
      <c r="B406" s="195"/>
      <c r="C406" s="195"/>
      <c r="D406" s="195"/>
      <c r="E406" s="195"/>
      <c r="F406" s="195"/>
      <c r="G406" s="195"/>
      <c r="I406" s="433">
        <f t="shared" si="18"/>
        <v>0</v>
      </c>
      <c r="J406" s="434">
        <f t="shared" si="19"/>
        <v>0</v>
      </c>
      <c r="K406" s="434">
        <f t="shared" si="20"/>
        <v>0</v>
      </c>
    </row>
    <row r="407" spans="1:11">
      <c r="A407" s="218"/>
      <c r="B407" s="195"/>
      <c r="C407" s="195"/>
      <c r="D407" s="195"/>
      <c r="E407" s="195"/>
      <c r="F407" s="195"/>
      <c r="G407" s="195"/>
      <c r="I407" s="433">
        <f t="shared" si="18"/>
        <v>0</v>
      </c>
      <c r="J407" s="434">
        <f t="shared" si="19"/>
        <v>0</v>
      </c>
      <c r="K407" s="434">
        <f t="shared" si="20"/>
        <v>0</v>
      </c>
    </row>
    <row r="408" spans="1:11">
      <c r="A408" s="218"/>
      <c r="B408" s="195"/>
      <c r="C408" s="195"/>
      <c r="D408" s="195"/>
      <c r="E408" s="195"/>
      <c r="F408" s="195"/>
      <c r="G408" s="195"/>
      <c r="I408" s="433">
        <f t="shared" si="18"/>
        <v>0</v>
      </c>
      <c r="J408" s="434">
        <f t="shared" si="19"/>
        <v>0</v>
      </c>
      <c r="K408" s="434">
        <f t="shared" si="20"/>
        <v>0</v>
      </c>
    </row>
    <row r="409" spans="1:11">
      <c r="A409" s="218"/>
      <c r="B409" s="195"/>
      <c r="C409" s="195"/>
      <c r="D409" s="195"/>
      <c r="E409" s="195"/>
      <c r="F409" s="195"/>
      <c r="G409" s="195"/>
      <c r="I409" s="433">
        <f t="shared" si="18"/>
        <v>0</v>
      </c>
      <c r="J409" s="434">
        <f t="shared" si="19"/>
        <v>0</v>
      </c>
      <c r="K409" s="434">
        <f t="shared" si="20"/>
        <v>0</v>
      </c>
    </row>
    <row r="410" spans="1:11">
      <c r="A410" s="218"/>
      <c r="B410" s="195"/>
      <c r="C410" s="195"/>
      <c r="D410" s="195"/>
      <c r="E410" s="195"/>
      <c r="F410" s="195"/>
      <c r="G410" s="195"/>
      <c r="I410" s="433">
        <f t="shared" si="18"/>
        <v>0</v>
      </c>
      <c r="J410" s="434">
        <f t="shared" si="19"/>
        <v>0</v>
      </c>
      <c r="K410" s="434">
        <f t="shared" si="20"/>
        <v>0</v>
      </c>
    </row>
    <row r="411" spans="1:11">
      <c r="A411" s="218"/>
      <c r="B411" s="195"/>
      <c r="C411" s="195"/>
      <c r="D411" s="195"/>
      <c r="E411" s="195"/>
      <c r="F411" s="195"/>
      <c r="G411" s="195"/>
      <c r="I411" s="433">
        <f t="shared" si="18"/>
        <v>0</v>
      </c>
      <c r="J411" s="434">
        <f t="shared" si="19"/>
        <v>0</v>
      </c>
      <c r="K411" s="434">
        <f t="shared" si="20"/>
        <v>0</v>
      </c>
    </row>
    <row r="412" spans="1:11">
      <c r="A412" s="218"/>
      <c r="B412" s="195"/>
      <c r="C412" s="195"/>
      <c r="D412" s="195"/>
      <c r="E412" s="195"/>
      <c r="F412" s="195"/>
      <c r="G412" s="195"/>
      <c r="I412" s="433">
        <f t="shared" si="18"/>
        <v>0</v>
      </c>
      <c r="J412" s="434">
        <f t="shared" si="19"/>
        <v>0</v>
      </c>
      <c r="K412" s="434">
        <f t="shared" si="20"/>
        <v>0</v>
      </c>
    </row>
    <row r="413" spans="1:11">
      <c r="A413" s="218"/>
      <c r="B413" s="195"/>
      <c r="C413" s="195"/>
      <c r="D413" s="195"/>
      <c r="E413" s="195"/>
      <c r="F413" s="195"/>
      <c r="G413" s="195"/>
      <c r="I413" s="433">
        <f t="shared" si="18"/>
        <v>0</v>
      </c>
      <c r="J413" s="434">
        <f t="shared" si="19"/>
        <v>0</v>
      </c>
      <c r="K413" s="434">
        <f t="shared" si="20"/>
        <v>0</v>
      </c>
    </row>
    <row r="414" spans="1:11">
      <c r="A414" s="218"/>
      <c r="B414" s="195"/>
      <c r="C414" s="195"/>
      <c r="D414" s="195"/>
      <c r="E414" s="195"/>
      <c r="F414" s="195"/>
      <c r="G414" s="195"/>
      <c r="I414" s="433">
        <f t="shared" si="18"/>
        <v>0</v>
      </c>
      <c r="J414" s="434">
        <f t="shared" si="19"/>
        <v>0</v>
      </c>
      <c r="K414" s="434">
        <f t="shared" si="20"/>
        <v>0</v>
      </c>
    </row>
    <row r="415" spans="1:11">
      <c r="A415" s="218"/>
      <c r="B415" s="195"/>
      <c r="C415" s="195"/>
      <c r="D415" s="195"/>
      <c r="E415" s="195"/>
      <c r="F415" s="195"/>
      <c r="G415" s="195"/>
      <c r="I415" s="433">
        <f t="shared" si="18"/>
        <v>0</v>
      </c>
      <c r="J415" s="434">
        <f t="shared" si="19"/>
        <v>0</v>
      </c>
      <c r="K415" s="434">
        <f t="shared" si="20"/>
        <v>0</v>
      </c>
    </row>
    <row r="416" spans="1:11">
      <c r="A416" s="218"/>
      <c r="B416" s="195"/>
      <c r="C416" s="195"/>
      <c r="D416" s="195"/>
      <c r="E416" s="195"/>
      <c r="F416" s="195"/>
      <c r="G416" s="195"/>
      <c r="I416" s="433">
        <f t="shared" si="18"/>
        <v>0</v>
      </c>
      <c r="J416" s="434">
        <f t="shared" si="19"/>
        <v>0</v>
      </c>
      <c r="K416" s="434">
        <f t="shared" si="20"/>
        <v>0</v>
      </c>
    </row>
    <row r="417" spans="1:11">
      <c r="A417" s="218"/>
      <c r="B417" s="195"/>
      <c r="C417" s="195"/>
      <c r="D417" s="195"/>
      <c r="E417" s="195"/>
      <c r="F417" s="195"/>
      <c r="G417" s="195"/>
      <c r="I417" s="433">
        <f t="shared" si="18"/>
        <v>0</v>
      </c>
      <c r="J417" s="434">
        <f t="shared" si="19"/>
        <v>0</v>
      </c>
      <c r="K417" s="434">
        <f t="shared" si="20"/>
        <v>0</v>
      </c>
    </row>
    <row r="418" spans="1:11">
      <c r="A418" s="218"/>
      <c r="B418" s="195"/>
      <c r="C418" s="195"/>
      <c r="D418" s="195"/>
      <c r="E418" s="195"/>
      <c r="F418" s="195"/>
      <c r="G418" s="195"/>
      <c r="I418" s="433">
        <f t="shared" si="18"/>
        <v>0</v>
      </c>
      <c r="J418" s="434">
        <f t="shared" si="19"/>
        <v>0</v>
      </c>
      <c r="K418" s="434">
        <f t="shared" si="20"/>
        <v>0</v>
      </c>
    </row>
    <row r="419" spans="1:11">
      <c r="A419" s="218"/>
      <c r="B419" s="195"/>
      <c r="C419" s="195"/>
      <c r="D419" s="195"/>
      <c r="E419" s="195"/>
      <c r="F419" s="195"/>
      <c r="G419" s="195"/>
      <c r="I419" s="433">
        <f t="shared" si="18"/>
        <v>0</v>
      </c>
      <c r="J419" s="434">
        <f t="shared" si="19"/>
        <v>0</v>
      </c>
      <c r="K419" s="434">
        <f t="shared" si="20"/>
        <v>0</v>
      </c>
    </row>
    <row r="420" spans="1:11">
      <c r="A420" s="218"/>
      <c r="B420" s="195"/>
      <c r="C420" s="195"/>
      <c r="D420" s="195"/>
      <c r="E420" s="195"/>
      <c r="F420" s="195"/>
      <c r="G420" s="195"/>
      <c r="I420" s="433">
        <f t="shared" si="18"/>
        <v>0</v>
      </c>
      <c r="J420" s="434">
        <f t="shared" si="19"/>
        <v>0</v>
      </c>
      <c r="K420" s="434">
        <f t="shared" si="20"/>
        <v>0</v>
      </c>
    </row>
    <row r="421" spans="1:11">
      <c r="A421" s="218"/>
      <c r="B421" s="195"/>
      <c r="C421" s="195"/>
      <c r="D421" s="195"/>
      <c r="E421" s="195"/>
      <c r="F421" s="195"/>
      <c r="G421" s="195"/>
      <c r="I421" s="433">
        <f t="shared" si="18"/>
        <v>0</v>
      </c>
      <c r="J421" s="434">
        <f t="shared" si="19"/>
        <v>0</v>
      </c>
      <c r="K421" s="434">
        <f t="shared" si="20"/>
        <v>0</v>
      </c>
    </row>
    <row r="422" spans="1:11">
      <c r="A422" s="218"/>
      <c r="B422" s="195"/>
      <c r="C422" s="195"/>
      <c r="D422" s="195"/>
      <c r="E422" s="195"/>
      <c r="F422" s="195"/>
      <c r="G422" s="195"/>
      <c r="I422" s="433">
        <f t="shared" si="18"/>
        <v>0</v>
      </c>
      <c r="J422" s="434">
        <f t="shared" si="19"/>
        <v>0</v>
      </c>
      <c r="K422" s="434">
        <f t="shared" si="20"/>
        <v>0</v>
      </c>
    </row>
    <row r="423" spans="1:11">
      <c r="A423" s="218"/>
      <c r="B423" s="195"/>
      <c r="C423" s="195"/>
      <c r="D423" s="195"/>
      <c r="E423" s="195"/>
      <c r="F423" s="195"/>
      <c r="G423" s="195"/>
      <c r="I423" s="433">
        <f t="shared" si="18"/>
        <v>0</v>
      </c>
      <c r="J423" s="434">
        <f t="shared" si="19"/>
        <v>0</v>
      </c>
      <c r="K423" s="434">
        <f t="shared" si="20"/>
        <v>0</v>
      </c>
    </row>
    <row r="424" spans="1:11">
      <c r="A424" s="218"/>
      <c r="B424" s="195"/>
      <c r="C424" s="195"/>
      <c r="D424" s="195"/>
      <c r="E424" s="195"/>
      <c r="F424" s="195"/>
      <c r="G424" s="195"/>
      <c r="I424" s="433">
        <f t="shared" si="18"/>
        <v>0</v>
      </c>
      <c r="J424" s="434">
        <f t="shared" si="19"/>
        <v>0</v>
      </c>
      <c r="K424" s="434">
        <f t="shared" si="20"/>
        <v>0</v>
      </c>
    </row>
    <row r="425" spans="1:11">
      <c r="A425" s="218"/>
      <c r="B425" s="195"/>
      <c r="C425" s="195"/>
      <c r="D425" s="195"/>
      <c r="E425" s="195"/>
      <c r="F425" s="195"/>
      <c r="G425" s="195"/>
      <c r="I425" s="433">
        <f t="shared" si="18"/>
        <v>0</v>
      </c>
      <c r="J425" s="434">
        <f t="shared" si="19"/>
        <v>0</v>
      </c>
      <c r="K425" s="434">
        <f t="shared" si="20"/>
        <v>0</v>
      </c>
    </row>
    <row r="426" spans="1:11">
      <c r="A426" s="218"/>
      <c r="B426" s="195"/>
      <c r="C426" s="195"/>
      <c r="D426" s="195"/>
      <c r="E426" s="195"/>
      <c r="F426" s="195"/>
      <c r="G426" s="195"/>
      <c r="I426" s="433">
        <f t="shared" si="18"/>
        <v>0</v>
      </c>
      <c r="J426" s="434">
        <f t="shared" si="19"/>
        <v>0</v>
      </c>
      <c r="K426" s="434">
        <f t="shared" si="20"/>
        <v>0</v>
      </c>
    </row>
    <row r="427" spans="1:11">
      <c r="A427" s="218"/>
      <c r="B427" s="195"/>
      <c r="C427" s="195"/>
      <c r="D427" s="195"/>
      <c r="E427" s="195"/>
      <c r="F427" s="195"/>
      <c r="G427" s="195"/>
      <c r="I427" s="433">
        <f t="shared" si="18"/>
        <v>0</v>
      </c>
      <c r="J427" s="434">
        <f t="shared" si="19"/>
        <v>0</v>
      </c>
      <c r="K427" s="434">
        <f t="shared" si="20"/>
        <v>0</v>
      </c>
    </row>
    <row r="428" spans="1:11">
      <c r="A428" s="218"/>
      <c r="B428" s="195"/>
      <c r="C428" s="195"/>
      <c r="D428" s="195"/>
      <c r="E428" s="195"/>
      <c r="F428" s="195"/>
      <c r="G428" s="195"/>
      <c r="I428" s="433">
        <f t="shared" si="18"/>
        <v>0</v>
      </c>
      <c r="J428" s="434">
        <f t="shared" si="19"/>
        <v>0</v>
      </c>
      <c r="K428" s="434">
        <f t="shared" si="20"/>
        <v>0</v>
      </c>
    </row>
    <row r="429" spans="1:11">
      <c r="A429" s="218"/>
      <c r="B429" s="195"/>
      <c r="C429" s="195"/>
      <c r="D429" s="195"/>
      <c r="E429" s="195"/>
      <c r="F429" s="195"/>
      <c r="G429" s="195"/>
      <c r="I429" s="433">
        <f t="shared" si="18"/>
        <v>0</v>
      </c>
      <c r="J429" s="434">
        <f t="shared" si="19"/>
        <v>0</v>
      </c>
      <c r="K429" s="434">
        <f t="shared" si="20"/>
        <v>0</v>
      </c>
    </row>
    <row r="430" spans="1:11">
      <c r="A430" s="218"/>
      <c r="B430" s="195"/>
      <c r="C430" s="195"/>
      <c r="D430" s="195"/>
      <c r="E430" s="195"/>
      <c r="F430" s="195"/>
      <c r="G430" s="195"/>
      <c r="I430" s="433">
        <f t="shared" si="18"/>
        <v>0</v>
      </c>
      <c r="J430" s="434">
        <f t="shared" si="19"/>
        <v>0</v>
      </c>
      <c r="K430" s="434">
        <f t="shared" si="20"/>
        <v>0</v>
      </c>
    </row>
    <row r="431" spans="1:11">
      <c r="A431" s="218"/>
      <c r="B431" s="195"/>
      <c r="C431" s="195"/>
      <c r="D431" s="195"/>
      <c r="E431" s="195"/>
      <c r="F431" s="195"/>
      <c r="G431" s="195"/>
      <c r="I431" s="433">
        <f t="shared" si="18"/>
        <v>0</v>
      </c>
      <c r="J431" s="434">
        <f t="shared" si="19"/>
        <v>0</v>
      </c>
      <c r="K431" s="434">
        <f t="shared" si="20"/>
        <v>0</v>
      </c>
    </row>
    <row r="432" spans="1:11">
      <c r="A432" s="218"/>
      <c r="B432" s="195"/>
      <c r="C432" s="195"/>
      <c r="D432" s="195"/>
      <c r="E432" s="195"/>
      <c r="F432" s="195"/>
      <c r="G432" s="195"/>
      <c r="I432" s="433">
        <f t="shared" si="18"/>
        <v>0</v>
      </c>
      <c r="J432" s="434">
        <f t="shared" si="19"/>
        <v>0</v>
      </c>
      <c r="K432" s="434">
        <f t="shared" si="20"/>
        <v>0</v>
      </c>
    </row>
    <row r="433" spans="1:11">
      <c r="A433" s="218"/>
      <c r="B433" s="195"/>
      <c r="C433" s="195"/>
      <c r="D433" s="195"/>
      <c r="E433" s="195"/>
      <c r="F433" s="195"/>
      <c r="G433" s="195"/>
      <c r="I433" s="433">
        <f t="shared" si="18"/>
        <v>0</v>
      </c>
      <c r="J433" s="434">
        <f t="shared" si="19"/>
        <v>0</v>
      </c>
      <c r="K433" s="434">
        <f t="shared" si="20"/>
        <v>0</v>
      </c>
    </row>
    <row r="434" spans="1:11">
      <c r="A434" s="218"/>
      <c r="B434" s="195"/>
      <c r="C434" s="195"/>
      <c r="D434" s="195"/>
      <c r="E434" s="195"/>
      <c r="F434" s="195"/>
      <c r="G434" s="195"/>
      <c r="I434" s="433">
        <f t="shared" si="18"/>
        <v>0</v>
      </c>
      <c r="J434" s="434">
        <f t="shared" si="19"/>
        <v>0</v>
      </c>
      <c r="K434" s="434">
        <f t="shared" si="20"/>
        <v>0</v>
      </c>
    </row>
    <row r="435" spans="1:11">
      <c r="A435" s="218"/>
      <c r="B435" s="195"/>
      <c r="C435" s="195"/>
      <c r="D435" s="195"/>
      <c r="E435" s="195"/>
      <c r="F435" s="195"/>
      <c r="G435" s="195"/>
      <c r="I435" s="433">
        <f t="shared" si="18"/>
        <v>0</v>
      </c>
      <c r="J435" s="434">
        <f t="shared" si="19"/>
        <v>0</v>
      </c>
      <c r="K435" s="434">
        <f t="shared" si="20"/>
        <v>0</v>
      </c>
    </row>
    <row r="436" spans="1:11">
      <c r="A436" s="218"/>
      <c r="B436" s="195"/>
      <c r="C436" s="195"/>
      <c r="D436" s="195"/>
      <c r="E436" s="195"/>
      <c r="F436" s="195"/>
      <c r="G436" s="195"/>
      <c r="I436" s="433">
        <f t="shared" si="18"/>
        <v>0</v>
      </c>
      <c r="J436" s="434">
        <f t="shared" si="19"/>
        <v>0</v>
      </c>
      <c r="K436" s="434">
        <f t="shared" si="20"/>
        <v>0</v>
      </c>
    </row>
    <row r="437" spans="1:11">
      <c r="A437" s="218"/>
      <c r="B437" s="195"/>
      <c r="C437" s="195"/>
      <c r="D437" s="195"/>
      <c r="E437" s="195"/>
      <c r="F437" s="195"/>
      <c r="G437" s="195"/>
      <c r="I437" s="433">
        <f t="shared" si="18"/>
        <v>0</v>
      </c>
      <c r="J437" s="434">
        <f t="shared" si="19"/>
        <v>0</v>
      </c>
      <c r="K437" s="434">
        <f t="shared" si="20"/>
        <v>0</v>
      </c>
    </row>
    <row r="438" spans="1:11">
      <c r="A438" s="218"/>
      <c r="B438" s="195"/>
      <c r="C438" s="195"/>
      <c r="D438" s="195"/>
      <c r="E438" s="195"/>
      <c r="F438" s="195"/>
      <c r="G438" s="195"/>
      <c r="I438" s="433">
        <f t="shared" si="18"/>
        <v>0</v>
      </c>
      <c r="J438" s="434">
        <f t="shared" si="19"/>
        <v>0</v>
      </c>
      <c r="K438" s="434">
        <f t="shared" si="20"/>
        <v>0</v>
      </c>
    </row>
    <row r="439" spans="1:11">
      <c r="A439" s="218"/>
      <c r="B439" s="195"/>
      <c r="C439" s="195"/>
      <c r="D439" s="195"/>
      <c r="E439" s="195"/>
      <c r="F439" s="195"/>
      <c r="G439" s="195"/>
      <c r="I439" s="433">
        <f t="shared" si="18"/>
        <v>0</v>
      </c>
      <c r="J439" s="434">
        <f t="shared" si="19"/>
        <v>0</v>
      </c>
      <c r="K439" s="434">
        <f t="shared" si="20"/>
        <v>0</v>
      </c>
    </row>
    <row r="440" spans="1:11">
      <c r="A440" s="218"/>
      <c r="B440" s="195"/>
      <c r="C440" s="195"/>
      <c r="D440" s="195"/>
      <c r="E440" s="195"/>
      <c r="F440" s="195"/>
      <c r="G440" s="195"/>
      <c r="I440" s="433">
        <f t="shared" si="18"/>
        <v>0</v>
      </c>
      <c r="J440" s="434">
        <f t="shared" si="19"/>
        <v>0</v>
      </c>
      <c r="K440" s="434">
        <f t="shared" si="20"/>
        <v>0</v>
      </c>
    </row>
    <row r="441" spans="1:11">
      <c r="A441" s="218"/>
      <c r="B441" s="195"/>
      <c r="C441" s="195"/>
      <c r="D441" s="195"/>
      <c r="E441" s="195"/>
      <c r="F441" s="195"/>
      <c r="G441" s="195"/>
      <c r="I441" s="433">
        <f t="shared" si="18"/>
        <v>0</v>
      </c>
      <c r="J441" s="434">
        <f t="shared" si="19"/>
        <v>0</v>
      </c>
      <c r="K441" s="434">
        <f t="shared" si="20"/>
        <v>0</v>
      </c>
    </row>
    <row r="442" spans="1:11">
      <c r="A442" s="218"/>
      <c r="B442" s="195"/>
      <c r="C442" s="195"/>
      <c r="D442" s="195"/>
      <c r="E442" s="195"/>
      <c r="F442" s="195"/>
      <c r="G442" s="195"/>
      <c r="I442" s="433">
        <f t="shared" si="18"/>
        <v>0</v>
      </c>
      <c r="J442" s="434">
        <f t="shared" si="19"/>
        <v>0</v>
      </c>
      <c r="K442" s="434">
        <f t="shared" si="20"/>
        <v>0</v>
      </c>
    </row>
    <row r="443" spans="1:11">
      <c r="A443" s="218"/>
      <c r="B443" s="195"/>
      <c r="C443" s="195"/>
      <c r="D443" s="195"/>
      <c r="E443" s="195"/>
      <c r="F443" s="195"/>
      <c r="G443" s="195"/>
      <c r="I443" s="433">
        <f t="shared" si="18"/>
        <v>0</v>
      </c>
      <c r="J443" s="434">
        <f t="shared" si="19"/>
        <v>0</v>
      </c>
      <c r="K443" s="434">
        <f t="shared" si="20"/>
        <v>0</v>
      </c>
    </row>
    <row r="444" spans="1:11">
      <c r="A444" s="218"/>
      <c r="B444" s="195"/>
      <c r="C444" s="195"/>
      <c r="D444" s="195"/>
      <c r="E444" s="195"/>
      <c r="F444" s="195"/>
      <c r="G444" s="195"/>
      <c r="I444" s="433">
        <f t="shared" si="18"/>
        <v>0</v>
      </c>
      <c r="J444" s="434">
        <f t="shared" si="19"/>
        <v>0</v>
      </c>
      <c r="K444" s="434">
        <f t="shared" si="20"/>
        <v>0</v>
      </c>
    </row>
    <row r="445" spans="1:11">
      <c r="A445" s="218"/>
      <c r="B445" s="195"/>
      <c r="C445" s="195"/>
      <c r="D445" s="195"/>
      <c r="E445" s="195"/>
      <c r="F445" s="195"/>
      <c r="G445" s="195"/>
      <c r="I445" s="433">
        <f t="shared" si="18"/>
        <v>0</v>
      </c>
      <c r="J445" s="434">
        <f t="shared" si="19"/>
        <v>0</v>
      </c>
      <c r="K445" s="434">
        <f t="shared" si="20"/>
        <v>0</v>
      </c>
    </row>
    <row r="446" spans="1:11">
      <c r="A446" s="218"/>
      <c r="B446" s="195"/>
      <c r="C446" s="195"/>
      <c r="D446" s="195"/>
      <c r="E446" s="195"/>
      <c r="F446" s="195"/>
      <c r="G446" s="195"/>
      <c r="I446" s="433">
        <f t="shared" si="18"/>
        <v>0</v>
      </c>
      <c r="J446" s="434">
        <f t="shared" si="19"/>
        <v>0</v>
      </c>
      <c r="K446" s="434">
        <f t="shared" si="20"/>
        <v>0</v>
      </c>
    </row>
    <row r="447" spans="1:11">
      <c r="A447" s="218"/>
      <c r="B447" s="195"/>
      <c r="C447" s="195"/>
      <c r="D447" s="195"/>
      <c r="E447" s="195"/>
      <c r="F447" s="195"/>
      <c r="G447" s="195"/>
      <c r="I447" s="433">
        <f t="shared" si="18"/>
        <v>0</v>
      </c>
      <c r="J447" s="434">
        <f t="shared" si="19"/>
        <v>0</v>
      </c>
      <c r="K447" s="434">
        <f t="shared" si="20"/>
        <v>0</v>
      </c>
    </row>
    <row r="448" spans="1:11">
      <c r="A448" s="218"/>
      <c r="B448" s="195"/>
      <c r="C448" s="195"/>
      <c r="D448" s="195"/>
      <c r="E448" s="195"/>
      <c r="F448" s="195"/>
      <c r="G448" s="195"/>
      <c r="I448" s="433">
        <f t="shared" si="18"/>
        <v>0</v>
      </c>
      <c r="J448" s="434">
        <f t="shared" si="19"/>
        <v>0</v>
      </c>
      <c r="K448" s="434">
        <f t="shared" si="20"/>
        <v>0</v>
      </c>
    </row>
    <row r="449" spans="1:11">
      <c r="A449" s="218"/>
      <c r="B449" s="195"/>
      <c r="C449" s="195"/>
      <c r="D449" s="195"/>
      <c r="E449" s="195"/>
      <c r="F449" s="195"/>
      <c r="G449" s="195"/>
      <c r="I449" s="433">
        <f t="shared" si="18"/>
        <v>0</v>
      </c>
      <c r="J449" s="434">
        <f t="shared" si="19"/>
        <v>0</v>
      </c>
      <c r="K449" s="434">
        <f t="shared" si="20"/>
        <v>0</v>
      </c>
    </row>
    <row r="450" spans="1:11">
      <c r="A450" s="218"/>
      <c r="B450" s="195"/>
      <c r="C450" s="195"/>
      <c r="D450" s="195"/>
      <c r="E450" s="195"/>
      <c r="F450" s="195"/>
      <c r="G450" s="195"/>
      <c r="I450" s="433">
        <f t="shared" ref="I450:I494" si="21">IF(I$3=G450,F450,0)</f>
        <v>0</v>
      </c>
      <c r="J450" s="434">
        <f t="shared" ref="J450:J495" si="22">IF(J$3=G450,F450,0)</f>
        <v>0</v>
      </c>
      <c r="K450" s="434">
        <f t="shared" ref="K450:K495" si="23">IF(K$3=G450,F450,0)</f>
        <v>0</v>
      </c>
    </row>
    <row r="451" spans="1:11">
      <c r="A451" s="218"/>
      <c r="B451" s="195"/>
      <c r="C451" s="195"/>
      <c r="D451" s="195"/>
      <c r="E451" s="195"/>
      <c r="F451" s="195"/>
      <c r="G451" s="195"/>
      <c r="I451" s="433">
        <f t="shared" si="21"/>
        <v>0</v>
      </c>
      <c r="J451" s="434">
        <f t="shared" si="22"/>
        <v>0</v>
      </c>
      <c r="K451" s="434">
        <f t="shared" si="23"/>
        <v>0</v>
      </c>
    </row>
    <row r="452" spans="1:11">
      <c r="A452" s="218"/>
      <c r="B452" s="195"/>
      <c r="C452" s="195"/>
      <c r="D452" s="195"/>
      <c r="E452" s="195"/>
      <c r="F452" s="195"/>
      <c r="G452" s="195"/>
      <c r="I452" s="433">
        <f t="shared" si="21"/>
        <v>0</v>
      </c>
      <c r="J452" s="434">
        <f t="shared" si="22"/>
        <v>0</v>
      </c>
      <c r="K452" s="434">
        <f t="shared" si="23"/>
        <v>0</v>
      </c>
    </row>
    <row r="453" spans="1:11">
      <c r="A453" s="218"/>
      <c r="B453" s="195"/>
      <c r="C453" s="195"/>
      <c r="D453" s="195"/>
      <c r="E453" s="195"/>
      <c r="F453" s="195"/>
      <c r="G453" s="195"/>
      <c r="I453" s="433">
        <f t="shared" si="21"/>
        <v>0</v>
      </c>
      <c r="J453" s="434">
        <f t="shared" si="22"/>
        <v>0</v>
      </c>
      <c r="K453" s="434">
        <f t="shared" si="23"/>
        <v>0</v>
      </c>
    </row>
    <row r="454" spans="1:11">
      <c r="A454" s="218"/>
      <c r="B454" s="195"/>
      <c r="C454" s="195"/>
      <c r="D454" s="195"/>
      <c r="E454" s="195"/>
      <c r="F454" s="195"/>
      <c r="G454" s="195"/>
      <c r="I454" s="433">
        <f t="shared" si="21"/>
        <v>0</v>
      </c>
      <c r="J454" s="434">
        <f t="shared" si="22"/>
        <v>0</v>
      </c>
      <c r="K454" s="434">
        <f t="shared" si="23"/>
        <v>0</v>
      </c>
    </row>
    <row r="455" spans="1:11">
      <c r="A455" s="218"/>
      <c r="B455" s="195"/>
      <c r="C455" s="195"/>
      <c r="D455" s="195"/>
      <c r="E455" s="195"/>
      <c r="F455" s="195"/>
      <c r="G455" s="195"/>
      <c r="I455" s="433">
        <f t="shared" si="21"/>
        <v>0</v>
      </c>
      <c r="J455" s="434">
        <f t="shared" si="22"/>
        <v>0</v>
      </c>
      <c r="K455" s="434">
        <f t="shared" si="23"/>
        <v>0</v>
      </c>
    </row>
    <row r="456" spans="1:11">
      <c r="A456" s="195"/>
      <c r="B456" s="195"/>
      <c r="C456" s="195"/>
      <c r="D456" s="195"/>
      <c r="E456" s="195"/>
      <c r="F456" s="195"/>
      <c r="G456" s="195"/>
      <c r="I456" s="433">
        <f t="shared" si="21"/>
        <v>0</v>
      </c>
      <c r="J456" s="434">
        <f t="shared" si="22"/>
        <v>0</v>
      </c>
      <c r="K456" s="434">
        <f t="shared" si="23"/>
        <v>0</v>
      </c>
    </row>
    <row r="457" spans="1:11">
      <c r="A457" s="195"/>
      <c r="B457" s="195"/>
      <c r="C457" s="195"/>
      <c r="D457" s="195"/>
      <c r="E457" s="195"/>
      <c r="F457" s="195"/>
      <c r="G457" s="195"/>
      <c r="I457" s="433">
        <f t="shared" si="21"/>
        <v>0</v>
      </c>
      <c r="J457" s="434">
        <f t="shared" si="22"/>
        <v>0</v>
      </c>
      <c r="K457" s="434">
        <f t="shared" si="23"/>
        <v>0</v>
      </c>
    </row>
    <row r="458" spans="1:11">
      <c r="A458" s="195"/>
      <c r="B458" s="195"/>
      <c r="C458" s="195"/>
      <c r="D458" s="195"/>
      <c r="E458" s="195"/>
      <c r="F458" s="195"/>
      <c r="G458" s="195"/>
      <c r="I458" s="433">
        <f t="shared" si="21"/>
        <v>0</v>
      </c>
      <c r="J458" s="434">
        <f t="shared" si="22"/>
        <v>0</v>
      </c>
      <c r="K458" s="434">
        <f t="shared" si="23"/>
        <v>0</v>
      </c>
    </row>
    <row r="459" spans="1:11">
      <c r="A459" s="195"/>
      <c r="B459" s="195"/>
      <c r="C459" s="195"/>
      <c r="D459" s="195"/>
      <c r="E459" s="195"/>
      <c r="F459" s="195"/>
      <c r="G459" s="195"/>
      <c r="I459" s="433">
        <f t="shared" si="21"/>
        <v>0</v>
      </c>
      <c r="J459" s="434">
        <f t="shared" si="22"/>
        <v>0</v>
      </c>
      <c r="K459" s="434">
        <f t="shared" si="23"/>
        <v>0</v>
      </c>
    </row>
    <row r="460" spans="1:11">
      <c r="A460" s="195"/>
      <c r="B460" s="195"/>
      <c r="C460" s="195"/>
      <c r="D460" s="195"/>
      <c r="E460" s="195"/>
      <c r="F460" s="195"/>
      <c r="G460" s="195"/>
      <c r="I460" s="433">
        <f t="shared" si="21"/>
        <v>0</v>
      </c>
      <c r="J460" s="434">
        <f t="shared" si="22"/>
        <v>0</v>
      </c>
      <c r="K460" s="434">
        <f t="shared" si="23"/>
        <v>0</v>
      </c>
    </row>
    <row r="461" spans="1:11">
      <c r="A461" s="195"/>
      <c r="B461" s="195"/>
      <c r="C461" s="195"/>
      <c r="D461" s="195"/>
      <c r="E461" s="195"/>
      <c r="F461" s="195"/>
      <c r="G461" s="195"/>
      <c r="I461" s="433">
        <f t="shared" si="21"/>
        <v>0</v>
      </c>
      <c r="J461" s="434">
        <f t="shared" si="22"/>
        <v>0</v>
      </c>
      <c r="K461" s="434">
        <f t="shared" si="23"/>
        <v>0</v>
      </c>
    </row>
    <row r="462" spans="1:11">
      <c r="A462" s="195"/>
      <c r="B462" s="195"/>
      <c r="C462" s="195"/>
      <c r="D462" s="195"/>
      <c r="E462" s="195"/>
      <c r="F462" s="195"/>
      <c r="G462" s="195"/>
      <c r="I462" s="433">
        <f t="shared" si="21"/>
        <v>0</v>
      </c>
      <c r="J462" s="434">
        <f t="shared" si="22"/>
        <v>0</v>
      </c>
      <c r="K462" s="434">
        <f t="shared" si="23"/>
        <v>0</v>
      </c>
    </row>
    <row r="463" spans="1:11">
      <c r="A463" s="195"/>
      <c r="B463" s="195"/>
      <c r="C463" s="195"/>
      <c r="D463" s="195"/>
      <c r="E463" s="195"/>
      <c r="F463" s="195"/>
      <c r="G463" s="195"/>
      <c r="I463" s="433">
        <f t="shared" si="21"/>
        <v>0</v>
      </c>
      <c r="J463" s="434">
        <f t="shared" si="22"/>
        <v>0</v>
      </c>
      <c r="K463" s="434">
        <f t="shared" si="23"/>
        <v>0</v>
      </c>
    </row>
    <row r="464" spans="1:11">
      <c r="A464" s="195"/>
      <c r="B464" s="195"/>
      <c r="C464" s="195"/>
      <c r="D464" s="195"/>
      <c r="E464" s="195"/>
      <c r="F464" s="195"/>
      <c r="G464" s="195"/>
      <c r="I464" s="433">
        <f t="shared" si="21"/>
        <v>0</v>
      </c>
      <c r="J464" s="434">
        <f t="shared" si="22"/>
        <v>0</v>
      </c>
      <c r="K464" s="434">
        <f t="shared" si="23"/>
        <v>0</v>
      </c>
    </row>
    <row r="465" spans="1:11">
      <c r="A465" s="195"/>
      <c r="B465" s="195"/>
      <c r="C465" s="195"/>
      <c r="D465" s="195"/>
      <c r="E465" s="195"/>
      <c r="F465" s="195"/>
      <c r="G465" s="195"/>
      <c r="I465" s="433">
        <f t="shared" si="21"/>
        <v>0</v>
      </c>
      <c r="J465" s="434">
        <f t="shared" si="22"/>
        <v>0</v>
      </c>
      <c r="K465" s="434">
        <f t="shared" si="23"/>
        <v>0</v>
      </c>
    </row>
    <row r="466" spans="1:11">
      <c r="A466" s="195"/>
      <c r="B466" s="195"/>
      <c r="C466" s="195"/>
      <c r="D466" s="195"/>
      <c r="E466" s="195"/>
      <c r="F466" s="195"/>
      <c r="G466" s="195"/>
      <c r="I466" s="433">
        <f t="shared" si="21"/>
        <v>0</v>
      </c>
      <c r="J466" s="434">
        <f t="shared" si="22"/>
        <v>0</v>
      </c>
      <c r="K466" s="434">
        <f t="shared" si="23"/>
        <v>0</v>
      </c>
    </row>
    <row r="467" spans="1:11">
      <c r="A467" s="195"/>
      <c r="B467" s="195"/>
      <c r="C467" s="195"/>
      <c r="D467" s="195"/>
      <c r="E467" s="195"/>
      <c r="F467" s="195"/>
      <c r="G467" s="195"/>
      <c r="I467" s="433">
        <f t="shared" si="21"/>
        <v>0</v>
      </c>
      <c r="J467" s="434">
        <f t="shared" si="22"/>
        <v>0</v>
      </c>
      <c r="K467" s="434">
        <f t="shared" si="23"/>
        <v>0</v>
      </c>
    </row>
    <row r="468" spans="1:11">
      <c r="A468" s="195"/>
      <c r="B468" s="195"/>
      <c r="C468" s="195"/>
      <c r="D468" s="195"/>
      <c r="E468" s="195"/>
      <c r="F468" s="195"/>
      <c r="G468" s="195"/>
      <c r="I468" s="433">
        <f t="shared" si="21"/>
        <v>0</v>
      </c>
      <c r="J468" s="434">
        <f t="shared" si="22"/>
        <v>0</v>
      </c>
      <c r="K468" s="434">
        <f t="shared" si="23"/>
        <v>0</v>
      </c>
    </row>
    <row r="469" spans="1:11">
      <c r="A469" s="195"/>
      <c r="B469" s="195"/>
      <c r="C469" s="195"/>
      <c r="D469" s="195"/>
      <c r="E469" s="195"/>
      <c r="F469" s="195"/>
      <c r="G469" s="195"/>
      <c r="I469" s="433">
        <f t="shared" si="21"/>
        <v>0</v>
      </c>
      <c r="J469" s="434">
        <f t="shared" si="22"/>
        <v>0</v>
      </c>
      <c r="K469" s="434">
        <f t="shared" si="23"/>
        <v>0</v>
      </c>
    </row>
    <row r="470" spans="1:11">
      <c r="A470" s="195"/>
      <c r="B470" s="195"/>
      <c r="C470" s="195"/>
      <c r="D470" s="195"/>
      <c r="E470" s="195"/>
      <c r="F470" s="195"/>
      <c r="G470" s="195"/>
      <c r="I470" s="433">
        <f t="shared" si="21"/>
        <v>0</v>
      </c>
      <c r="J470" s="434">
        <f t="shared" si="22"/>
        <v>0</v>
      </c>
      <c r="K470" s="434">
        <f t="shared" si="23"/>
        <v>0</v>
      </c>
    </row>
    <row r="471" spans="1:11">
      <c r="A471" s="195"/>
      <c r="B471" s="195"/>
      <c r="C471" s="195"/>
      <c r="D471" s="195"/>
      <c r="E471" s="195"/>
      <c r="F471" s="195"/>
      <c r="G471" s="195"/>
      <c r="I471" s="433">
        <f t="shared" si="21"/>
        <v>0</v>
      </c>
      <c r="J471" s="434">
        <f t="shared" si="22"/>
        <v>0</v>
      </c>
      <c r="K471" s="434">
        <f t="shared" si="23"/>
        <v>0</v>
      </c>
    </row>
    <row r="472" spans="1:11">
      <c r="A472" s="195"/>
      <c r="B472" s="195"/>
      <c r="C472" s="195"/>
      <c r="D472" s="195"/>
      <c r="E472" s="195"/>
      <c r="F472" s="195"/>
      <c r="G472" s="195"/>
      <c r="I472" s="433">
        <f t="shared" si="21"/>
        <v>0</v>
      </c>
      <c r="J472" s="434">
        <f t="shared" si="22"/>
        <v>0</v>
      </c>
      <c r="K472" s="434">
        <f t="shared" si="23"/>
        <v>0</v>
      </c>
    </row>
    <row r="473" spans="1:11">
      <c r="A473" s="195"/>
      <c r="B473" s="195"/>
      <c r="C473" s="195"/>
      <c r="D473" s="195"/>
      <c r="E473" s="195"/>
      <c r="F473" s="195"/>
      <c r="G473" s="195"/>
      <c r="I473" s="433">
        <f t="shared" si="21"/>
        <v>0</v>
      </c>
      <c r="J473" s="434">
        <f t="shared" si="22"/>
        <v>0</v>
      </c>
      <c r="K473" s="434">
        <f t="shared" si="23"/>
        <v>0</v>
      </c>
    </row>
    <row r="474" spans="1:11">
      <c r="A474" s="195"/>
      <c r="B474" s="195"/>
      <c r="C474" s="195"/>
      <c r="D474" s="195"/>
      <c r="E474" s="195"/>
      <c r="F474" s="195"/>
      <c r="G474" s="195"/>
      <c r="I474" s="433">
        <f t="shared" si="21"/>
        <v>0</v>
      </c>
      <c r="J474" s="434">
        <f t="shared" si="22"/>
        <v>0</v>
      </c>
      <c r="K474" s="434">
        <f t="shared" si="23"/>
        <v>0</v>
      </c>
    </row>
    <row r="475" spans="1:11">
      <c r="A475" s="195"/>
      <c r="B475" s="195"/>
      <c r="C475" s="195"/>
      <c r="D475" s="195"/>
      <c r="E475" s="195"/>
      <c r="F475" s="195"/>
      <c r="G475" s="195"/>
      <c r="I475" s="433">
        <f t="shared" si="21"/>
        <v>0</v>
      </c>
      <c r="J475" s="434">
        <f t="shared" si="22"/>
        <v>0</v>
      </c>
      <c r="K475" s="434">
        <f t="shared" si="23"/>
        <v>0</v>
      </c>
    </row>
    <row r="476" spans="1:11">
      <c r="A476" s="195"/>
      <c r="B476" s="195"/>
      <c r="C476" s="195"/>
      <c r="D476" s="195"/>
      <c r="E476" s="195"/>
      <c r="F476" s="195"/>
      <c r="G476" s="195"/>
      <c r="I476" s="433">
        <f t="shared" si="21"/>
        <v>0</v>
      </c>
      <c r="J476" s="434">
        <f t="shared" si="22"/>
        <v>0</v>
      </c>
      <c r="K476" s="434">
        <f t="shared" si="23"/>
        <v>0</v>
      </c>
    </row>
    <row r="477" spans="1:11">
      <c r="A477" s="195"/>
      <c r="B477" s="195"/>
      <c r="C477" s="195"/>
      <c r="D477" s="195"/>
      <c r="E477" s="195"/>
      <c r="F477" s="195"/>
      <c r="G477" s="195"/>
      <c r="I477" s="433">
        <f t="shared" si="21"/>
        <v>0</v>
      </c>
      <c r="J477" s="434">
        <f t="shared" si="22"/>
        <v>0</v>
      </c>
      <c r="K477" s="434">
        <f t="shared" si="23"/>
        <v>0</v>
      </c>
    </row>
    <row r="478" spans="1:11">
      <c r="A478" s="195"/>
      <c r="B478" s="195"/>
      <c r="C478" s="195"/>
      <c r="D478" s="195"/>
      <c r="E478" s="195"/>
      <c r="F478" s="195"/>
      <c r="G478" s="195"/>
      <c r="I478" s="433">
        <f t="shared" si="21"/>
        <v>0</v>
      </c>
      <c r="J478" s="434">
        <f t="shared" si="22"/>
        <v>0</v>
      </c>
      <c r="K478" s="434">
        <f t="shared" si="23"/>
        <v>0</v>
      </c>
    </row>
    <row r="479" spans="1:11">
      <c r="A479" s="195"/>
      <c r="B479" s="195"/>
      <c r="C479" s="195"/>
      <c r="D479" s="195"/>
      <c r="E479" s="195"/>
      <c r="F479" s="195"/>
      <c r="G479" s="195"/>
      <c r="I479" s="433">
        <f t="shared" si="21"/>
        <v>0</v>
      </c>
      <c r="J479" s="434">
        <f t="shared" si="22"/>
        <v>0</v>
      </c>
      <c r="K479" s="434">
        <f t="shared" si="23"/>
        <v>0</v>
      </c>
    </row>
    <row r="480" spans="1:11">
      <c r="A480" s="195"/>
      <c r="B480" s="195"/>
      <c r="C480" s="195"/>
      <c r="D480" s="195"/>
      <c r="E480" s="195"/>
      <c r="F480" s="195"/>
      <c r="G480" s="195"/>
      <c r="I480" s="433">
        <f t="shared" si="21"/>
        <v>0</v>
      </c>
      <c r="J480" s="434">
        <f t="shared" si="22"/>
        <v>0</v>
      </c>
      <c r="K480" s="434">
        <f t="shared" si="23"/>
        <v>0</v>
      </c>
    </row>
    <row r="481" spans="1:11">
      <c r="A481" s="195"/>
      <c r="B481" s="195"/>
      <c r="C481" s="195"/>
      <c r="D481" s="195"/>
      <c r="E481" s="195"/>
      <c r="F481" s="195"/>
      <c r="G481" s="195"/>
      <c r="I481" s="433">
        <f t="shared" si="21"/>
        <v>0</v>
      </c>
      <c r="J481" s="434">
        <f t="shared" si="22"/>
        <v>0</v>
      </c>
      <c r="K481" s="434">
        <f t="shared" si="23"/>
        <v>0</v>
      </c>
    </row>
    <row r="482" spans="1:11">
      <c r="A482" s="195"/>
      <c r="B482" s="195"/>
      <c r="C482" s="195"/>
      <c r="D482" s="195"/>
      <c r="E482" s="195"/>
      <c r="F482" s="195"/>
      <c r="G482" s="195"/>
      <c r="I482" s="433">
        <f t="shared" si="21"/>
        <v>0</v>
      </c>
      <c r="J482" s="434">
        <f t="shared" si="22"/>
        <v>0</v>
      </c>
      <c r="K482" s="434">
        <f t="shared" si="23"/>
        <v>0</v>
      </c>
    </row>
    <row r="483" spans="1:11">
      <c r="A483" s="195"/>
      <c r="B483" s="195"/>
      <c r="C483" s="195"/>
      <c r="D483" s="195"/>
      <c r="E483" s="195"/>
      <c r="F483" s="195"/>
      <c r="G483" s="195"/>
      <c r="I483" s="433">
        <f t="shared" si="21"/>
        <v>0</v>
      </c>
      <c r="J483" s="434">
        <f t="shared" si="22"/>
        <v>0</v>
      </c>
      <c r="K483" s="434">
        <f t="shared" si="23"/>
        <v>0</v>
      </c>
    </row>
    <row r="484" spans="1:11">
      <c r="A484" s="195"/>
      <c r="B484" s="195"/>
      <c r="C484" s="195"/>
      <c r="D484" s="195"/>
      <c r="E484" s="195"/>
      <c r="F484" s="195"/>
      <c r="G484" s="195"/>
      <c r="I484" s="433">
        <f t="shared" si="21"/>
        <v>0</v>
      </c>
      <c r="J484" s="434">
        <f t="shared" si="22"/>
        <v>0</v>
      </c>
      <c r="K484" s="434">
        <f t="shared" si="23"/>
        <v>0</v>
      </c>
    </row>
    <row r="485" spans="1:11">
      <c r="A485" s="195"/>
      <c r="B485" s="195"/>
      <c r="C485" s="195"/>
      <c r="D485" s="195"/>
      <c r="E485" s="195"/>
      <c r="F485" s="195"/>
      <c r="G485" s="195"/>
      <c r="I485" s="433">
        <f t="shared" si="21"/>
        <v>0</v>
      </c>
      <c r="J485" s="434">
        <f t="shared" si="22"/>
        <v>0</v>
      </c>
      <c r="K485" s="434">
        <f t="shared" si="23"/>
        <v>0</v>
      </c>
    </row>
    <row r="486" spans="1:11">
      <c r="A486" s="195"/>
      <c r="B486" s="195"/>
      <c r="C486" s="195"/>
      <c r="D486" s="195"/>
      <c r="E486" s="195"/>
      <c r="F486" s="195"/>
      <c r="G486" s="195"/>
      <c r="I486" s="433">
        <f t="shared" si="21"/>
        <v>0</v>
      </c>
      <c r="J486" s="434">
        <f t="shared" si="22"/>
        <v>0</v>
      </c>
      <c r="K486" s="434">
        <f t="shared" si="23"/>
        <v>0</v>
      </c>
    </row>
    <row r="487" spans="1:11">
      <c r="A487" s="195"/>
      <c r="B487" s="195"/>
      <c r="C487" s="195"/>
      <c r="D487" s="195"/>
      <c r="E487" s="195"/>
      <c r="F487" s="195"/>
      <c r="G487" s="195"/>
      <c r="I487" s="433">
        <f t="shared" si="21"/>
        <v>0</v>
      </c>
      <c r="J487" s="434">
        <f t="shared" si="22"/>
        <v>0</v>
      </c>
      <c r="K487" s="434">
        <f t="shared" si="23"/>
        <v>0</v>
      </c>
    </row>
    <row r="488" spans="1:11">
      <c r="A488" s="195"/>
      <c r="B488" s="195"/>
      <c r="C488" s="195"/>
      <c r="D488" s="195"/>
      <c r="E488" s="195"/>
      <c r="F488" s="195"/>
      <c r="G488" s="195"/>
      <c r="I488" s="433">
        <f t="shared" si="21"/>
        <v>0</v>
      </c>
      <c r="J488" s="434">
        <f t="shared" si="22"/>
        <v>0</v>
      </c>
      <c r="K488" s="434">
        <f t="shared" si="23"/>
        <v>0</v>
      </c>
    </row>
    <row r="489" spans="1:11">
      <c r="A489" s="195"/>
      <c r="B489" s="195"/>
      <c r="C489" s="195"/>
      <c r="D489" s="195"/>
      <c r="E489" s="195"/>
      <c r="F489" s="195"/>
      <c r="G489" s="195"/>
      <c r="I489" s="433">
        <f t="shared" si="21"/>
        <v>0</v>
      </c>
      <c r="J489" s="434">
        <f t="shared" si="22"/>
        <v>0</v>
      </c>
      <c r="K489" s="434">
        <f t="shared" si="23"/>
        <v>0</v>
      </c>
    </row>
    <row r="490" spans="1:11">
      <c r="A490" s="195"/>
      <c r="B490" s="195"/>
      <c r="C490" s="195"/>
      <c r="D490" s="195"/>
      <c r="E490" s="195"/>
      <c r="F490" s="195"/>
      <c r="G490" s="195"/>
      <c r="I490" s="433">
        <f t="shared" si="21"/>
        <v>0</v>
      </c>
      <c r="J490" s="434">
        <f t="shared" si="22"/>
        <v>0</v>
      </c>
      <c r="K490" s="434">
        <f t="shared" si="23"/>
        <v>0</v>
      </c>
    </row>
    <row r="491" spans="1:11">
      <c r="A491" s="195"/>
      <c r="B491" s="195"/>
      <c r="C491" s="195"/>
      <c r="D491" s="195"/>
      <c r="E491" s="195"/>
      <c r="F491" s="195"/>
      <c r="G491" s="195"/>
      <c r="I491" s="433">
        <f t="shared" si="21"/>
        <v>0</v>
      </c>
      <c r="J491" s="434">
        <f t="shared" si="22"/>
        <v>0</v>
      </c>
      <c r="K491" s="434">
        <f t="shared" si="23"/>
        <v>0</v>
      </c>
    </row>
    <row r="492" spans="1:11">
      <c r="A492" s="195"/>
      <c r="B492" s="195"/>
      <c r="C492" s="195"/>
      <c r="D492" s="195"/>
      <c r="E492" s="195"/>
      <c r="F492" s="195"/>
      <c r="G492" s="195"/>
      <c r="I492" s="433">
        <f t="shared" si="21"/>
        <v>0</v>
      </c>
      <c r="J492" s="434">
        <f t="shared" si="22"/>
        <v>0</v>
      </c>
      <c r="K492" s="434">
        <f t="shared" si="23"/>
        <v>0</v>
      </c>
    </row>
    <row r="493" spans="1:11">
      <c r="A493" s="195"/>
      <c r="B493" s="195"/>
      <c r="C493" s="195"/>
      <c r="D493" s="195"/>
      <c r="E493" s="195"/>
      <c r="F493" s="195"/>
      <c r="G493" s="195"/>
      <c r="I493" s="433">
        <f t="shared" si="21"/>
        <v>0</v>
      </c>
      <c r="J493" s="434">
        <f t="shared" si="22"/>
        <v>0</v>
      </c>
      <c r="K493" s="434">
        <f t="shared" si="23"/>
        <v>0</v>
      </c>
    </row>
    <row r="494" spans="1:11">
      <c r="A494" s="195"/>
      <c r="B494" s="195"/>
      <c r="C494" s="195"/>
      <c r="D494" s="195"/>
      <c r="E494" s="195"/>
      <c r="F494" s="195"/>
      <c r="G494" s="195"/>
      <c r="I494" s="433">
        <f t="shared" si="21"/>
        <v>0</v>
      </c>
      <c r="J494" s="434">
        <f t="shared" si="22"/>
        <v>0</v>
      </c>
      <c r="K494" s="434">
        <f t="shared" si="23"/>
        <v>0</v>
      </c>
    </row>
    <row r="495" spans="1:11">
      <c r="A495" s="195"/>
      <c r="B495" s="195"/>
      <c r="C495" s="195"/>
      <c r="D495" s="195"/>
      <c r="E495" s="195"/>
      <c r="F495" s="195"/>
      <c r="G495" s="195"/>
      <c r="I495" s="433">
        <f>IF(I$3=G495,F495,0)</f>
        <v>0</v>
      </c>
      <c r="J495" s="434">
        <f t="shared" si="22"/>
        <v>0</v>
      </c>
      <c r="K495" s="434">
        <f t="shared" si="23"/>
        <v>0</v>
      </c>
    </row>
    <row r="496" spans="1:11">
      <c r="A496" s="507"/>
      <c r="B496" s="507"/>
      <c r="C496" s="507"/>
      <c r="D496" s="507"/>
      <c r="E496" s="507"/>
      <c r="F496" s="507"/>
      <c r="G496" s="507"/>
      <c r="I496" s="435">
        <f>SUM(I4:I495)</f>
        <v>0</v>
      </c>
      <c r="J496" s="435">
        <f>SUM(J4:J495)</f>
        <v>0</v>
      </c>
      <c r="K496" s="435">
        <f>SUM(K4:K495)</f>
        <v>0</v>
      </c>
    </row>
    <row r="497" spans="1:11">
      <c r="A497" s="211"/>
      <c r="F497" s="2"/>
      <c r="G497" s="212">
        <f>SUM(G4:G489)</f>
        <v>0</v>
      </c>
      <c r="I497" s="210"/>
      <c r="J497" s="210"/>
      <c r="K497" s="210"/>
    </row>
    <row r="498" spans="1:11">
      <c r="A498" s="508" t="s">
        <v>301</v>
      </c>
      <c r="B498" s="508"/>
      <c r="C498" s="508"/>
      <c r="D498" s="508"/>
      <c r="E498" s="508"/>
      <c r="F498" s="508"/>
      <c r="G498" s="508"/>
    </row>
    <row r="499" spans="1:11" ht="12.75" thickBot="1"/>
    <row r="500" spans="1:11" ht="19.7" customHeight="1">
      <c r="B500" s="509" t="s">
        <v>302</v>
      </c>
      <c r="C500" s="510"/>
      <c r="D500" s="510"/>
      <c r="E500" s="387">
        <f>'1.Producciones realizadas'!G46</f>
        <v>0</v>
      </c>
    </row>
    <row r="501" spans="1:11" ht="19.7" customHeight="1">
      <c r="B501" s="511" t="s">
        <v>303</v>
      </c>
      <c r="C501" s="512"/>
      <c r="D501" s="512"/>
      <c r="E501" s="388">
        <f>I496</f>
        <v>0</v>
      </c>
    </row>
    <row r="502" spans="1:11" ht="19.7" customHeight="1">
      <c r="B502" s="511" t="s">
        <v>304</v>
      </c>
      <c r="C502" s="512"/>
      <c r="D502" s="512"/>
      <c r="E502" s="388">
        <f>J496</f>
        <v>0</v>
      </c>
    </row>
    <row r="503" spans="1:11" ht="19.7" customHeight="1" thickBot="1">
      <c r="B503" s="505" t="s">
        <v>305</v>
      </c>
      <c r="C503" s="506"/>
      <c r="D503" s="506"/>
      <c r="E503" s="389">
        <f>K496</f>
        <v>0</v>
      </c>
    </row>
    <row r="505" spans="1:11" ht="12.75" thickBot="1"/>
    <row r="506" spans="1:11" ht="15.75">
      <c r="A506" s="258" t="s">
        <v>335</v>
      </c>
      <c r="B506" s="259"/>
      <c r="C506" s="259"/>
      <c r="D506" s="259"/>
      <c r="E506" s="259"/>
      <c r="F506" s="259"/>
      <c r="G506" s="260"/>
    </row>
    <row r="507" spans="1:11" ht="11.25" customHeight="1">
      <c r="A507" s="268"/>
      <c r="B507" s="262"/>
      <c r="C507" s="262"/>
      <c r="D507" s="262"/>
      <c r="E507" s="262"/>
      <c r="F507" s="262"/>
      <c r="G507" s="263"/>
    </row>
    <row r="508" spans="1:11">
      <c r="A508" s="499" t="s">
        <v>393</v>
      </c>
      <c r="B508" s="463"/>
      <c r="C508" s="463"/>
      <c r="D508" s="463"/>
      <c r="E508" s="463"/>
      <c r="F508" s="463"/>
      <c r="G508" s="500"/>
    </row>
    <row r="509" spans="1:11" ht="8.25" customHeight="1">
      <c r="A509" s="268"/>
      <c r="B509" s="262"/>
      <c r="C509" s="262"/>
      <c r="D509" s="262"/>
      <c r="E509" s="262"/>
      <c r="F509" s="262"/>
      <c r="G509" s="263"/>
    </row>
    <row r="510" spans="1:11">
      <c r="A510" s="499" t="s">
        <v>368</v>
      </c>
      <c r="B510" s="463"/>
      <c r="C510" s="463"/>
      <c r="D510" s="463"/>
      <c r="E510" s="463"/>
      <c r="F510" s="463"/>
      <c r="G510" s="500"/>
    </row>
    <row r="511" spans="1:11" ht="9" customHeight="1">
      <c r="A511" s="418"/>
      <c r="B511" s="417"/>
      <c r="C511" s="417"/>
      <c r="D511" s="417"/>
      <c r="E511" s="417"/>
      <c r="F511" s="417"/>
      <c r="G511" s="419"/>
    </row>
    <row r="512" spans="1:11" ht="24.75" customHeight="1">
      <c r="A512" s="496" t="s">
        <v>496</v>
      </c>
      <c r="B512" s="497"/>
      <c r="C512" s="497"/>
      <c r="D512" s="497"/>
      <c r="E512" s="497"/>
      <c r="F512" s="497"/>
      <c r="G512" s="498"/>
    </row>
    <row r="513" spans="1:7" ht="6.75" customHeight="1" thickBot="1">
      <c r="A513" s="265"/>
      <c r="B513" s="266"/>
      <c r="C513" s="266"/>
      <c r="D513" s="266"/>
      <c r="E513" s="266"/>
      <c r="F513" s="266"/>
      <c r="G513" s="267"/>
    </row>
  </sheetData>
  <sheetProtection algorithmName="SHA-512" hashValue="sFqVQunyEZlH38OczLUHQRUT2PFmqgGIAuCXxCRAL2C4IMDitTiB/1LjLNQ5+UUSh/GNM1Gz5po6GdIo3j1fWA==" saltValue="kGf7OQk8ggPfFRxL2SQ28g==" spinCount="100000" sheet="1" selectLockedCells="1"/>
  <mergeCells count="11">
    <mergeCell ref="A512:G512"/>
    <mergeCell ref="A508:G508"/>
    <mergeCell ref="A510:G510"/>
    <mergeCell ref="B503:D503"/>
    <mergeCell ref="A1:G1"/>
    <mergeCell ref="A496:G496"/>
    <mergeCell ref="A498:G498"/>
    <mergeCell ref="B500:D500"/>
    <mergeCell ref="B501:D501"/>
    <mergeCell ref="B502:D502"/>
    <mergeCell ref="A2:G2"/>
  </mergeCells>
  <conditionalFormatting sqref="G497">
    <cfRule type="cellIs" dxfId="25" priority="1" stopIfTrue="1" operator="equal">
      <formula>0</formula>
    </cfRule>
  </conditionalFormatting>
  <dataValidations count="1">
    <dataValidation type="list" allowBlank="1" showInputMessage="1" showErrorMessage="1" sqref="G4:G495">
      <formula1>$H$3:$H$5</formula1>
    </dataValidation>
  </dataValidations>
  <pageMargins left="0.7" right="0.7" top="0.75" bottom="0.75" header="0.31496062000000002" footer="0.31496062000000002"/>
  <pageSetup paperSize="9" scale="5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election activeCell="B3" sqref="B3"/>
    </sheetView>
  </sheetViews>
  <sheetFormatPr defaultColWidth="9.28515625" defaultRowHeight="24.95" customHeight="1"/>
  <cols>
    <col min="1" max="1" width="60.140625" style="1" customWidth="1"/>
    <col min="2" max="2" width="17.28515625" style="1" customWidth="1"/>
    <col min="3" max="3" width="19" style="1" customWidth="1"/>
    <col min="4" max="16384" width="9.28515625" style="1"/>
  </cols>
  <sheetData>
    <row r="1" spans="1:3" s="237" customFormat="1" ht="15.75">
      <c r="A1" s="514" t="s">
        <v>525</v>
      </c>
      <c r="B1" s="515"/>
      <c r="C1" s="219"/>
    </row>
    <row r="2" spans="1:3" ht="24.95" customHeight="1">
      <c r="A2" s="213"/>
      <c r="B2" s="236">
        <v>2019</v>
      </c>
      <c r="C2" s="236">
        <v>2020</v>
      </c>
    </row>
    <row r="3" spans="1:3" ht="37.700000000000003" customHeight="1">
      <c r="A3" s="214" t="s">
        <v>370</v>
      </c>
      <c r="B3" s="220"/>
      <c r="C3" s="220"/>
    </row>
    <row r="4" spans="1:3" ht="37.700000000000003" customHeight="1">
      <c r="A4" s="215" t="s">
        <v>371</v>
      </c>
      <c r="B4" s="220"/>
      <c r="C4" s="220"/>
    </row>
    <row r="5" spans="1:3" ht="24.95" customHeight="1">
      <c r="A5" s="216"/>
    </row>
    <row r="6" spans="1:3" ht="21.75" customHeight="1" thickBot="1">
      <c r="A6" s="516"/>
      <c r="B6" s="516"/>
      <c r="C6" s="516"/>
    </row>
    <row r="7" spans="1:3" ht="15.75">
      <c r="A7" s="258" t="s">
        <v>335</v>
      </c>
      <c r="B7" s="259"/>
      <c r="C7" s="260"/>
    </row>
    <row r="8" spans="1:3" ht="6" customHeight="1">
      <c r="A8" s="268"/>
      <c r="B8" s="262"/>
      <c r="C8" s="263"/>
    </row>
    <row r="9" spans="1:3" ht="12">
      <c r="A9" s="499" t="s">
        <v>394</v>
      </c>
      <c r="B9" s="463"/>
      <c r="C9" s="500"/>
    </row>
    <row r="10" spans="1:3" ht="6" customHeight="1">
      <c r="A10" s="268"/>
      <c r="B10" s="262"/>
      <c r="C10" s="263"/>
    </row>
    <row r="11" spans="1:3" ht="12">
      <c r="A11" s="499" t="s">
        <v>526</v>
      </c>
      <c r="B11" s="463"/>
      <c r="C11" s="500"/>
    </row>
    <row r="12" spans="1:3" ht="8.25" customHeight="1">
      <c r="A12" s="261"/>
      <c r="B12" s="262"/>
      <c r="C12" s="263"/>
    </row>
    <row r="13" spans="1:3" ht="28.5" customHeight="1">
      <c r="A13" s="496" t="s">
        <v>369</v>
      </c>
      <c r="B13" s="497"/>
      <c r="C13" s="498"/>
    </row>
    <row r="14" spans="1:3" ht="6.75" customHeight="1">
      <c r="A14" s="261"/>
      <c r="B14" s="262"/>
      <c r="C14" s="263"/>
    </row>
    <row r="15" spans="1:3" ht="24" customHeight="1">
      <c r="A15" s="496" t="s">
        <v>527</v>
      </c>
      <c r="B15" s="497"/>
      <c r="C15" s="498"/>
    </row>
    <row r="16" spans="1:3" ht="9" customHeight="1">
      <c r="A16" s="269"/>
      <c r="B16" s="270"/>
      <c r="C16" s="271"/>
    </row>
    <row r="17" spans="1:3" ht="23.25" customHeight="1">
      <c r="A17" s="496" t="s">
        <v>528</v>
      </c>
      <c r="B17" s="497"/>
      <c r="C17" s="498"/>
    </row>
    <row r="18" spans="1:3" ht="10.5" customHeight="1">
      <c r="A18" s="269"/>
      <c r="B18" s="270"/>
      <c r="C18" s="271"/>
    </row>
    <row r="19" spans="1:3" ht="23.25" customHeight="1">
      <c r="A19" s="496" t="s">
        <v>497</v>
      </c>
      <c r="B19" s="497"/>
      <c r="C19" s="498"/>
    </row>
    <row r="20" spans="1:3" ht="12.75" thickBot="1">
      <c r="A20" s="265"/>
      <c r="B20" s="266"/>
      <c r="C20" s="267"/>
    </row>
  </sheetData>
  <sheetProtection algorithmName="SHA-512" hashValue="q2lckBxtTAS6la0fEhg9rkxbjWQr23xU0DEjs4GrU578y4EB0mkedQVUBihDotxPDHmq6xL7LPzN6V4rmzbCRQ==" saltValue="f2iw+ltGGNpW5xiqzXJQ6w==" spinCount="100000" sheet="1" selectLockedCells="1"/>
  <mergeCells count="8">
    <mergeCell ref="A19:C19"/>
    <mergeCell ref="A9:C9"/>
    <mergeCell ref="A11:C11"/>
    <mergeCell ref="A1:B1"/>
    <mergeCell ref="A6:C6"/>
    <mergeCell ref="A13:C13"/>
    <mergeCell ref="A15:C15"/>
    <mergeCell ref="A17:C17"/>
  </mergeCells>
  <pageMargins left="0.7" right="0.7" top="0.75" bottom="0.75"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L133"/>
  <sheetViews>
    <sheetView showGridLines="0" topLeftCell="A43" workbookViewId="0">
      <selection activeCell="C47" sqref="C47"/>
    </sheetView>
  </sheetViews>
  <sheetFormatPr defaultColWidth="9.140625" defaultRowHeight="12"/>
  <cols>
    <col min="1" max="1" width="26.7109375" style="29" customWidth="1"/>
    <col min="2" max="2" width="56.5703125" style="29" customWidth="1"/>
    <col min="3" max="3" width="7.28515625" style="244" customWidth="1"/>
    <col min="4" max="4" width="3" style="29" bestFit="1" customWidth="1"/>
    <col min="5" max="5" width="7.5703125" style="29" bestFit="1" customWidth="1"/>
    <col min="6" max="6" width="9.140625" style="29"/>
    <col min="7" max="7" width="8.42578125" style="29" customWidth="1"/>
    <col min="8" max="8" width="3" style="29" customWidth="1"/>
    <col min="9" max="9" width="10.7109375" style="29" customWidth="1"/>
    <col min="10" max="16384" width="9.140625" style="29"/>
  </cols>
  <sheetData>
    <row r="1" spans="1:12" ht="15.75">
      <c r="A1" s="479" t="s">
        <v>377</v>
      </c>
      <c r="B1" s="480"/>
      <c r="C1" s="454"/>
      <c r="H1" s="456" t="s">
        <v>339</v>
      </c>
      <c r="I1" s="436"/>
      <c r="J1" s="436" t="s">
        <v>503</v>
      </c>
      <c r="K1" s="436"/>
      <c r="L1" s="436"/>
    </row>
    <row r="2" spans="1:12" ht="15" customHeight="1" thickBot="1">
      <c r="A2" s="162"/>
      <c r="B2" s="162"/>
      <c r="C2" s="243"/>
      <c r="D2" s="162"/>
      <c r="H2" s="456" t="s">
        <v>340</v>
      </c>
      <c r="I2" s="436"/>
      <c r="J2" s="436" t="s">
        <v>504</v>
      </c>
      <c r="K2" s="436"/>
      <c r="L2" s="436"/>
    </row>
    <row r="3" spans="1:12" ht="15" customHeight="1" thickBot="1">
      <c r="A3" s="276" t="s">
        <v>103</v>
      </c>
      <c r="B3" s="518"/>
      <c r="C3" s="519"/>
      <c r="H3" s="436"/>
      <c r="I3" s="436"/>
      <c r="J3" s="436" t="s">
        <v>505</v>
      </c>
      <c r="K3" s="436"/>
      <c r="L3" s="436"/>
    </row>
    <row r="4" spans="1:12" ht="15" customHeight="1" thickBot="1">
      <c r="A4" s="423" t="s">
        <v>501</v>
      </c>
      <c r="B4" s="522"/>
      <c r="C4" s="523"/>
      <c r="H4" s="436"/>
      <c r="I4" s="436"/>
      <c r="J4" s="436" t="s">
        <v>507</v>
      </c>
      <c r="K4" s="436"/>
      <c r="L4" s="436"/>
    </row>
    <row r="5" spans="1:12" ht="15" customHeight="1">
      <c r="A5" s="422"/>
      <c r="B5" s="422"/>
      <c r="C5" s="422"/>
      <c r="H5" s="436"/>
      <c r="I5" s="436"/>
      <c r="J5" s="436" t="s">
        <v>508</v>
      </c>
      <c r="K5" s="436"/>
      <c r="L5" s="436"/>
    </row>
    <row r="6" spans="1:12" ht="15" customHeight="1" thickBot="1">
      <c r="C6" s="240" t="s">
        <v>341</v>
      </c>
      <c r="H6" s="436"/>
      <c r="I6" s="436"/>
      <c r="J6" s="436" t="s">
        <v>502</v>
      </c>
      <c r="K6" s="436"/>
      <c r="L6" s="436"/>
    </row>
    <row r="7" spans="1:12" ht="15" customHeight="1">
      <c r="A7" s="395" t="s">
        <v>342</v>
      </c>
      <c r="B7" s="393"/>
      <c r="C7" s="446"/>
    </row>
    <row r="8" spans="1:12" ht="15" customHeight="1">
      <c r="A8" s="396" t="s">
        <v>343</v>
      </c>
      <c r="B8" s="394"/>
      <c r="C8" s="447"/>
    </row>
    <row r="9" spans="1:12" ht="15" customHeight="1">
      <c r="A9" s="397" t="s">
        <v>229</v>
      </c>
      <c r="B9" s="394"/>
      <c r="C9" s="447"/>
    </row>
    <row r="10" spans="1:12" ht="15" customHeight="1" thickBot="1">
      <c r="A10" s="398" t="s">
        <v>129</v>
      </c>
      <c r="B10" s="390"/>
      <c r="C10" s="448"/>
    </row>
    <row r="11" spans="1:12" ht="15" customHeight="1">
      <c r="A11" s="420"/>
      <c r="B11" s="420"/>
      <c r="C11" s="420"/>
    </row>
    <row r="12" spans="1:12" ht="15" customHeight="1" thickBot="1">
      <c r="A12" s="520" t="s">
        <v>346</v>
      </c>
      <c r="B12" s="520"/>
      <c r="C12" s="242" t="s">
        <v>341</v>
      </c>
    </row>
    <row r="13" spans="1:12" ht="15" customHeight="1">
      <c r="A13" s="399" t="s">
        <v>344</v>
      </c>
      <c r="B13" s="392"/>
      <c r="C13" s="449"/>
    </row>
    <row r="14" spans="1:12" ht="15" customHeight="1">
      <c r="A14" s="396" t="s">
        <v>230</v>
      </c>
      <c r="B14" s="391"/>
      <c r="C14" s="450"/>
    </row>
    <row r="15" spans="1:12" ht="15" customHeight="1">
      <c r="A15" s="396" t="s">
        <v>231</v>
      </c>
      <c r="B15" s="391"/>
      <c r="C15" s="450"/>
    </row>
    <row r="16" spans="1:12" ht="15" customHeight="1">
      <c r="A16" s="396" t="s">
        <v>232</v>
      </c>
      <c r="B16" s="391"/>
      <c r="C16" s="450"/>
    </row>
    <row r="17" spans="1:5" ht="15" customHeight="1">
      <c r="A17" s="396" t="s">
        <v>233</v>
      </c>
      <c r="B17" s="391"/>
      <c r="C17" s="450"/>
    </row>
    <row r="18" spans="1:5" ht="15" customHeight="1">
      <c r="A18" s="396" t="s">
        <v>234</v>
      </c>
      <c r="B18" s="391"/>
      <c r="C18" s="450"/>
    </row>
    <row r="19" spans="1:5" ht="15" customHeight="1">
      <c r="A19" s="400" t="s">
        <v>130</v>
      </c>
      <c r="B19" s="374"/>
      <c r="C19" s="277" t="s">
        <v>341</v>
      </c>
    </row>
    <row r="20" spans="1:5" ht="15" customHeight="1">
      <c r="A20" s="396"/>
      <c r="B20" s="391"/>
      <c r="C20" s="450"/>
    </row>
    <row r="21" spans="1:5" ht="15" customHeight="1">
      <c r="A21" s="396"/>
      <c r="B21" s="391"/>
      <c r="C21" s="450"/>
    </row>
    <row r="22" spans="1:5" ht="15" customHeight="1" thickBot="1">
      <c r="A22" s="455"/>
      <c r="B22" s="401"/>
      <c r="C22" s="451"/>
    </row>
    <row r="23" spans="1:5" ht="15" customHeight="1">
      <c r="A23" s="420"/>
      <c r="B23" s="420"/>
      <c r="C23" s="420"/>
    </row>
    <row r="24" spans="1:5" ht="15" customHeight="1" thickBot="1">
      <c r="A24" s="521" t="s">
        <v>347</v>
      </c>
      <c r="B24" s="521"/>
      <c r="C24" s="242" t="s">
        <v>341</v>
      </c>
    </row>
    <row r="25" spans="1:5" ht="15" customHeight="1">
      <c r="A25" s="399" t="s">
        <v>345</v>
      </c>
      <c r="B25" s="452"/>
      <c r="C25" s="449"/>
      <c r="E25" s="143"/>
    </row>
    <row r="26" spans="1:5" ht="15" customHeight="1">
      <c r="A26" s="396" t="s">
        <v>235</v>
      </c>
      <c r="B26" s="453"/>
      <c r="C26" s="450"/>
      <c r="E26" s="143"/>
    </row>
    <row r="27" spans="1:5" ht="15" customHeight="1">
      <c r="A27" s="396" t="s">
        <v>236</v>
      </c>
      <c r="B27" s="453"/>
      <c r="C27" s="450"/>
      <c r="E27" s="143"/>
    </row>
    <row r="28" spans="1:5" ht="15" customHeight="1">
      <c r="A28" s="396" t="s">
        <v>237</v>
      </c>
      <c r="B28" s="453"/>
      <c r="C28" s="450"/>
      <c r="E28" s="143"/>
    </row>
    <row r="29" spans="1:5" ht="15" customHeight="1">
      <c r="A29" s="396" t="s">
        <v>238</v>
      </c>
      <c r="B29" s="453"/>
      <c r="C29" s="450"/>
      <c r="E29" s="143"/>
    </row>
    <row r="30" spans="1:5" ht="15" customHeight="1">
      <c r="A30" s="396" t="s">
        <v>239</v>
      </c>
      <c r="B30" s="453"/>
      <c r="C30" s="450"/>
      <c r="E30" s="143"/>
    </row>
    <row r="31" spans="1:5" ht="15" customHeight="1">
      <c r="A31" s="396" t="s">
        <v>240</v>
      </c>
      <c r="B31" s="453"/>
      <c r="C31" s="450"/>
      <c r="E31" s="143"/>
    </row>
    <row r="32" spans="1:5" ht="15" customHeight="1">
      <c r="A32" s="400" t="s">
        <v>130</v>
      </c>
      <c r="B32" s="374"/>
      <c r="C32" s="277" t="s">
        <v>341</v>
      </c>
    </row>
    <row r="33" spans="1:6" ht="15" customHeight="1">
      <c r="A33" s="396"/>
      <c r="B33" s="391"/>
      <c r="C33" s="450"/>
    </row>
    <row r="34" spans="1:6" ht="15" customHeight="1">
      <c r="A34" s="396"/>
      <c r="B34" s="391"/>
      <c r="C34" s="450"/>
    </row>
    <row r="35" spans="1:6" ht="15" customHeight="1" thickBot="1">
      <c r="A35" s="455"/>
      <c r="B35" s="401"/>
      <c r="C35" s="451"/>
    </row>
    <row r="36" spans="1:6" ht="15" customHeight="1">
      <c r="A36" s="143"/>
      <c r="B36" s="143"/>
      <c r="C36" s="144"/>
      <c r="D36" s="143"/>
      <c r="E36" s="143"/>
    </row>
    <row r="37" spans="1:6" ht="15" customHeight="1" thickBot="1">
      <c r="A37" s="521" t="s">
        <v>348</v>
      </c>
      <c r="B37" s="521"/>
      <c r="C37" s="240" t="s">
        <v>341</v>
      </c>
      <c r="D37" s="143"/>
      <c r="E37" s="143"/>
      <c r="F37" s="143"/>
    </row>
    <row r="38" spans="1:6" ht="15" customHeight="1">
      <c r="A38" s="402" t="s">
        <v>349</v>
      </c>
      <c r="B38" s="392"/>
      <c r="C38" s="449"/>
      <c r="E38" s="143"/>
      <c r="F38" s="143"/>
    </row>
    <row r="39" spans="1:6" ht="15" customHeight="1">
      <c r="A39" s="403" t="s">
        <v>350</v>
      </c>
      <c r="B39" s="391"/>
      <c r="C39" s="450"/>
    </row>
    <row r="40" spans="1:6" ht="15" customHeight="1">
      <c r="A40" s="403" t="s">
        <v>351</v>
      </c>
      <c r="B40" s="391"/>
      <c r="C40" s="450"/>
    </row>
    <row r="41" spans="1:6" ht="15" customHeight="1">
      <c r="A41" s="403" t="s">
        <v>352</v>
      </c>
      <c r="B41" s="391"/>
      <c r="C41" s="450"/>
    </row>
    <row r="42" spans="1:6" ht="15" customHeight="1">
      <c r="A42" s="403" t="s">
        <v>353</v>
      </c>
      <c r="B42" s="391"/>
      <c r="C42" s="450"/>
    </row>
    <row r="43" spans="1:6" ht="15" customHeight="1">
      <c r="A43" s="403" t="s">
        <v>354</v>
      </c>
      <c r="B43" s="391"/>
      <c r="C43" s="450"/>
    </row>
    <row r="44" spans="1:6" ht="15" customHeight="1">
      <c r="A44" s="403" t="s">
        <v>355</v>
      </c>
      <c r="B44" s="391"/>
      <c r="C44" s="450"/>
    </row>
    <row r="45" spans="1:6" ht="15" customHeight="1">
      <c r="A45" s="403" t="s">
        <v>356</v>
      </c>
      <c r="B45" s="391"/>
      <c r="C45" s="450"/>
    </row>
    <row r="46" spans="1:6" ht="15" customHeight="1">
      <c r="A46" s="403" t="s">
        <v>357</v>
      </c>
      <c r="B46" s="391"/>
      <c r="C46" s="450"/>
    </row>
    <row r="47" spans="1:6" ht="15" customHeight="1">
      <c r="A47" s="403" t="s">
        <v>358</v>
      </c>
      <c r="B47" s="391"/>
      <c r="C47" s="450"/>
    </row>
    <row r="48" spans="1:6" ht="15" customHeight="1" thickBot="1">
      <c r="A48" s="404" t="s">
        <v>359</v>
      </c>
      <c r="B48" s="401"/>
      <c r="C48" s="451"/>
    </row>
    <row r="50" spans="1:3">
      <c r="A50" s="517" t="s">
        <v>379</v>
      </c>
      <c r="B50" s="274" t="s">
        <v>372</v>
      </c>
      <c r="C50" s="272">
        <f>COUNTIF(C7:C8,"M")+COUNTIF(C13,"M")+COUNTIF(C25,"M")+COUNTIF(C38:C48,"M")</f>
        <v>0</v>
      </c>
    </row>
    <row r="51" spans="1:3">
      <c r="A51" s="517"/>
      <c r="B51" s="274" t="s">
        <v>373</v>
      </c>
      <c r="C51" s="272">
        <f>COUNTIF(C7:C8,"H")+COUNTIF(C13,"H")+COUNTIF(C25,"H")+COUNTIF(C38:C48,"H")</f>
        <v>0</v>
      </c>
    </row>
    <row r="52" spans="1:3">
      <c r="B52" s="275" t="s">
        <v>374</v>
      </c>
      <c r="C52" s="273" t="e">
        <f>C50/(C50+C51)</f>
        <v>#DIV/0!</v>
      </c>
    </row>
    <row r="53" spans="1:3">
      <c r="B53" s="274"/>
    </row>
    <row r="54" spans="1:3">
      <c r="B54" s="274" t="s">
        <v>375</v>
      </c>
      <c r="C54" s="272">
        <f>COUNTIF(C7:C48, "m")</f>
        <v>0</v>
      </c>
    </row>
    <row r="55" spans="1:3">
      <c r="B55" s="274" t="s">
        <v>376</v>
      </c>
      <c r="C55" s="272">
        <f>COUNTIF(C7:C48, "h")</f>
        <v>0</v>
      </c>
    </row>
    <row r="56" spans="1:3">
      <c r="B56" s="275" t="s">
        <v>360</v>
      </c>
      <c r="C56" s="273" t="e">
        <f>C54/(C54+C55)</f>
        <v>#DIV/0!</v>
      </c>
    </row>
    <row r="58" spans="1:3" ht="12.75" thickBot="1"/>
    <row r="59" spans="1:3" ht="15.75">
      <c r="A59" s="258" t="s">
        <v>335</v>
      </c>
      <c r="B59" s="259"/>
      <c r="C59" s="260"/>
    </row>
    <row r="60" spans="1:3" ht="8.25" customHeight="1">
      <c r="A60" s="268"/>
      <c r="B60" s="262"/>
      <c r="C60" s="263"/>
    </row>
    <row r="61" spans="1:3">
      <c r="A61" s="499" t="s">
        <v>395</v>
      </c>
      <c r="B61" s="463"/>
      <c r="C61" s="500"/>
    </row>
    <row r="62" spans="1:3" ht="7.5" customHeight="1">
      <c r="A62" s="268"/>
      <c r="B62" s="262"/>
      <c r="C62" s="263"/>
    </row>
    <row r="63" spans="1:3">
      <c r="A63" s="499" t="s">
        <v>381</v>
      </c>
      <c r="B63" s="463"/>
      <c r="C63" s="500"/>
    </row>
    <row r="64" spans="1:3">
      <c r="A64" s="261"/>
      <c r="B64" s="262"/>
      <c r="C64" s="263"/>
    </row>
    <row r="65" spans="1:8">
      <c r="A65" s="496" t="s">
        <v>382</v>
      </c>
      <c r="B65" s="497"/>
      <c r="C65" s="498"/>
    </row>
    <row r="66" spans="1:8">
      <c r="A66" s="261"/>
      <c r="B66" s="262"/>
      <c r="C66" s="263"/>
    </row>
    <row r="67" spans="1:8" ht="24.75" customHeight="1">
      <c r="A67" s="496" t="s">
        <v>383</v>
      </c>
      <c r="B67" s="497"/>
      <c r="C67" s="498"/>
    </row>
    <row r="68" spans="1:8" ht="9.75" customHeight="1" thickBot="1">
      <c r="A68" s="265"/>
      <c r="B68" s="266"/>
      <c r="C68" s="267"/>
    </row>
    <row r="70" spans="1:8" ht="15.75">
      <c r="A70" s="479" t="s">
        <v>378</v>
      </c>
      <c r="B70" s="480"/>
      <c r="C70" s="454"/>
      <c r="H70" s="424"/>
    </row>
    <row r="71" spans="1:8" ht="15" customHeight="1" thickBot="1">
      <c r="A71" s="162"/>
      <c r="B71" s="162"/>
      <c r="C71" s="243"/>
      <c r="D71" s="162"/>
      <c r="H71" s="424"/>
    </row>
    <row r="72" spans="1:8" ht="15" customHeight="1" thickBot="1">
      <c r="A72" s="276" t="s">
        <v>103</v>
      </c>
      <c r="B72" s="518"/>
      <c r="C72" s="519"/>
    </row>
    <row r="73" spans="1:8" ht="15" customHeight="1" thickBot="1">
      <c r="A73" s="423" t="s">
        <v>501</v>
      </c>
      <c r="B73" s="522"/>
      <c r="C73" s="523"/>
    </row>
    <row r="74" spans="1:8" ht="15" customHeight="1" thickBot="1">
      <c r="C74" s="240" t="s">
        <v>341</v>
      </c>
    </row>
    <row r="75" spans="1:8" ht="15" customHeight="1">
      <c r="A75" s="395" t="s">
        <v>342</v>
      </c>
      <c r="B75" s="393"/>
      <c r="C75" s="446"/>
    </row>
    <row r="76" spans="1:8" ht="15" customHeight="1">
      <c r="A76" s="396" t="s">
        <v>343</v>
      </c>
      <c r="B76" s="394"/>
      <c r="C76" s="447"/>
    </row>
    <row r="77" spans="1:8" ht="15" customHeight="1">
      <c r="A77" s="397" t="s">
        <v>229</v>
      </c>
      <c r="B77" s="394"/>
      <c r="C77" s="447"/>
    </row>
    <row r="78" spans="1:8" ht="15" customHeight="1" thickBot="1">
      <c r="A78" s="398" t="s">
        <v>129</v>
      </c>
      <c r="B78" s="390"/>
      <c r="C78" s="448"/>
    </row>
    <row r="79" spans="1:8" ht="15" customHeight="1">
      <c r="A79" s="420"/>
      <c r="B79" s="420"/>
      <c r="C79" s="420"/>
      <c r="D79" s="420"/>
    </row>
    <row r="80" spans="1:8" ht="15" customHeight="1" thickBot="1">
      <c r="A80" s="520" t="s">
        <v>346</v>
      </c>
      <c r="B80" s="520"/>
      <c r="C80" s="242" t="s">
        <v>341</v>
      </c>
    </row>
    <row r="81" spans="1:5" ht="15" customHeight="1">
      <c r="A81" s="399" t="s">
        <v>344</v>
      </c>
      <c r="B81" s="392"/>
      <c r="C81" s="449"/>
    </row>
    <row r="82" spans="1:5" ht="15" customHeight="1">
      <c r="A82" s="396" t="s">
        <v>230</v>
      </c>
      <c r="B82" s="391"/>
      <c r="C82" s="450"/>
    </row>
    <row r="83" spans="1:5" ht="15" customHeight="1">
      <c r="A83" s="396" t="s">
        <v>231</v>
      </c>
      <c r="B83" s="391"/>
      <c r="C83" s="450"/>
    </row>
    <row r="84" spans="1:5" ht="15" customHeight="1">
      <c r="A84" s="396" t="s">
        <v>232</v>
      </c>
      <c r="B84" s="391"/>
      <c r="C84" s="450"/>
    </row>
    <row r="85" spans="1:5" ht="15" customHeight="1">
      <c r="A85" s="396" t="s">
        <v>233</v>
      </c>
      <c r="B85" s="391"/>
      <c r="C85" s="450"/>
    </row>
    <row r="86" spans="1:5" ht="15" customHeight="1">
      <c r="A86" s="396" t="s">
        <v>234</v>
      </c>
      <c r="B86" s="391"/>
      <c r="C86" s="450"/>
    </row>
    <row r="87" spans="1:5" ht="15" customHeight="1">
      <c r="A87" s="400" t="s">
        <v>130</v>
      </c>
      <c r="B87" s="374"/>
      <c r="C87" s="277" t="s">
        <v>341</v>
      </c>
    </row>
    <row r="88" spans="1:5" ht="15" customHeight="1">
      <c r="A88" s="396"/>
      <c r="B88" s="391"/>
      <c r="C88" s="450"/>
    </row>
    <row r="89" spans="1:5" ht="15" customHeight="1">
      <c r="A89" s="396"/>
      <c r="B89" s="391"/>
      <c r="C89" s="450"/>
    </row>
    <row r="90" spans="1:5" ht="15" customHeight="1" thickBot="1">
      <c r="A90" s="455"/>
      <c r="B90" s="401"/>
      <c r="C90" s="451"/>
    </row>
    <row r="91" spans="1:5" ht="15" customHeight="1">
      <c r="A91" s="420"/>
      <c r="B91" s="420"/>
      <c r="C91" s="420"/>
    </row>
    <row r="92" spans="1:5" ht="15" customHeight="1" thickBot="1">
      <c r="A92" s="521" t="s">
        <v>347</v>
      </c>
      <c r="B92" s="521"/>
      <c r="C92" s="242" t="s">
        <v>341</v>
      </c>
    </row>
    <row r="93" spans="1:5" ht="15" customHeight="1">
      <c r="A93" s="399" t="s">
        <v>345</v>
      </c>
      <c r="B93" s="452"/>
      <c r="C93" s="449"/>
      <c r="E93" s="143"/>
    </row>
    <row r="94" spans="1:5" ht="15" customHeight="1">
      <c r="A94" s="396" t="s">
        <v>235</v>
      </c>
      <c r="B94" s="453"/>
      <c r="C94" s="450"/>
      <c r="E94" s="143"/>
    </row>
    <row r="95" spans="1:5" ht="15" customHeight="1">
      <c r="A95" s="396" t="s">
        <v>236</v>
      </c>
      <c r="B95" s="453"/>
      <c r="C95" s="450"/>
      <c r="E95" s="143"/>
    </row>
    <row r="96" spans="1:5" ht="15" customHeight="1">
      <c r="A96" s="396" t="s">
        <v>237</v>
      </c>
      <c r="B96" s="453"/>
      <c r="C96" s="450"/>
      <c r="E96" s="143"/>
    </row>
    <row r="97" spans="1:6" ht="15" customHeight="1">
      <c r="A97" s="396" t="s">
        <v>238</v>
      </c>
      <c r="B97" s="453"/>
      <c r="C97" s="450"/>
      <c r="E97" s="143"/>
    </row>
    <row r="98" spans="1:6" ht="15" customHeight="1">
      <c r="A98" s="396" t="s">
        <v>239</v>
      </c>
      <c r="B98" s="453"/>
      <c r="C98" s="450"/>
      <c r="E98" s="143"/>
    </row>
    <row r="99" spans="1:6" ht="15" customHeight="1">
      <c r="A99" s="396" t="s">
        <v>240</v>
      </c>
      <c r="B99" s="453"/>
      <c r="C99" s="450"/>
      <c r="E99" s="143"/>
    </row>
    <row r="100" spans="1:6" ht="15" customHeight="1">
      <c r="A100" s="400" t="s">
        <v>130</v>
      </c>
      <c r="B100" s="374"/>
      <c r="C100" s="277" t="s">
        <v>341</v>
      </c>
    </row>
    <row r="101" spans="1:6" ht="15" customHeight="1">
      <c r="A101" s="396"/>
      <c r="B101" s="391"/>
      <c r="C101" s="450"/>
    </row>
    <row r="102" spans="1:6" ht="15" customHeight="1">
      <c r="A102" s="396"/>
      <c r="B102" s="391"/>
      <c r="C102" s="450"/>
    </row>
    <row r="103" spans="1:6" ht="15" customHeight="1" thickBot="1">
      <c r="A103" s="455"/>
      <c r="B103" s="401"/>
      <c r="C103" s="451"/>
    </row>
    <row r="104" spans="1:6" ht="15" customHeight="1">
      <c r="A104" s="143"/>
      <c r="B104" s="143"/>
      <c r="C104" s="144"/>
      <c r="D104" s="143"/>
      <c r="E104" s="143"/>
    </row>
    <row r="105" spans="1:6" ht="15" customHeight="1" thickBot="1">
      <c r="A105" s="521" t="s">
        <v>348</v>
      </c>
      <c r="B105" s="521"/>
      <c r="C105" s="240" t="s">
        <v>341</v>
      </c>
      <c r="D105" s="143"/>
      <c r="E105" s="143"/>
      <c r="F105" s="143"/>
    </row>
    <row r="106" spans="1:6" ht="15" customHeight="1">
      <c r="A106" s="402" t="s">
        <v>349</v>
      </c>
      <c r="B106" s="392"/>
      <c r="C106" s="449"/>
      <c r="E106" s="143"/>
      <c r="F106" s="143"/>
    </row>
    <row r="107" spans="1:6" ht="15" customHeight="1">
      <c r="A107" s="403" t="s">
        <v>350</v>
      </c>
      <c r="B107" s="391"/>
      <c r="C107" s="450"/>
    </row>
    <row r="108" spans="1:6" ht="15" customHeight="1">
      <c r="A108" s="403" t="s">
        <v>351</v>
      </c>
      <c r="B108" s="391"/>
      <c r="C108" s="450"/>
    </row>
    <row r="109" spans="1:6" ht="15" customHeight="1">
      <c r="A109" s="403" t="s">
        <v>352</v>
      </c>
      <c r="B109" s="391"/>
      <c r="C109" s="450"/>
    </row>
    <row r="110" spans="1:6" ht="15" customHeight="1">
      <c r="A110" s="403" t="s">
        <v>353</v>
      </c>
      <c r="B110" s="391"/>
      <c r="C110" s="450"/>
    </row>
    <row r="111" spans="1:6" ht="15" customHeight="1">
      <c r="A111" s="403" t="s">
        <v>354</v>
      </c>
      <c r="B111" s="391"/>
      <c r="C111" s="450"/>
    </row>
    <row r="112" spans="1:6" ht="15" customHeight="1">
      <c r="A112" s="403" t="s">
        <v>355</v>
      </c>
      <c r="B112" s="391"/>
      <c r="C112" s="450"/>
    </row>
    <row r="113" spans="1:3" ht="15" customHeight="1">
      <c r="A113" s="403" t="s">
        <v>356</v>
      </c>
      <c r="B113" s="391"/>
      <c r="C113" s="450"/>
    </row>
    <row r="114" spans="1:3" ht="15" customHeight="1">
      <c r="A114" s="403" t="s">
        <v>357</v>
      </c>
      <c r="B114" s="391"/>
      <c r="C114" s="450"/>
    </row>
    <row r="115" spans="1:3" ht="15" customHeight="1">
      <c r="A115" s="403" t="s">
        <v>358</v>
      </c>
      <c r="B115" s="391"/>
      <c r="C115" s="450"/>
    </row>
    <row r="116" spans="1:3" ht="15" customHeight="1" thickBot="1">
      <c r="A116" s="404" t="s">
        <v>359</v>
      </c>
      <c r="B116" s="401"/>
      <c r="C116" s="451"/>
    </row>
    <row r="118" spans="1:3">
      <c r="A118" s="517" t="s">
        <v>498</v>
      </c>
      <c r="B118" s="274" t="s">
        <v>372</v>
      </c>
      <c r="C118" s="272">
        <f>COUNTIF(C75:C76,"M")+COUNTIF(C81,"M")+COUNTIF(C93,"M")+COUNTIF(C106:C116,"M")</f>
        <v>0</v>
      </c>
    </row>
    <row r="119" spans="1:3">
      <c r="A119" s="517"/>
      <c r="B119" s="274" t="s">
        <v>373</v>
      </c>
      <c r="C119" s="272">
        <f>COUNTIF(C75:C76,"H")+COUNTIF(C81,"H")+COUNTIF(C93,"H")+COUNTIF(C106:C116,"H")</f>
        <v>0</v>
      </c>
    </row>
    <row r="120" spans="1:3">
      <c r="B120" s="275" t="s">
        <v>374</v>
      </c>
      <c r="C120" s="273" t="e">
        <f>C118/(C118+C119)</f>
        <v>#DIV/0!</v>
      </c>
    </row>
    <row r="121" spans="1:3">
      <c r="B121" s="274"/>
    </row>
    <row r="122" spans="1:3">
      <c r="B122" s="274" t="s">
        <v>375</v>
      </c>
      <c r="C122" s="272">
        <f>COUNTIF(C75:C116, "m")</f>
        <v>0</v>
      </c>
    </row>
    <row r="123" spans="1:3">
      <c r="B123" s="274" t="s">
        <v>376</v>
      </c>
      <c r="C123" s="272">
        <f>COUNTIF(C75:C116, "h")</f>
        <v>0</v>
      </c>
    </row>
    <row r="124" spans="1:3">
      <c r="B124" s="275" t="s">
        <v>360</v>
      </c>
      <c r="C124" s="273" t="e">
        <f>C122/(C122+C123)</f>
        <v>#DIV/0!</v>
      </c>
    </row>
    <row r="127" spans="1:3">
      <c r="A127" s="517" t="s">
        <v>380</v>
      </c>
      <c r="B127" s="274" t="s">
        <v>372</v>
      </c>
      <c r="C127" s="272">
        <f>SUM(C50+C118)</f>
        <v>0</v>
      </c>
    </row>
    <row r="128" spans="1:3">
      <c r="A128" s="517"/>
      <c r="B128" s="274" t="s">
        <v>373</v>
      </c>
      <c r="C128" s="272">
        <f>SUM(C51+C119)</f>
        <v>0</v>
      </c>
    </row>
    <row r="129" spans="2:3">
      <c r="B129" s="275" t="s">
        <v>374</v>
      </c>
      <c r="C129" s="273" t="e">
        <f>C127/(C127+C128)</f>
        <v>#DIV/0!</v>
      </c>
    </row>
    <row r="130" spans="2:3">
      <c r="B130" s="274"/>
    </row>
    <row r="131" spans="2:3">
      <c r="B131" s="274" t="s">
        <v>375</v>
      </c>
      <c r="C131" s="272">
        <f>SUM(C54+C122)</f>
        <v>0</v>
      </c>
    </row>
    <row r="132" spans="2:3">
      <c r="B132" s="274" t="s">
        <v>376</v>
      </c>
      <c r="C132" s="272">
        <f>SUM(C55+C123)</f>
        <v>0</v>
      </c>
    </row>
    <row r="133" spans="2:3">
      <c r="B133" s="275" t="s">
        <v>360</v>
      </c>
      <c r="C133" s="273" t="e">
        <f>C131/(C131+C132)</f>
        <v>#DIV/0!</v>
      </c>
    </row>
  </sheetData>
  <sheetProtection password="C7E4" sheet="1" selectLockedCells="1"/>
  <mergeCells count="19">
    <mergeCell ref="A50:A51"/>
    <mergeCell ref="B4:C4"/>
    <mergeCell ref="A24:B24"/>
    <mergeCell ref="A37:B37"/>
    <mergeCell ref="A1:B1"/>
    <mergeCell ref="A12:B12"/>
    <mergeCell ref="B3:C3"/>
    <mergeCell ref="A118:A119"/>
    <mergeCell ref="A127:A128"/>
    <mergeCell ref="A61:C61"/>
    <mergeCell ref="A63:C63"/>
    <mergeCell ref="A70:B70"/>
    <mergeCell ref="B72:C72"/>
    <mergeCell ref="A80:B80"/>
    <mergeCell ref="A92:B92"/>
    <mergeCell ref="A105:B105"/>
    <mergeCell ref="A67:C67"/>
    <mergeCell ref="B73:C73"/>
    <mergeCell ref="A65:C65"/>
  </mergeCells>
  <phoneticPr fontId="2" type="noConversion"/>
  <dataValidations count="3">
    <dataValidation type="list" allowBlank="1" showInputMessage="1" showErrorMessage="1" prompt="Selecciona H(ombre) o M(ujer)" sqref="C33:C35 C25:C31 C20:C22 C13:C18 C106:C116 C38:C48 C101:C103 C93:C99 C8:C10 C81:C86 C75:C78 C88:C90">
      <formula1>$H$1:$H$2</formula1>
    </dataValidation>
    <dataValidation type="list" allowBlank="1" showInputMessage="1" showErrorMessage="1" prompt="Selecciona H (Hombre) o M (Mujer)" sqref="C7">
      <formula1>$H$1:$H$2</formula1>
    </dataValidation>
    <dataValidation type="list" allowBlank="1" showInputMessage="1" showErrorMessage="1" sqref="B4:C4 B73:C73">
      <formula1>$J$1:$J$6</formula1>
    </dataValidation>
  </dataValidations>
  <pageMargins left="0.75" right="0.61" top="0.41" bottom="1" header="0" footer="0"/>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163"/>
  <sheetViews>
    <sheetView showGridLines="0" topLeftCell="A4" zoomScaleNormal="100" workbookViewId="0">
      <selection activeCell="E43" sqref="E43"/>
    </sheetView>
  </sheetViews>
  <sheetFormatPr defaultColWidth="9.140625" defaultRowHeight="12"/>
  <cols>
    <col min="1" max="1" width="5.5703125" style="1" customWidth="1"/>
    <col min="2" max="2" width="7.42578125" style="1" customWidth="1"/>
    <col min="3" max="3" width="41.7109375" style="1" customWidth="1"/>
    <col min="4" max="4" width="4.85546875" style="1" customWidth="1"/>
    <col min="5" max="5" width="19.28515625" style="1" bestFit="1" customWidth="1"/>
    <col min="6" max="6" width="13.5703125" style="2" bestFit="1" customWidth="1"/>
    <col min="7" max="7" width="13.42578125" style="1" customWidth="1"/>
    <col min="8" max="8" width="12.28515625" style="1" bestFit="1" customWidth="1"/>
    <col min="9" max="16384" width="9.140625" style="1"/>
  </cols>
  <sheetData>
    <row r="1" spans="1:9" ht="15.75">
      <c r="A1" s="570" t="s">
        <v>275</v>
      </c>
      <c r="B1" s="571"/>
      <c r="C1" s="571"/>
      <c r="D1" s="571"/>
      <c r="E1" s="571"/>
      <c r="F1" s="571"/>
      <c r="G1" s="572"/>
    </row>
    <row r="2" spans="1:9" s="3" customFormat="1">
      <c r="A2" s="576"/>
      <c r="B2" s="576"/>
      <c r="C2" s="576"/>
      <c r="D2" s="576"/>
      <c r="E2" s="576"/>
      <c r="F2" s="576"/>
      <c r="G2" s="576"/>
    </row>
    <row r="3" spans="1:9" s="5" customFormat="1" ht="16.5" customHeight="1">
      <c r="A3" s="577" t="s">
        <v>178</v>
      </c>
      <c r="B3" s="578"/>
      <c r="C3" s="578"/>
      <c r="D3" s="578"/>
      <c r="E3" s="578"/>
      <c r="F3" s="578"/>
      <c r="G3" s="579"/>
    </row>
    <row r="4" spans="1:9" s="5" customFormat="1">
      <c r="A4" s="535" t="s">
        <v>179</v>
      </c>
      <c r="B4" s="536"/>
      <c r="C4" s="536"/>
      <c r="D4" s="537"/>
      <c r="E4" s="182"/>
      <c r="F4" s="585"/>
      <c r="G4" s="586"/>
    </row>
    <row r="5" spans="1:9" s="5" customFormat="1">
      <c r="A5" s="538" t="s">
        <v>265</v>
      </c>
      <c r="B5" s="539"/>
      <c r="C5" s="539"/>
      <c r="D5" s="540"/>
      <c r="E5" s="182"/>
      <c r="F5" s="587"/>
      <c r="G5" s="588"/>
    </row>
    <row r="6" spans="1:9" s="5" customFormat="1">
      <c r="A6" s="538" t="s">
        <v>264</v>
      </c>
      <c r="B6" s="539"/>
      <c r="C6" s="539"/>
      <c r="D6" s="540"/>
      <c r="E6" s="182"/>
      <c r="F6" s="587"/>
      <c r="G6" s="588"/>
    </row>
    <row r="7" spans="1:9">
      <c r="A7" s="538" t="s">
        <v>266</v>
      </c>
      <c r="B7" s="539"/>
      <c r="C7" s="539"/>
      <c r="D7" s="540"/>
      <c r="E7" s="182"/>
      <c r="F7" s="587"/>
      <c r="G7" s="588"/>
    </row>
    <row r="8" spans="1:9">
      <c r="A8" s="538" t="s">
        <v>180</v>
      </c>
      <c r="B8" s="539"/>
      <c r="C8" s="539"/>
      <c r="D8" s="540"/>
      <c r="E8" s="182"/>
      <c r="F8" s="587"/>
      <c r="G8" s="588"/>
    </row>
    <row r="9" spans="1:9">
      <c r="A9" s="538" t="s">
        <v>181</v>
      </c>
      <c r="B9" s="539"/>
      <c r="C9" s="539"/>
      <c r="D9" s="540"/>
      <c r="E9" s="182"/>
      <c r="F9" s="587"/>
      <c r="G9" s="588"/>
      <c r="I9" s="1" t="s">
        <v>128</v>
      </c>
    </row>
    <row r="10" spans="1:9">
      <c r="A10" s="538" t="s">
        <v>267</v>
      </c>
      <c r="B10" s="539"/>
      <c r="C10" s="539"/>
      <c r="D10" s="540"/>
      <c r="E10" s="182"/>
      <c r="F10" s="587"/>
      <c r="G10" s="588"/>
    </row>
    <row r="11" spans="1:9">
      <c r="A11" s="538" t="s">
        <v>182</v>
      </c>
      <c r="B11" s="539"/>
      <c r="C11" s="539"/>
      <c r="D11" s="540"/>
      <c r="E11" s="182"/>
      <c r="F11" s="587"/>
      <c r="G11" s="588"/>
    </row>
    <row r="12" spans="1:9">
      <c r="A12" s="538" t="s">
        <v>183</v>
      </c>
      <c r="B12" s="539"/>
      <c r="C12" s="539"/>
      <c r="D12" s="540"/>
      <c r="E12" s="182"/>
      <c r="F12" s="587"/>
      <c r="G12" s="588"/>
    </row>
    <row r="13" spans="1:9">
      <c r="A13" s="538" t="s">
        <v>184</v>
      </c>
      <c r="B13" s="539"/>
      <c r="C13" s="539"/>
      <c r="D13" s="540"/>
      <c r="E13" s="182"/>
      <c r="F13" s="587"/>
      <c r="G13" s="588"/>
    </row>
    <row r="14" spans="1:9">
      <c r="A14" s="538" t="s">
        <v>185</v>
      </c>
      <c r="B14" s="539"/>
      <c r="C14" s="539"/>
      <c r="D14" s="540"/>
      <c r="E14" s="182"/>
      <c r="F14" s="587"/>
      <c r="G14" s="588"/>
    </row>
    <row r="15" spans="1:9" ht="12" customHeight="1">
      <c r="A15" s="580" t="s">
        <v>9</v>
      </c>
      <c r="B15" s="581"/>
      <c r="C15" s="581"/>
      <c r="D15" s="582"/>
      <c r="E15" s="184">
        <f>SUM(E4:E14)</f>
        <v>0</v>
      </c>
      <c r="F15" s="589"/>
      <c r="G15" s="590"/>
    </row>
    <row r="16" spans="1:9" s="5" customFormat="1">
      <c r="A16" s="63"/>
      <c r="B16" s="63"/>
      <c r="C16" s="63"/>
      <c r="D16" s="63"/>
      <c r="E16" s="175"/>
      <c r="F16" s="146"/>
    </row>
    <row r="17" spans="1:7" s="174" customFormat="1" ht="15.75">
      <c r="A17" s="549" t="s">
        <v>123</v>
      </c>
      <c r="B17" s="550"/>
      <c r="C17" s="550"/>
      <c r="D17" s="550"/>
      <c r="E17" s="550"/>
      <c r="F17" s="550"/>
      <c r="G17" s="551"/>
    </row>
    <row r="18" spans="1:7" s="7" customFormat="1" ht="24">
      <c r="A18" s="177" t="s">
        <v>131</v>
      </c>
      <c r="B18" s="178"/>
      <c r="C18" s="178"/>
      <c r="D18" s="178"/>
      <c r="E18" s="179" t="s">
        <v>132</v>
      </c>
      <c r="F18" s="180" t="s">
        <v>133</v>
      </c>
      <c r="G18" s="181" t="s">
        <v>134</v>
      </c>
    </row>
    <row r="19" spans="1:7">
      <c r="A19" s="31" t="s">
        <v>135</v>
      </c>
      <c r="B19" s="32"/>
      <c r="C19" s="32"/>
      <c r="D19" s="32"/>
      <c r="E19" s="5"/>
      <c r="F19" s="184">
        <f>SUM(E20:E23)</f>
        <v>0</v>
      </c>
      <c r="G19" s="405" t="e">
        <f>F19/F$79</f>
        <v>#DIV/0!</v>
      </c>
    </row>
    <row r="20" spans="1:7">
      <c r="A20" s="16" t="s">
        <v>60</v>
      </c>
      <c r="B20" s="5" t="s">
        <v>143</v>
      </c>
      <c r="C20" s="5"/>
      <c r="D20" s="5"/>
      <c r="E20" s="182"/>
      <c r="F20" s="34"/>
      <c r="G20" s="72"/>
    </row>
    <row r="21" spans="1:7">
      <c r="A21" s="16" t="s">
        <v>61</v>
      </c>
      <c r="B21" s="5" t="s">
        <v>268</v>
      </c>
      <c r="C21" s="5"/>
      <c r="D21" s="5"/>
      <c r="E21" s="182"/>
      <c r="F21" s="34"/>
      <c r="G21" s="72"/>
    </row>
    <row r="22" spans="1:7">
      <c r="A22" s="16" t="s">
        <v>69</v>
      </c>
      <c r="B22" s="5" t="s">
        <v>144</v>
      </c>
      <c r="C22" s="5"/>
      <c r="D22" s="5"/>
      <c r="E22" s="182"/>
      <c r="F22" s="34"/>
      <c r="G22" s="72"/>
    </row>
    <row r="23" spans="1:7" s="8" customFormat="1">
      <c r="A23" s="16" t="s">
        <v>285</v>
      </c>
      <c r="B23" s="5" t="s">
        <v>145</v>
      </c>
      <c r="C23" s="5"/>
      <c r="D23" s="5"/>
      <c r="E23" s="182"/>
      <c r="F23" s="34"/>
      <c r="G23" s="73"/>
    </row>
    <row r="24" spans="1:7" s="8" customFormat="1">
      <c r="A24" s="31" t="s">
        <v>136</v>
      </c>
      <c r="B24" s="32"/>
      <c r="C24" s="32"/>
      <c r="D24" s="32"/>
      <c r="E24" s="5"/>
      <c r="F24" s="185">
        <f>SUM(E25:E30)</f>
        <v>0</v>
      </c>
      <c r="G24" s="406" t="e">
        <f>F24/F$79</f>
        <v>#DIV/0!</v>
      </c>
    </row>
    <row r="25" spans="1:7">
      <c r="A25" s="16" t="s">
        <v>40</v>
      </c>
      <c r="B25" s="5" t="s">
        <v>146</v>
      </c>
      <c r="C25" s="5"/>
      <c r="D25" s="5"/>
      <c r="E25" s="182"/>
      <c r="F25" s="34"/>
      <c r="G25" s="72"/>
    </row>
    <row r="26" spans="1:7">
      <c r="A26" s="16" t="s">
        <v>41</v>
      </c>
      <c r="B26" s="5" t="s">
        <v>147</v>
      </c>
      <c r="C26" s="5"/>
      <c r="D26" s="5"/>
      <c r="E26" s="182"/>
      <c r="F26" s="34"/>
      <c r="G26" s="72"/>
    </row>
    <row r="27" spans="1:7">
      <c r="A27" s="16" t="s">
        <v>42</v>
      </c>
      <c r="B27" s="5" t="s">
        <v>148</v>
      </c>
      <c r="C27" s="5"/>
      <c r="D27" s="5"/>
      <c r="E27" s="182"/>
      <c r="F27" s="34"/>
      <c r="G27" s="72"/>
    </row>
    <row r="28" spans="1:7">
      <c r="A28" s="16" t="s">
        <v>45</v>
      </c>
      <c r="B28" s="5" t="s">
        <v>149</v>
      </c>
      <c r="C28" s="5"/>
      <c r="D28" s="5"/>
      <c r="E28" s="182"/>
      <c r="F28" s="34"/>
      <c r="G28" s="72"/>
    </row>
    <row r="29" spans="1:7">
      <c r="A29" s="16" t="s">
        <v>53</v>
      </c>
      <c r="B29" s="5" t="s">
        <v>150</v>
      </c>
      <c r="C29" s="5"/>
      <c r="D29" s="5"/>
      <c r="E29" s="182"/>
      <c r="F29" s="34"/>
      <c r="G29" s="72"/>
    </row>
    <row r="30" spans="1:7" s="8" customFormat="1">
      <c r="A30" s="16" t="s">
        <v>54</v>
      </c>
      <c r="B30" s="5" t="s">
        <v>151</v>
      </c>
      <c r="C30" s="5"/>
      <c r="D30" s="5"/>
      <c r="E30" s="182"/>
      <c r="F30" s="34"/>
      <c r="G30" s="73"/>
    </row>
    <row r="31" spans="1:7" s="8" customFormat="1">
      <c r="A31" s="31" t="s">
        <v>137</v>
      </c>
      <c r="B31" s="32"/>
      <c r="C31" s="32"/>
      <c r="D31" s="32"/>
      <c r="E31" s="5"/>
      <c r="F31" s="185">
        <f>SUM(E32:E43)</f>
        <v>0</v>
      </c>
      <c r="G31" s="406" t="e">
        <f>F31/F$79</f>
        <v>#DIV/0!</v>
      </c>
    </row>
    <row r="32" spans="1:7" s="8" customFormat="1">
      <c r="A32" s="16" t="s">
        <v>43</v>
      </c>
      <c r="B32" s="5" t="s">
        <v>24</v>
      </c>
      <c r="C32" s="5"/>
      <c r="D32" s="5"/>
      <c r="E32" s="182"/>
      <c r="F32" s="34"/>
      <c r="G32" s="73"/>
    </row>
    <row r="33" spans="1:7" s="8" customFormat="1">
      <c r="A33" s="16" t="s">
        <v>20</v>
      </c>
      <c r="B33" s="5" t="s">
        <v>102</v>
      </c>
      <c r="C33" s="5"/>
      <c r="D33" s="5"/>
      <c r="E33" s="182"/>
      <c r="F33" s="34"/>
      <c r="G33" s="73"/>
    </row>
    <row r="34" spans="1:7" s="8" customFormat="1">
      <c r="A34" s="16" t="s">
        <v>55</v>
      </c>
      <c r="B34" s="5" t="s">
        <v>152</v>
      </c>
      <c r="C34" s="5"/>
      <c r="D34" s="5"/>
      <c r="E34" s="182"/>
      <c r="F34" s="34"/>
      <c r="G34" s="73"/>
    </row>
    <row r="35" spans="1:7" s="8" customFormat="1">
      <c r="A35" s="16" t="s">
        <v>58</v>
      </c>
      <c r="B35" s="5" t="s">
        <v>153</v>
      </c>
      <c r="C35" s="5"/>
      <c r="D35" s="5"/>
      <c r="E35" s="182"/>
      <c r="F35" s="34"/>
      <c r="G35" s="73"/>
    </row>
    <row r="36" spans="1:7" s="8" customFormat="1">
      <c r="A36" s="16" t="s">
        <v>52</v>
      </c>
      <c r="B36" s="5" t="s">
        <v>154</v>
      </c>
      <c r="C36" s="5"/>
      <c r="D36" s="5"/>
      <c r="E36" s="182"/>
      <c r="F36" s="34"/>
      <c r="G36" s="73"/>
    </row>
    <row r="37" spans="1:7" s="8" customFormat="1">
      <c r="A37" s="16" t="s">
        <v>59</v>
      </c>
      <c r="B37" s="5" t="s">
        <v>155</v>
      </c>
      <c r="C37" s="5"/>
      <c r="D37" s="5"/>
      <c r="E37" s="182"/>
      <c r="F37" s="34"/>
      <c r="G37" s="73"/>
    </row>
    <row r="38" spans="1:7" s="8" customFormat="1">
      <c r="A38" s="16" t="s">
        <v>35</v>
      </c>
      <c r="B38" s="5" t="s">
        <v>160</v>
      </c>
      <c r="C38" s="5"/>
      <c r="D38" s="5"/>
      <c r="E38" s="182"/>
      <c r="F38" s="34"/>
      <c r="G38" s="73"/>
    </row>
    <row r="39" spans="1:7" s="8" customFormat="1">
      <c r="A39" s="16" t="s">
        <v>36</v>
      </c>
      <c r="B39" s="5" t="s">
        <v>156</v>
      </c>
      <c r="C39" s="5"/>
      <c r="D39" s="5"/>
      <c r="E39" s="182"/>
      <c r="F39" s="34"/>
      <c r="G39" s="73"/>
    </row>
    <row r="40" spans="1:7" s="8" customFormat="1">
      <c r="A40" s="16" t="s">
        <v>15</v>
      </c>
      <c r="B40" s="5" t="s">
        <v>157</v>
      </c>
      <c r="C40" s="5"/>
      <c r="D40" s="5"/>
      <c r="E40" s="182"/>
      <c r="F40" s="34"/>
      <c r="G40" s="73"/>
    </row>
    <row r="41" spans="1:7" s="8" customFormat="1">
      <c r="A41" s="16" t="s">
        <v>16</v>
      </c>
      <c r="B41" s="5" t="s">
        <v>158</v>
      </c>
      <c r="C41" s="5"/>
      <c r="D41" s="5"/>
      <c r="E41" s="182"/>
      <c r="F41" s="34"/>
      <c r="G41" s="73"/>
    </row>
    <row r="42" spans="1:7" s="8" customFormat="1">
      <c r="A42" s="16" t="s">
        <v>27</v>
      </c>
      <c r="B42" s="5" t="s">
        <v>159</v>
      </c>
      <c r="C42" s="5"/>
      <c r="D42" s="5"/>
      <c r="E42" s="182"/>
      <c r="F42" s="34"/>
      <c r="G42" s="73"/>
    </row>
    <row r="43" spans="1:7" s="8" customFormat="1">
      <c r="A43" s="16" t="s">
        <v>87</v>
      </c>
      <c r="B43" s="5" t="s">
        <v>75</v>
      </c>
      <c r="C43" s="5"/>
      <c r="D43" s="5"/>
      <c r="E43" s="182"/>
      <c r="F43" s="34"/>
      <c r="G43" s="73"/>
    </row>
    <row r="44" spans="1:7" s="8" customFormat="1">
      <c r="A44" s="31" t="s">
        <v>138</v>
      </c>
      <c r="B44" s="32"/>
      <c r="C44" s="32"/>
      <c r="D44" s="32"/>
      <c r="E44" s="5"/>
      <c r="F44" s="185">
        <f>SUM(E45:E53)</f>
        <v>0</v>
      </c>
      <c r="G44" s="406" t="e">
        <f>F44/F$79</f>
        <v>#DIV/0!</v>
      </c>
    </row>
    <row r="45" spans="1:7">
      <c r="A45" s="16" t="s">
        <v>33</v>
      </c>
      <c r="B45" s="5" t="s">
        <v>152</v>
      </c>
      <c r="C45" s="5"/>
      <c r="D45" s="5"/>
      <c r="E45" s="182"/>
      <c r="F45" s="34"/>
      <c r="G45" s="72"/>
    </row>
    <row r="46" spans="1:7">
      <c r="A46" s="16" t="s">
        <v>62</v>
      </c>
      <c r="B46" s="5" t="s">
        <v>153</v>
      </c>
      <c r="C46" s="5"/>
      <c r="D46" s="5"/>
      <c r="E46" s="182"/>
      <c r="F46" s="34"/>
      <c r="G46" s="72"/>
    </row>
    <row r="47" spans="1:7">
      <c r="A47" s="16" t="s">
        <v>46</v>
      </c>
      <c r="B47" s="5" t="s">
        <v>154</v>
      </c>
      <c r="C47" s="5"/>
      <c r="D47" s="5"/>
      <c r="E47" s="182"/>
      <c r="F47" s="34"/>
      <c r="G47" s="72"/>
    </row>
    <row r="48" spans="1:7">
      <c r="A48" s="16" t="s">
        <v>47</v>
      </c>
      <c r="B48" s="5" t="s">
        <v>155</v>
      </c>
      <c r="C48" s="5"/>
      <c r="D48" s="5"/>
      <c r="E48" s="182"/>
      <c r="F48" s="34"/>
      <c r="G48" s="72"/>
    </row>
    <row r="49" spans="1:9">
      <c r="A49" s="16" t="s">
        <v>48</v>
      </c>
      <c r="B49" s="5" t="s">
        <v>160</v>
      </c>
      <c r="C49" s="5"/>
      <c r="D49" s="5"/>
      <c r="E49" s="182"/>
      <c r="F49" s="34"/>
      <c r="G49" s="72"/>
    </row>
    <row r="50" spans="1:9">
      <c r="A50" s="16" t="s">
        <v>49</v>
      </c>
      <c r="B50" s="5" t="s">
        <v>156</v>
      </c>
      <c r="C50" s="5"/>
      <c r="D50" s="5"/>
      <c r="E50" s="182"/>
      <c r="F50" s="34"/>
      <c r="G50" s="72"/>
    </row>
    <row r="51" spans="1:9">
      <c r="A51" s="16" t="s">
        <v>50</v>
      </c>
      <c r="B51" s="5" t="s">
        <v>161</v>
      </c>
      <c r="C51" s="5"/>
      <c r="D51" s="5"/>
      <c r="E51" s="182"/>
      <c r="F51" s="34"/>
      <c r="G51" s="72"/>
    </row>
    <row r="52" spans="1:9">
      <c r="A52" s="16" t="s">
        <v>28</v>
      </c>
      <c r="B52" s="5" t="s">
        <v>162</v>
      </c>
      <c r="C52" s="5"/>
      <c r="D52" s="5"/>
      <c r="E52" s="182"/>
      <c r="F52" s="34"/>
      <c r="G52" s="72"/>
    </row>
    <row r="53" spans="1:9">
      <c r="A53" s="16" t="s">
        <v>67</v>
      </c>
      <c r="B53" s="5" t="s">
        <v>75</v>
      </c>
      <c r="C53" s="5"/>
      <c r="D53" s="5"/>
      <c r="E53" s="182"/>
      <c r="F53" s="34"/>
      <c r="G53" s="72"/>
    </row>
    <row r="54" spans="1:9" s="8" customFormat="1">
      <c r="A54" s="31" t="s">
        <v>139</v>
      </c>
      <c r="B54" s="32"/>
      <c r="C54" s="32"/>
      <c r="D54" s="32"/>
      <c r="E54" s="5"/>
      <c r="F54" s="185">
        <f>SUM(E55:E61)</f>
        <v>0</v>
      </c>
      <c r="G54" s="406" t="e">
        <f>F54/F$79</f>
        <v>#DIV/0!</v>
      </c>
    </row>
    <row r="55" spans="1:9">
      <c r="A55" s="16" t="s">
        <v>51</v>
      </c>
      <c r="B55" s="5" t="s">
        <v>163</v>
      </c>
      <c r="C55" s="5"/>
      <c r="D55" s="5"/>
      <c r="E55" s="182"/>
      <c r="F55" s="34"/>
      <c r="G55" s="72"/>
    </row>
    <row r="56" spans="1:9">
      <c r="A56" s="16" t="s">
        <v>26</v>
      </c>
      <c r="B56" s="5" t="s">
        <v>164</v>
      </c>
      <c r="C56" s="5"/>
      <c r="D56" s="5"/>
      <c r="E56" s="182"/>
      <c r="F56" s="34"/>
      <c r="G56" s="72"/>
    </row>
    <row r="57" spans="1:9">
      <c r="A57" s="16" t="s">
        <v>29</v>
      </c>
      <c r="B57" s="5" t="s">
        <v>165</v>
      </c>
      <c r="C57" s="5"/>
      <c r="D57" s="5"/>
      <c r="E57" s="182"/>
      <c r="F57" s="34"/>
      <c r="G57" s="72"/>
    </row>
    <row r="58" spans="1:9">
      <c r="A58" s="16" t="s">
        <v>63</v>
      </c>
      <c r="B58" s="5" t="s">
        <v>166</v>
      </c>
      <c r="C58" s="5"/>
      <c r="D58" s="5"/>
      <c r="E58" s="182"/>
      <c r="F58" s="34"/>
      <c r="G58" s="72"/>
    </row>
    <row r="59" spans="1:9">
      <c r="A59" s="16" t="s">
        <v>64</v>
      </c>
      <c r="B59" s="5" t="s">
        <v>167</v>
      </c>
      <c r="C59" s="5"/>
      <c r="D59" s="5"/>
      <c r="E59" s="182"/>
      <c r="F59" s="34"/>
      <c r="G59" s="72"/>
    </row>
    <row r="60" spans="1:9">
      <c r="A60" s="16" t="s">
        <v>65</v>
      </c>
      <c r="B60" s="5" t="s">
        <v>211</v>
      </c>
      <c r="C60" s="5"/>
      <c r="D60" s="5"/>
      <c r="E60" s="182"/>
      <c r="F60" s="34"/>
      <c r="G60" s="72"/>
      <c r="I60" s="192"/>
    </row>
    <row r="61" spans="1:9">
      <c r="A61" s="16" t="s">
        <v>168</v>
      </c>
      <c r="B61" s="5" t="s">
        <v>75</v>
      </c>
      <c r="C61" s="5"/>
      <c r="D61" s="5"/>
      <c r="E61" s="182"/>
      <c r="F61" s="34"/>
      <c r="G61" s="72"/>
    </row>
    <row r="62" spans="1:9" s="8" customFormat="1">
      <c r="A62" s="31" t="s">
        <v>140</v>
      </c>
      <c r="B62" s="32"/>
      <c r="C62" s="32"/>
      <c r="D62" s="32"/>
      <c r="E62" s="5"/>
      <c r="F62" s="185">
        <f>SUM(E63:E67)</f>
        <v>0</v>
      </c>
      <c r="G62" s="406" t="e">
        <f>F62/F$79</f>
        <v>#DIV/0!</v>
      </c>
    </row>
    <row r="63" spans="1:9" s="8" customFormat="1">
      <c r="A63" s="16" t="s">
        <v>34</v>
      </c>
      <c r="B63" s="5" t="s">
        <v>169</v>
      </c>
      <c r="C63" s="5"/>
      <c r="D63" s="5"/>
      <c r="E63" s="182"/>
      <c r="F63" s="34"/>
      <c r="G63" s="73"/>
    </row>
    <row r="64" spans="1:9">
      <c r="A64" s="16" t="s">
        <v>23</v>
      </c>
      <c r="B64" s="5" t="s">
        <v>170</v>
      </c>
      <c r="C64" s="5"/>
      <c r="D64" s="5"/>
      <c r="E64" s="182"/>
      <c r="F64" s="34"/>
      <c r="G64" s="72"/>
    </row>
    <row r="65" spans="1:8">
      <c r="A65" s="16" t="s">
        <v>25</v>
      </c>
      <c r="B65" s="5" t="s">
        <v>171</v>
      </c>
      <c r="C65" s="5"/>
      <c r="D65" s="5"/>
      <c r="E65" s="182"/>
      <c r="F65" s="34"/>
      <c r="G65" s="72"/>
    </row>
    <row r="66" spans="1:8">
      <c r="A66" s="16" t="s">
        <v>86</v>
      </c>
      <c r="B66" s="5" t="s">
        <v>102</v>
      </c>
      <c r="C66" s="5"/>
      <c r="D66" s="5"/>
      <c r="E66" s="182"/>
      <c r="F66" s="34"/>
      <c r="G66" s="72"/>
    </row>
    <row r="67" spans="1:8">
      <c r="A67" s="16" t="s">
        <v>172</v>
      </c>
      <c r="B67" s="5" t="s">
        <v>75</v>
      </c>
      <c r="C67" s="5"/>
      <c r="D67" s="5"/>
      <c r="E67" s="182"/>
      <c r="F67" s="34"/>
      <c r="G67" s="72"/>
    </row>
    <row r="68" spans="1:8">
      <c r="A68" s="31" t="s">
        <v>141</v>
      </c>
      <c r="B68" s="32"/>
      <c r="C68" s="32"/>
      <c r="D68" s="32"/>
      <c r="E68" s="5"/>
      <c r="F68" s="173">
        <f>SUM(E69)</f>
        <v>0</v>
      </c>
      <c r="G68" s="407" t="e">
        <f>F68/F$79</f>
        <v>#DIV/0!</v>
      </c>
    </row>
    <row r="69" spans="1:8" s="8" customFormat="1">
      <c r="A69" s="16" t="s">
        <v>255</v>
      </c>
      <c r="B69" s="5" t="s">
        <v>173</v>
      </c>
      <c r="C69" s="5"/>
      <c r="D69" s="5"/>
      <c r="E69" s="182"/>
      <c r="F69" s="34"/>
      <c r="G69" s="73"/>
    </row>
    <row r="70" spans="1:8">
      <c r="A70" s="31" t="s">
        <v>142</v>
      </c>
      <c r="B70" s="32"/>
      <c r="C70" s="32"/>
      <c r="D70" s="32"/>
      <c r="E70" s="5"/>
      <c r="F70" s="185">
        <f>SUM(E71:E72)</f>
        <v>0</v>
      </c>
      <c r="G70" s="406" t="e">
        <f>F70/F$79</f>
        <v>#DIV/0!</v>
      </c>
    </row>
    <row r="71" spans="1:8">
      <c r="A71" s="16" t="s">
        <v>17</v>
      </c>
      <c r="B71" s="5" t="s">
        <v>174</v>
      </c>
      <c r="C71" s="5"/>
      <c r="D71" s="5"/>
      <c r="E71" s="182"/>
      <c r="F71" s="34"/>
      <c r="G71" s="72"/>
    </row>
    <row r="72" spans="1:8">
      <c r="A72" s="16" t="s">
        <v>66</v>
      </c>
      <c r="B72" s="5" t="s">
        <v>75</v>
      </c>
      <c r="C72" s="5"/>
      <c r="D72" s="5"/>
      <c r="E72" s="182"/>
      <c r="F72" s="34"/>
      <c r="G72" s="72"/>
    </row>
    <row r="73" spans="1:8" s="7" customFormat="1">
      <c r="A73" s="59" t="s">
        <v>175</v>
      </c>
      <c r="B73" s="58"/>
      <c r="C73" s="58"/>
      <c r="D73" s="58"/>
      <c r="E73" s="147"/>
      <c r="F73" s="186">
        <f>SUM(F19:F72)</f>
        <v>0</v>
      </c>
      <c r="G73" s="74"/>
    </row>
    <row r="74" spans="1:8">
      <c r="A74" s="31" t="s">
        <v>499</v>
      </c>
      <c r="B74" s="5"/>
      <c r="C74" s="5"/>
      <c r="D74" s="5"/>
      <c r="E74" s="5"/>
      <c r="F74" s="191">
        <f>E75</f>
        <v>0</v>
      </c>
      <c r="G74" s="194" t="e">
        <f>F74/F$79</f>
        <v>#DIV/0!</v>
      </c>
      <c r="H74" s="193" t="e">
        <f>IF(G74&gt;25%, "Supera límite","")</f>
        <v>#DIV/0!</v>
      </c>
    </row>
    <row r="75" spans="1:8">
      <c r="A75" s="16" t="s">
        <v>68</v>
      </c>
      <c r="B75" s="583" t="s">
        <v>176</v>
      </c>
      <c r="C75" s="584"/>
      <c r="D75" s="183"/>
      <c r="E75" s="187">
        <f>E15*D75</f>
        <v>0</v>
      </c>
      <c r="F75" s="3"/>
      <c r="G75" s="72"/>
    </row>
    <row r="76" spans="1:8">
      <c r="A76" s="31" t="s">
        <v>177</v>
      </c>
      <c r="B76" s="5"/>
      <c r="C76" s="5"/>
      <c r="D76" s="5"/>
      <c r="E76" s="5"/>
      <c r="F76" s="188">
        <f>SUM(E77:E78)</f>
        <v>0</v>
      </c>
      <c r="G76" s="406" t="e">
        <f>F76/F$79</f>
        <v>#DIV/0!</v>
      </c>
    </row>
    <row r="77" spans="1:8" s="3" customFormat="1">
      <c r="A77" s="16" t="s">
        <v>77</v>
      </c>
      <c r="B77" s="5" t="s">
        <v>241</v>
      </c>
      <c r="C77" s="5"/>
      <c r="D77" s="5"/>
      <c r="E77" s="182"/>
      <c r="F77" s="34"/>
      <c r="G77" s="72"/>
    </row>
    <row r="78" spans="1:8">
      <c r="A78" s="16" t="s">
        <v>78</v>
      </c>
      <c r="B78" s="5" t="s">
        <v>75</v>
      </c>
      <c r="C78" s="5"/>
      <c r="D78" s="5"/>
      <c r="E78" s="182"/>
      <c r="F78" s="34"/>
      <c r="G78" s="72"/>
    </row>
    <row r="79" spans="1:8" s="4" customFormat="1" ht="12" customHeight="1">
      <c r="A79" s="557" t="s">
        <v>88</v>
      </c>
      <c r="B79" s="558"/>
      <c r="C79" s="558"/>
      <c r="D79" s="558"/>
      <c r="E79" s="559"/>
      <c r="F79" s="189">
        <f>SUM(F73:F78)</f>
        <v>0</v>
      </c>
      <c r="G79" s="406" t="e">
        <f>F79/F$79</f>
        <v>#DIV/0!</v>
      </c>
    </row>
    <row r="80" spans="1:8" ht="15.75" customHeight="1">
      <c r="A80" s="3"/>
      <c r="B80" s="3"/>
      <c r="C80" s="3"/>
      <c r="D80" s="3"/>
      <c r="E80" s="35"/>
      <c r="F80" s="36"/>
      <c r="G80" s="36"/>
      <c r="H80" s="36"/>
    </row>
    <row r="81" spans="1:7" s="174" customFormat="1" ht="15.75">
      <c r="A81" s="549" t="s">
        <v>251</v>
      </c>
      <c r="B81" s="550"/>
      <c r="C81" s="550"/>
      <c r="D81" s="550"/>
      <c r="E81" s="550"/>
      <c r="F81" s="550"/>
      <c r="G81" s="551"/>
    </row>
    <row r="82" spans="1:7" ht="24">
      <c r="A82" s="177" t="s">
        <v>131</v>
      </c>
      <c r="B82" s="178"/>
      <c r="C82" s="178"/>
      <c r="D82" s="178"/>
      <c r="E82" s="179" t="s">
        <v>132</v>
      </c>
      <c r="F82" s="180" t="s">
        <v>133</v>
      </c>
      <c r="G82" s="181" t="s">
        <v>134</v>
      </c>
    </row>
    <row r="83" spans="1:7" ht="12" customHeight="1">
      <c r="A83" s="568" t="s">
        <v>127</v>
      </c>
      <c r="B83" s="569"/>
      <c r="C83" s="569"/>
      <c r="D83" s="63"/>
      <c r="E83" s="64"/>
      <c r="F83" s="184">
        <f>E84+E86+E90</f>
        <v>0</v>
      </c>
      <c r="G83" s="408" t="e">
        <f>F83/F$79</f>
        <v>#DIV/0!</v>
      </c>
    </row>
    <row r="84" spans="1:7">
      <c r="A84" s="65" t="s">
        <v>60</v>
      </c>
      <c r="B84" s="501" t="s">
        <v>287</v>
      </c>
      <c r="C84" s="501"/>
      <c r="D84" s="20"/>
      <c r="E84" s="203">
        <f>SUM(E85)</f>
        <v>0</v>
      </c>
      <c r="F84" s="6"/>
      <c r="G84" s="37"/>
    </row>
    <row r="85" spans="1:7">
      <c r="A85" s="65"/>
      <c r="B85" s="21"/>
      <c r="C85" s="547" t="s">
        <v>287</v>
      </c>
      <c r="D85" s="548"/>
      <c r="E85" s="190"/>
      <c r="F85" s="6"/>
      <c r="G85" s="37"/>
    </row>
    <row r="86" spans="1:7">
      <c r="A86" s="65" t="s">
        <v>61</v>
      </c>
      <c r="B86" s="501" t="s">
        <v>281</v>
      </c>
      <c r="C86" s="501"/>
      <c r="D86" s="20"/>
      <c r="E86" s="203">
        <f>SUM(E87:E89)</f>
        <v>0</v>
      </c>
      <c r="F86" s="6"/>
      <c r="G86" s="37"/>
    </row>
    <row r="87" spans="1:7">
      <c r="A87" s="65"/>
      <c r="B87" s="21" t="s">
        <v>30</v>
      </c>
      <c r="C87" s="552"/>
      <c r="D87" s="553"/>
      <c r="E87" s="190"/>
      <c r="F87" s="6"/>
      <c r="G87" s="37"/>
    </row>
    <row r="88" spans="1:7">
      <c r="A88" s="65"/>
      <c r="B88" s="21" t="s">
        <v>31</v>
      </c>
      <c r="C88" s="552"/>
      <c r="D88" s="553"/>
      <c r="E88" s="190"/>
      <c r="F88" s="6"/>
      <c r="G88" s="37"/>
    </row>
    <row r="89" spans="1:7">
      <c r="A89" s="65"/>
      <c r="B89" s="21" t="s">
        <v>32</v>
      </c>
      <c r="C89" s="552"/>
      <c r="D89" s="553"/>
      <c r="E89" s="190"/>
      <c r="F89" s="6"/>
      <c r="G89" s="37"/>
    </row>
    <row r="90" spans="1:7">
      <c r="A90" s="65" t="s">
        <v>69</v>
      </c>
      <c r="B90" s="501" t="s">
        <v>282</v>
      </c>
      <c r="C90" s="501"/>
      <c r="D90" s="20"/>
      <c r="E90" s="203">
        <f>SUM(E91:E93)</f>
        <v>0</v>
      </c>
      <c r="F90" s="6"/>
      <c r="G90" s="37"/>
    </row>
    <row r="91" spans="1:7">
      <c r="A91" s="65"/>
      <c r="B91" s="21" t="s">
        <v>70</v>
      </c>
      <c r="C91" s="552"/>
      <c r="D91" s="553"/>
      <c r="E91" s="190"/>
      <c r="F91" s="6"/>
      <c r="G91" s="37"/>
    </row>
    <row r="92" spans="1:7">
      <c r="A92" s="65"/>
      <c r="B92" s="21" t="s">
        <v>71</v>
      </c>
      <c r="C92" s="552"/>
      <c r="D92" s="553"/>
      <c r="E92" s="190"/>
      <c r="F92" s="6"/>
      <c r="G92" s="37"/>
    </row>
    <row r="93" spans="1:7">
      <c r="A93" s="65"/>
      <c r="B93" s="21" t="s">
        <v>89</v>
      </c>
      <c r="C93" s="552"/>
      <c r="D93" s="553"/>
      <c r="E93" s="190"/>
      <c r="F93" s="6"/>
      <c r="G93" s="37"/>
    </row>
    <row r="94" spans="1:7">
      <c r="A94" s="573" t="s">
        <v>466</v>
      </c>
      <c r="B94" s="574"/>
      <c r="C94" s="574"/>
      <c r="D94" s="574"/>
      <c r="E94" s="575"/>
      <c r="F94" s="173">
        <f>E95+E99</f>
        <v>0</v>
      </c>
      <c r="G94" s="409" t="e">
        <f>F94/F$79</f>
        <v>#DIV/0!</v>
      </c>
    </row>
    <row r="95" spans="1:7">
      <c r="A95" s="65" t="s">
        <v>40</v>
      </c>
      <c r="B95" s="501" t="s">
        <v>212</v>
      </c>
      <c r="C95" s="501"/>
      <c r="D95" s="21"/>
      <c r="E95" s="203">
        <f>SUM(E96:E98)</f>
        <v>0</v>
      </c>
      <c r="F95" s="34"/>
      <c r="G95" s="60"/>
    </row>
    <row r="96" spans="1:7">
      <c r="A96" s="65"/>
      <c r="B96" s="21" t="s">
        <v>37</v>
      </c>
      <c r="C96" s="552"/>
      <c r="D96" s="553"/>
      <c r="E96" s="190"/>
      <c r="F96" s="34"/>
      <c r="G96" s="60"/>
    </row>
    <row r="97" spans="1:7">
      <c r="A97" s="65"/>
      <c r="B97" s="21" t="s">
        <v>38</v>
      </c>
      <c r="C97" s="552"/>
      <c r="D97" s="553"/>
      <c r="E97" s="190"/>
      <c r="F97" s="34"/>
      <c r="G97" s="60"/>
    </row>
    <row r="98" spans="1:7">
      <c r="A98" s="65"/>
      <c r="B98" s="21" t="s">
        <v>39</v>
      </c>
      <c r="C98" s="552"/>
      <c r="D98" s="553"/>
      <c r="E98" s="190"/>
      <c r="F98" s="34"/>
      <c r="G98" s="60"/>
    </row>
    <row r="99" spans="1:7">
      <c r="A99" s="65" t="s">
        <v>41</v>
      </c>
      <c r="B99" s="501" t="s">
        <v>94</v>
      </c>
      <c r="C99" s="501"/>
      <c r="D99" s="21"/>
      <c r="E99" s="203">
        <f>SUM(E100:E103)</f>
        <v>0</v>
      </c>
      <c r="F99" s="34"/>
      <c r="G99" s="60"/>
    </row>
    <row r="100" spans="1:7">
      <c r="A100" s="65"/>
      <c r="B100" s="21" t="s">
        <v>72</v>
      </c>
      <c r="C100" s="547" t="s">
        <v>228</v>
      </c>
      <c r="D100" s="548"/>
      <c r="E100" s="190"/>
      <c r="F100" s="34"/>
      <c r="G100" s="60"/>
    </row>
    <row r="101" spans="1:7">
      <c r="A101" s="65"/>
      <c r="B101" s="21" t="s">
        <v>73</v>
      </c>
      <c r="C101" s="552"/>
      <c r="D101" s="553"/>
      <c r="E101" s="190"/>
      <c r="F101" s="34"/>
      <c r="G101" s="60"/>
    </row>
    <row r="102" spans="1:7">
      <c r="A102" s="65"/>
      <c r="B102" s="21" t="s">
        <v>74</v>
      </c>
      <c r="C102" s="552"/>
      <c r="D102" s="553"/>
      <c r="E102" s="190"/>
      <c r="F102" s="34"/>
      <c r="G102" s="60"/>
    </row>
    <row r="103" spans="1:7">
      <c r="A103" s="65"/>
      <c r="B103" s="21" t="s">
        <v>288</v>
      </c>
      <c r="C103" s="552"/>
      <c r="D103" s="553"/>
      <c r="E103" s="190"/>
      <c r="F103" s="34"/>
      <c r="G103" s="60"/>
    </row>
    <row r="104" spans="1:7" ht="12" customHeight="1">
      <c r="A104" s="568" t="s">
        <v>289</v>
      </c>
      <c r="B104" s="569"/>
      <c r="C104" s="569"/>
      <c r="D104" s="63"/>
      <c r="E104" s="64"/>
      <c r="F104" s="188">
        <f>E105+E109</f>
        <v>0</v>
      </c>
      <c r="G104" s="410" t="e">
        <f>F104/F$79</f>
        <v>#DIV/0!</v>
      </c>
    </row>
    <row r="105" spans="1:7">
      <c r="A105" s="65" t="s">
        <v>43</v>
      </c>
      <c r="B105" s="501" t="s">
        <v>96</v>
      </c>
      <c r="C105" s="501"/>
      <c r="D105" s="21"/>
      <c r="E105" s="203">
        <f>SUM(E106:E108)</f>
        <v>0</v>
      </c>
      <c r="F105" s="34"/>
      <c r="G105" s="60"/>
    </row>
    <row r="106" spans="1:7">
      <c r="A106" s="65"/>
      <c r="B106" s="21" t="s">
        <v>44</v>
      </c>
      <c r="C106" s="552"/>
      <c r="D106" s="553"/>
      <c r="E106" s="190"/>
      <c r="F106" s="6"/>
      <c r="G106" s="37"/>
    </row>
    <row r="107" spans="1:7">
      <c r="A107" s="65"/>
      <c r="B107" s="21" t="s">
        <v>18</v>
      </c>
      <c r="C107" s="552"/>
      <c r="D107" s="553"/>
      <c r="E107" s="190"/>
      <c r="F107" s="6"/>
      <c r="G107" s="37"/>
    </row>
    <row r="108" spans="1:7">
      <c r="A108" s="65"/>
      <c r="B108" s="21" t="s">
        <v>19</v>
      </c>
      <c r="C108" s="552"/>
      <c r="D108" s="553"/>
      <c r="E108" s="190"/>
      <c r="F108" s="6"/>
      <c r="G108" s="37"/>
    </row>
    <row r="109" spans="1:7">
      <c r="A109" s="65" t="s">
        <v>20</v>
      </c>
      <c r="B109" s="501" t="s">
        <v>93</v>
      </c>
      <c r="C109" s="501"/>
      <c r="D109" s="21"/>
      <c r="E109" s="203">
        <f>SUM(E110:E112)</f>
        <v>0</v>
      </c>
      <c r="F109" s="6"/>
      <c r="G109" s="37"/>
    </row>
    <row r="110" spans="1:7">
      <c r="A110" s="65"/>
      <c r="B110" s="21" t="s">
        <v>21</v>
      </c>
      <c r="C110" s="552"/>
      <c r="D110" s="553"/>
      <c r="E110" s="190"/>
      <c r="F110" s="6"/>
      <c r="G110" s="37"/>
    </row>
    <row r="111" spans="1:7">
      <c r="A111" s="65"/>
      <c r="B111" s="21" t="s">
        <v>56</v>
      </c>
      <c r="C111" s="552"/>
      <c r="D111" s="553"/>
      <c r="E111" s="190"/>
      <c r="F111" s="6"/>
      <c r="G111" s="37"/>
    </row>
    <row r="112" spans="1:7">
      <c r="A112" s="65"/>
      <c r="B112" s="21" t="s">
        <v>57</v>
      </c>
      <c r="C112" s="552"/>
      <c r="D112" s="553"/>
      <c r="E112" s="190"/>
      <c r="F112" s="6"/>
      <c r="G112" s="37"/>
    </row>
    <row r="113" spans="1:8">
      <c r="A113" s="61" t="s">
        <v>95</v>
      </c>
      <c r="B113" s="62"/>
      <c r="C113" s="38"/>
      <c r="D113" s="38"/>
      <c r="E113" s="38"/>
      <c r="F113" s="33">
        <f>SUM(F83:F112)</f>
        <v>0</v>
      </c>
      <c r="G113" s="409" t="e">
        <f>F113/F$79</f>
        <v>#DIV/0!</v>
      </c>
    </row>
    <row r="114" spans="1:8">
      <c r="A114" s="10"/>
      <c r="B114" s="10"/>
      <c r="C114" s="9"/>
      <c r="D114" s="9"/>
      <c r="E114" s="11"/>
      <c r="F114" s="11"/>
      <c r="G114" s="9"/>
      <c r="H114" s="12"/>
    </row>
    <row r="115" spans="1:8" ht="15.75">
      <c r="A115" s="549" t="s">
        <v>124</v>
      </c>
      <c r="B115" s="550"/>
      <c r="C115" s="550"/>
      <c r="D115" s="550"/>
      <c r="E115" s="550"/>
      <c r="F115" s="550"/>
      <c r="G115" s="551"/>
    </row>
    <row r="116" spans="1:8" ht="24">
      <c r="A116" s="177" t="s">
        <v>286</v>
      </c>
      <c r="B116" s="178"/>
      <c r="C116" s="178"/>
      <c r="D116" s="30"/>
      <c r="E116" s="179" t="s">
        <v>132</v>
      </c>
      <c r="F116" s="180" t="s">
        <v>133</v>
      </c>
      <c r="G116" s="181" t="s">
        <v>134</v>
      </c>
    </row>
    <row r="117" spans="1:8">
      <c r="A117" s="541" t="s">
        <v>186</v>
      </c>
      <c r="B117" s="542"/>
      <c r="C117" s="542"/>
      <c r="D117" s="542"/>
      <c r="E117" s="542"/>
      <c r="F117" s="542"/>
      <c r="G117" s="543"/>
    </row>
    <row r="118" spans="1:8" ht="12.75" thickBot="1">
      <c r="A118" s="554" t="str">
        <f>A19</f>
        <v>01. Autorías</v>
      </c>
      <c r="B118" s="555"/>
      <c r="C118" s="555"/>
      <c r="D118" s="555"/>
      <c r="E118" s="556"/>
      <c r="F118" s="66">
        <f>F19</f>
        <v>0</v>
      </c>
      <c r="G118" s="69" t="e">
        <f>F118/F$128</f>
        <v>#DIV/0!</v>
      </c>
    </row>
    <row r="119" spans="1:8" ht="12.75" thickBot="1">
      <c r="A119" s="544" t="str">
        <f>A24</f>
        <v>02. Interpretes</v>
      </c>
      <c r="B119" s="545"/>
      <c r="C119" s="545"/>
      <c r="D119" s="545"/>
      <c r="E119" s="546"/>
      <c r="F119" s="40">
        <f>F24</f>
        <v>0</v>
      </c>
      <c r="G119" s="69" t="e">
        <f t="shared" ref="G119:G128" si="0">F119/F$128</f>
        <v>#DIV/0!</v>
      </c>
    </row>
    <row r="120" spans="1:8" ht="12.75" customHeight="1" thickBot="1">
      <c r="A120" s="563" t="str">
        <f>A31</f>
        <v>03. Equipo artístico y técnico</v>
      </c>
      <c r="B120" s="564"/>
      <c r="C120" s="564"/>
      <c r="D120" s="564"/>
      <c r="E120" s="565"/>
      <c r="F120" s="40">
        <f>F31</f>
        <v>0</v>
      </c>
      <c r="G120" s="69" t="e">
        <f t="shared" si="0"/>
        <v>#DIV/0!</v>
      </c>
    </row>
    <row r="121" spans="1:8" ht="12.75" customHeight="1" thickBot="1">
      <c r="A121" s="563" t="str">
        <f>A44</f>
        <v>04. Materiales (fabricación, compra y alquileres)</v>
      </c>
      <c r="B121" s="564"/>
      <c r="C121" s="564"/>
      <c r="D121" s="564"/>
      <c r="E121" s="565"/>
      <c r="F121" s="40">
        <f>F44</f>
        <v>0</v>
      </c>
      <c r="G121" s="69" t="e">
        <f t="shared" si="0"/>
        <v>#DIV/0!</v>
      </c>
    </row>
    <row r="122" spans="1:8" ht="12.75" thickBot="1">
      <c r="A122" s="544" t="str">
        <f>A54</f>
        <v>05. Comunicación</v>
      </c>
      <c r="B122" s="545"/>
      <c r="C122" s="545"/>
      <c r="D122" s="545"/>
      <c r="E122" s="546"/>
      <c r="F122" s="40">
        <f>F54</f>
        <v>0</v>
      </c>
      <c r="G122" s="69" t="e">
        <f t="shared" si="0"/>
        <v>#DIV/0!</v>
      </c>
    </row>
    <row r="123" spans="1:8" ht="12.75" customHeight="1" thickBot="1">
      <c r="A123" s="563" t="str">
        <f>A62</f>
        <v>06. Viajes y transportes</v>
      </c>
      <c r="B123" s="564"/>
      <c r="C123" s="564"/>
      <c r="D123" s="564"/>
      <c r="E123" s="565"/>
      <c r="F123" s="40">
        <f>F62</f>
        <v>0</v>
      </c>
      <c r="G123" s="69" t="e">
        <f t="shared" si="0"/>
        <v>#DIV/0!</v>
      </c>
    </row>
    <row r="124" spans="1:8" ht="12.75" thickBot="1">
      <c r="A124" s="544" t="str">
        <f>A68</f>
        <v>07. Locales (No imputables los ya incluidos en gastos generales)</v>
      </c>
      <c r="B124" s="545"/>
      <c r="C124" s="545"/>
      <c r="D124" s="545"/>
      <c r="E124" s="546"/>
      <c r="F124" s="40">
        <f>F68</f>
        <v>0</v>
      </c>
      <c r="G124" s="69" t="e">
        <f t="shared" si="0"/>
        <v>#DIV/0!</v>
      </c>
    </row>
    <row r="125" spans="1:8" ht="12.75" thickBot="1">
      <c r="A125" s="544" t="str">
        <f>A70</f>
        <v>08. Otros gastos directos de producción</v>
      </c>
      <c r="B125" s="545"/>
      <c r="C125" s="545"/>
      <c r="D125" s="545"/>
      <c r="E125" s="546"/>
      <c r="F125" s="40">
        <f>F70</f>
        <v>0</v>
      </c>
      <c r="G125" s="69" t="e">
        <f t="shared" si="0"/>
        <v>#DIV/0!</v>
      </c>
    </row>
    <row r="126" spans="1:8" ht="12.75" thickBot="1">
      <c r="A126" s="544" t="str">
        <f>A74</f>
        <v xml:space="preserve">09. Gastos generales imputados </v>
      </c>
      <c r="B126" s="545"/>
      <c r="C126" s="545"/>
      <c r="D126" s="545"/>
      <c r="E126" s="546"/>
      <c r="F126" s="40">
        <f>F74</f>
        <v>0</v>
      </c>
      <c r="G126" s="69" t="e">
        <f t="shared" si="0"/>
        <v>#DIV/0!</v>
      </c>
    </row>
    <row r="127" spans="1:8">
      <c r="A127" s="560" t="str">
        <f>A76</f>
        <v>10. Bancos y gastos de financiación</v>
      </c>
      <c r="B127" s="561"/>
      <c r="C127" s="561"/>
      <c r="D127" s="561"/>
      <c r="E127" s="562"/>
      <c r="F127" s="67">
        <f>F76</f>
        <v>0</v>
      </c>
      <c r="G127" s="69" t="e">
        <f t="shared" si="0"/>
        <v>#DIV/0!</v>
      </c>
    </row>
    <row r="128" spans="1:8" ht="12" customHeight="1">
      <c r="A128" s="530" t="s">
        <v>187</v>
      </c>
      <c r="B128" s="531"/>
      <c r="C128" s="531"/>
      <c r="D128" s="531"/>
      <c r="E128" s="532"/>
      <c r="F128" s="68">
        <f>F79</f>
        <v>0</v>
      </c>
      <c r="G128" s="202" t="e">
        <f t="shared" si="0"/>
        <v>#DIV/0!</v>
      </c>
    </row>
    <row r="129" spans="1:7">
      <c r="A129" s="541" t="s">
        <v>188</v>
      </c>
      <c r="B129" s="542"/>
      <c r="C129" s="542"/>
      <c r="D129" s="542"/>
      <c r="E129" s="542"/>
      <c r="F129" s="542"/>
      <c r="G129" s="543"/>
    </row>
    <row r="130" spans="1:7" ht="12" customHeight="1">
      <c r="A130" s="566" t="str">
        <f>A83</f>
        <v>01. Aportaciones de capital</v>
      </c>
      <c r="B130" s="567"/>
      <c r="C130" s="567"/>
      <c r="D130" s="41"/>
      <c r="E130" s="42"/>
      <c r="F130" s="40">
        <f>F83</f>
        <v>0</v>
      </c>
      <c r="G130" s="69" t="e">
        <f>F130/F$140</f>
        <v>#DIV/0!</v>
      </c>
    </row>
    <row r="131" spans="1:7" ht="12.75" thickBot="1">
      <c r="A131" s="17" t="s">
        <v>10</v>
      </c>
      <c r="B131" s="524" t="s">
        <v>90</v>
      </c>
      <c r="C131" s="524"/>
      <c r="D131" s="71"/>
      <c r="E131" s="131">
        <f>E84</f>
        <v>0</v>
      </c>
      <c r="F131" s="18"/>
      <c r="G131" s="43"/>
    </row>
    <row r="132" spans="1:7" ht="12.75" thickBot="1">
      <c r="A132" s="17" t="s">
        <v>11</v>
      </c>
      <c r="B132" s="524" t="s">
        <v>91</v>
      </c>
      <c r="C132" s="524"/>
      <c r="D132" s="71"/>
      <c r="E132" s="131">
        <f>E86</f>
        <v>0</v>
      </c>
      <c r="F132" s="13"/>
      <c r="G132" s="44"/>
    </row>
    <row r="133" spans="1:7">
      <c r="A133" s="17" t="s">
        <v>69</v>
      </c>
      <c r="B133" s="524" t="s">
        <v>92</v>
      </c>
      <c r="C133" s="524"/>
      <c r="D133" s="71"/>
      <c r="E133" s="131">
        <f>E90</f>
        <v>0</v>
      </c>
      <c r="F133" s="19"/>
      <c r="G133" s="44"/>
    </row>
    <row r="134" spans="1:7">
      <c r="A134" s="528" t="str">
        <f>A94</f>
        <v xml:space="preserve">02. Subvenciones </v>
      </c>
      <c r="B134" s="529"/>
      <c r="C134" s="529"/>
      <c r="D134" s="45"/>
      <c r="E134" s="46"/>
      <c r="F134" s="40">
        <f>F94</f>
        <v>0</v>
      </c>
      <c r="G134" s="69" t="e">
        <f>F134/F$140</f>
        <v>#DIV/0!</v>
      </c>
    </row>
    <row r="135" spans="1:7" ht="12.75" thickBot="1">
      <c r="A135" s="17" t="s">
        <v>43</v>
      </c>
      <c r="B135" s="524" t="s">
        <v>12</v>
      </c>
      <c r="C135" s="524"/>
      <c r="D135" s="70"/>
      <c r="E135" s="131">
        <f>E95</f>
        <v>0</v>
      </c>
      <c r="F135" s="18"/>
      <c r="G135" s="44"/>
    </row>
    <row r="136" spans="1:7">
      <c r="A136" s="17" t="s">
        <v>13</v>
      </c>
      <c r="B136" s="524" t="s">
        <v>94</v>
      </c>
      <c r="C136" s="524"/>
      <c r="D136" s="70"/>
      <c r="E136" s="131">
        <f>E99</f>
        <v>0</v>
      </c>
      <c r="F136" s="19"/>
      <c r="G136" s="44"/>
    </row>
    <row r="137" spans="1:7" ht="12" customHeight="1">
      <c r="A137" s="533" t="str">
        <f>A104</f>
        <v>03. Préstamos</v>
      </c>
      <c r="B137" s="534"/>
      <c r="C137" s="534"/>
      <c r="D137" s="41"/>
      <c r="E137" s="42"/>
      <c r="F137" s="40">
        <f>F104</f>
        <v>0</v>
      </c>
      <c r="G137" s="69" t="e">
        <f>F137/F$140</f>
        <v>#DIV/0!</v>
      </c>
    </row>
    <row r="138" spans="1:7" ht="12.75" thickBot="1">
      <c r="A138" s="17" t="s">
        <v>33</v>
      </c>
      <c r="B138" s="524" t="s">
        <v>96</v>
      </c>
      <c r="C138" s="524"/>
      <c r="D138" s="70"/>
      <c r="E138" s="131">
        <f>E105</f>
        <v>0</v>
      </c>
      <c r="F138" s="18"/>
      <c r="G138" s="44"/>
    </row>
    <row r="139" spans="1:7">
      <c r="A139" s="17" t="s">
        <v>62</v>
      </c>
      <c r="B139" s="524" t="s">
        <v>93</v>
      </c>
      <c r="C139" s="524"/>
      <c r="D139" s="70"/>
      <c r="E139" s="131">
        <f>E109</f>
        <v>0</v>
      </c>
      <c r="F139" s="19"/>
      <c r="G139" s="44"/>
    </row>
    <row r="140" spans="1:7" ht="12" customHeight="1">
      <c r="A140" s="530" t="s">
        <v>189</v>
      </c>
      <c r="B140" s="531"/>
      <c r="C140" s="531"/>
      <c r="D140" s="531"/>
      <c r="E140" s="532"/>
      <c r="F140" s="68">
        <f>F113</f>
        <v>0</v>
      </c>
      <c r="G140" s="202" t="e">
        <f>F140/F$140</f>
        <v>#DIV/0!</v>
      </c>
    </row>
    <row r="141" spans="1:7">
      <c r="A141" s="49"/>
      <c r="B141" s="47"/>
      <c r="C141" s="47"/>
      <c r="D141" s="47"/>
      <c r="E141" s="47"/>
      <c r="F141" s="48"/>
      <c r="G141" s="44"/>
    </row>
    <row r="142" spans="1:7">
      <c r="A142" s="49"/>
      <c r="B142" s="3"/>
      <c r="C142" s="39" t="s">
        <v>97</v>
      </c>
      <c r="D142" s="50"/>
      <c r="E142" s="75">
        <f>F140-F128</f>
        <v>0</v>
      </c>
      <c r="F142" s="193"/>
      <c r="G142" s="44"/>
    </row>
    <row r="143" spans="1:7">
      <c r="A143" s="17"/>
      <c r="B143" s="51"/>
      <c r="C143" s="52"/>
      <c r="D143" s="52"/>
      <c r="E143" s="52"/>
      <c r="F143" s="53"/>
      <c r="G143" s="54"/>
    </row>
    <row r="144" spans="1:7">
      <c r="A144" s="525" t="s">
        <v>104</v>
      </c>
      <c r="B144" s="526"/>
      <c r="C144" s="526"/>
      <c r="D144" s="526"/>
      <c r="E144" s="527"/>
      <c r="F144" s="201">
        <f>E100</f>
        <v>0</v>
      </c>
      <c r="G144" s="69" t="e">
        <f>F144/F128</f>
        <v>#DIV/0!</v>
      </c>
    </row>
    <row r="145" spans="1:7" ht="12.75" thickBot="1"/>
    <row r="146" spans="1:7" ht="15.75">
      <c r="A146" s="258" t="s">
        <v>335</v>
      </c>
      <c r="B146" s="259"/>
      <c r="C146" s="259"/>
      <c r="D146" s="279"/>
      <c r="E146" s="279"/>
      <c r="F146" s="280"/>
      <c r="G146" s="281"/>
    </row>
    <row r="147" spans="1:7" ht="10.5" customHeight="1">
      <c r="A147" s="268"/>
      <c r="B147" s="262"/>
      <c r="C147" s="262"/>
      <c r="D147" s="176"/>
      <c r="E147" s="176"/>
      <c r="F147" s="282"/>
      <c r="G147" s="283"/>
    </row>
    <row r="148" spans="1:7">
      <c r="A148" s="261" t="s">
        <v>396</v>
      </c>
      <c r="B148" s="262"/>
      <c r="C148" s="262"/>
      <c r="D148" s="176"/>
      <c r="E148" s="176"/>
      <c r="F148" s="282"/>
      <c r="G148" s="283"/>
    </row>
    <row r="149" spans="1:7" ht="10.5" customHeight="1">
      <c r="A149" s="268"/>
      <c r="B149" s="262"/>
      <c r="C149" s="262"/>
      <c r="D149" s="176"/>
      <c r="E149" s="176"/>
      <c r="F149" s="282"/>
      <c r="G149" s="283"/>
    </row>
    <row r="150" spans="1:7">
      <c r="A150" s="261" t="s">
        <v>384</v>
      </c>
      <c r="B150" s="262"/>
      <c r="C150" s="262"/>
      <c r="D150" s="176"/>
      <c r="E150" s="176"/>
      <c r="F150" s="282"/>
      <c r="G150" s="283"/>
    </row>
    <row r="151" spans="1:7" ht="9" customHeight="1">
      <c r="A151" s="261"/>
      <c r="B151" s="262"/>
      <c r="C151" s="262"/>
      <c r="D151" s="176"/>
      <c r="E151" s="176"/>
      <c r="F151" s="282"/>
      <c r="G151" s="283"/>
    </row>
    <row r="152" spans="1:7" ht="25.5" customHeight="1">
      <c r="A152" s="496" t="s">
        <v>385</v>
      </c>
      <c r="B152" s="497"/>
      <c r="C152" s="497"/>
      <c r="D152" s="497"/>
      <c r="E152" s="497"/>
      <c r="F152" s="497"/>
      <c r="G152" s="498"/>
    </row>
    <row r="153" spans="1:7" ht="7.5" customHeight="1">
      <c r="A153" s="269"/>
      <c r="B153" s="270"/>
      <c r="C153" s="270"/>
      <c r="D153" s="270"/>
      <c r="E153" s="270"/>
      <c r="F153" s="270"/>
      <c r="G153" s="271"/>
    </row>
    <row r="154" spans="1:7" ht="25.5" customHeight="1">
      <c r="A154" s="496" t="s">
        <v>513</v>
      </c>
      <c r="B154" s="497"/>
      <c r="C154" s="497"/>
      <c r="D154" s="497"/>
      <c r="E154" s="497"/>
      <c r="F154" s="497"/>
      <c r="G154" s="498"/>
    </row>
    <row r="155" spans="1:7" ht="7.5" customHeight="1">
      <c r="A155" s="269"/>
      <c r="B155" s="270"/>
      <c r="C155" s="270"/>
      <c r="D155" s="270"/>
      <c r="E155" s="270"/>
      <c r="F155" s="270"/>
      <c r="G155" s="271"/>
    </row>
    <row r="156" spans="1:7" ht="25.5" customHeight="1">
      <c r="A156" s="496" t="s">
        <v>500</v>
      </c>
      <c r="B156" s="497"/>
      <c r="C156" s="497"/>
      <c r="D156" s="497"/>
      <c r="E156" s="497"/>
      <c r="F156" s="497"/>
      <c r="G156" s="498"/>
    </row>
    <row r="157" spans="1:7" ht="7.5" customHeight="1">
      <c r="A157" s="269"/>
      <c r="B157" s="270"/>
      <c r="C157" s="270"/>
      <c r="D157" s="270"/>
      <c r="E157" s="270"/>
      <c r="F157" s="270"/>
      <c r="G157" s="271"/>
    </row>
    <row r="158" spans="1:7">
      <c r="A158" s="496" t="s">
        <v>386</v>
      </c>
      <c r="B158" s="497"/>
      <c r="C158" s="497"/>
      <c r="D158" s="497"/>
      <c r="E158" s="497"/>
      <c r="F158" s="497"/>
      <c r="G158" s="498"/>
    </row>
    <row r="159" spans="1:7">
      <c r="A159" s="261"/>
      <c r="B159" s="278"/>
      <c r="C159" s="288" t="s">
        <v>387</v>
      </c>
      <c r="D159" s="288" t="s">
        <v>388</v>
      </c>
      <c r="E159" s="288"/>
      <c r="F159" s="288"/>
      <c r="G159" s="289"/>
    </row>
    <row r="160" spans="1:7">
      <c r="A160" s="261"/>
      <c r="B160" s="278"/>
      <c r="C160" s="288" t="s">
        <v>389</v>
      </c>
      <c r="D160" s="288" t="s">
        <v>390</v>
      </c>
      <c r="E160" s="288"/>
      <c r="F160" s="288"/>
      <c r="G160" s="289"/>
    </row>
    <row r="161" spans="1:7">
      <c r="A161" s="261"/>
      <c r="B161" s="278"/>
      <c r="C161" s="288"/>
      <c r="D161" s="288"/>
      <c r="E161" s="288"/>
      <c r="F161" s="288"/>
      <c r="G161" s="289"/>
    </row>
    <row r="162" spans="1:7" ht="24" customHeight="1">
      <c r="A162" s="496" t="s">
        <v>391</v>
      </c>
      <c r="B162" s="497"/>
      <c r="C162" s="497"/>
      <c r="D162" s="497"/>
      <c r="E162" s="497"/>
      <c r="F162" s="497"/>
      <c r="G162" s="498"/>
    </row>
    <row r="163" spans="1:7" ht="12.75" thickBot="1">
      <c r="A163" s="265"/>
      <c r="B163" s="266"/>
      <c r="C163" s="266"/>
      <c r="D163" s="284"/>
      <c r="E163" s="284"/>
      <c r="F163" s="285"/>
      <c r="G163" s="286"/>
    </row>
  </sheetData>
  <sheetProtection algorithmName="SHA-512" hashValue="mmxW8ewBnicYSYt9a5p6zQiSybqWrRjbNgqrv1Cffcfk2HNZn3HF5TTLclEDX6A2fXZ6u6gfq6RmrH5rbsS/yg==" saltValue="J1Y7cQH8cneblWNcex2ilQ==" spinCount="100000" sheet="1" selectLockedCells="1"/>
  <mergeCells count="81">
    <mergeCell ref="A1:G1"/>
    <mergeCell ref="A81:G81"/>
    <mergeCell ref="C91:D91"/>
    <mergeCell ref="C92:D92"/>
    <mergeCell ref="A94:E94"/>
    <mergeCell ref="C93:D93"/>
    <mergeCell ref="A2:G2"/>
    <mergeCell ref="B86:C86"/>
    <mergeCell ref="C87:D87"/>
    <mergeCell ref="A3:G3"/>
    <mergeCell ref="A15:D15"/>
    <mergeCell ref="B75:C75"/>
    <mergeCell ref="A83:C83"/>
    <mergeCell ref="F4:G15"/>
    <mergeCell ref="A9:D9"/>
    <mergeCell ref="A13:D13"/>
    <mergeCell ref="A127:E127"/>
    <mergeCell ref="A123:E123"/>
    <mergeCell ref="B132:C132"/>
    <mergeCell ref="B90:C90"/>
    <mergeCell ref="A130:C130"/>
    <mergeCell ref="A125:E125"/>
    <mergeCell ref="A104:C104"/>
    <mergeCell ref="C108:D108"/>
    <mergeCell ref="A117:G117"/>
    <mergeCell ref="C102:D102"/>
    <mergeCell ref="A120:E120"/>
    <mergeCell ref="A121:E121"/>
    <mergeCell ref="A126:E126"/>
    <mergeCell ref="C111:D111"/>
    <mergeCell ref="C106:D106"/>
    <mergeCell ref="C107:D107"/>
    <mergeCell ref="A118:E118"/>
    <mergeCell ref="A11:D11"/>
    <mergeCell ref="A17:G17"/>
    <mergeCell ref="C101:D101"/>
    <mergeCell ref="C103:D103"/>
    <mergeCell ref="C89:D89"/>
    <mergeCell ref="C97:D97"/>
    <mergeCell ref="C98:D98"/>
    <mergeCell ref="B84:C84"/>
    <mergeCell ref="A12:D12"/>
    <mergeCell ref="C88:D88"/>
    <mergeCell ref="B109:C109"/>
    <mergeCell ref="B99:C99"/>
    <mergeCell ref="A79:E79"/>
    <mergeCell ref="A14:D14"/>
    <mergeCell ref="B133:C133"/>
    <mergeCell ref="B105:C105"/>
    <mergeCell ref="A10:D10"/>
    <mergeCell ref="A128:E128"/>
    <mergeCell ref="A129:G129"/>
    <mergeCell ref="B131:C131"/>
    <mergeCell ref="A124:E124"/>
    <mergeCell ref="C85:D85"/>
    <mergeCell ref="B95:C95"/>
    <mergeCell ref="A115:G115"/>
    <mergeCell ref="C112:D112"/>
    <mergeCell ref="C100:D100"/>
    <mergeCell ref="C96:D96"/>
    <mergeCell ref="A119:E119"/>
    <mergeCell ref="C110:D110"/>
    <mergeCell ref="A122:E122"/>
    <mergeCell ref="A4:D4"/>
    <mergeCell ref="A5:D5"/>
    <mergeCell ref="A6:D6"/>
    <mergeCell ref="A7:D7"/>
    <mergeCell ref="A8:D8"/>
    <mergeCell ref="B138:C138"/>
    <mergeCell ref="A158:G158"/>
    <mergeCell ref="A162:G162"/>
    <mergeCell ref="A144:E144"/>
    <mergeCell ref="A134:C134"/>
    <mergeCell ref="B135:C135"/>
    <mergeCell ref="B139:C139"/>
    <mergeCell ref="A154:G154"/>
    <mergeCell ref="A156:G156"/>
    <mergeCell ref="A152:G152"/>
    <mergeCell ref="A140:E140"/>
    <mergeCell ref="A137:C137"/>
    <mergeCell ref="B136:C136"/>
  </mergeCells>
  <phoneticPr fontId="2" type="noConversion"/>
  <conditionalFormatting sqref="G83:G93 G106:G112">
    <cfRule type="expression" dxfId="24" priority="7" stopIfTrue="1">
      <formula>ISERROR(G83)</formula>
    </cfRule>
  </conditionalFormatting>
  <conditionalFormatting sqref="E137 G131:G133 E130 E134 G135:G136 G138:G139">
    <cfRule type="cellIs" dxfId="23" priority="10" stopIfTrue="1" operator="equal">
      <formula>0</formula>
    </cfRule>
  </conditionalFormatting>
  <conditionalFormatting sqref="G74">
    <cfRule type="cellIs" dxfId="22" priority="4" stopIfTrue="1" operator="greaterThan">
      <formula>0.25</formula>
    </cfRule>
    <cfRule type="cellIs" dxfId="21" priority="5" stopIfTrue="1" operator="greaterThan">
      <formula>0.25</formula>
    </cfRule>
    <cfRule type="cellIs" dxfId="20" priority="6" stopIfTrue="1" operator="greaterThan">
      <formula>0.25</formula>
    </cfRule>
  </conditionalFormatting>
  <pageMargins left="0.35433070866141736" right="0.15748031496062992" top="0.35433070866141736" bottom="0.23622047244094491" header="0.27559055118110237" footer="0.19685039370078741"/>
  <pageSetup paperSize="9" fitToHeight="3" orientation="portrait" horizontalDpi="300" verticalDpi="300" r:id="rId1"/>
  <headerFooter alignWithMargins="0">
    <oddFooter>&amp;R&amp;P</oddFooter>
  </headerFooter>
  <rowBreaks count="3" manualBreakCount="3">
    <brk id="16" max="16383" man="1"/>
    <brk id="80" max="16383" man="1"/>
    <brk id="11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showGridLines="0" zoomScaleNormal="100" workbookViewId="0">
      <selection activeCell="E38" sqref="E38"/>
    </sheetView>
  </sheetViews>
  <sheetFormatPr defaultColWidth="9.140625" defaultRowHeight="12"/>
  <cols>
    <col min="1" max="1" width="5.5703125" style="1" customWidth="1"/>
    <col min="2" max="2" width="7.42578125" style="1" customWidth="1"/>
    <col min="3" max="3" width="51.28515625" style="1" customWidth="1"/>
    <col min="4" max="4" width="10" style="1" customWidth="1"/>
    <col min="5" max="5" width="10.28515625" style="1" customWidth="1"/>
    <col min="6" max="6" width="11" style="2" customWidth="1"/>
    <col min="7" max="7" width="13.42578125" style="1" customWidth="1"/>
    <col min="8" max="8" width="12.28515625" style="1" bestFit="1" customWidth="1"/>
    <col min="9" max="16384" width="9.140625" style="1"/>
  </cols>
  <sheetData>
    <row r="1" spans="1:8" ht="15.75">
      <c r="A1" s="591" t="s">
        <v>275</v>
      </c>
      <c r="B1" s="592"/>
      <c r="C1" s="592"/>
      <c r="D1" s="592"/>
      <c r="E1" s="592"/>
      <c r="F1" s="592"/>
      <c r="G1" s="592"/>
      <c r="H1" s="593"/>
    </row>
    <row r="2" spans="1:8">
      <c r="A2" s="65"/>
      <c r="B2" s="3"/>
      <c r="C2" s="3"/>
      <c r="D2" s="3"/>
      <c r="E2" s="3"/>
      <c r="F2" s="290"/>
      <c r="G2" s="3"/>
      <c r="H2" s="15"/>
    </row>
    <row r="3" spans="1:8">
      <c r="A3" s="594" t="s">
        <v>529</v>
      </c>
      <c r="B3" s="594"/>
      <c r="C3" s="594"/>
      <c r="D3" s="594"/>
      <c r="E3" s="594"/>
      <c r="F3" s="594"/>
      <c r="G3" s="594"/>
      <c r="H3" s="594"/>
    </row>
    <row r="4" spans="1:8" s="7" customFormat="1" ht="24">
      <c r="A4" s="291" t="s">
        <v>131</v>
      </c>
      <c r="B4" s="292"/>
      <c r="C4" s="293"/>
      <c r="D4" s="179">
        <v>2021</v>
      </c>
      <c r="E4" s="179">
        <v>2022</v>
      </c>
      <c r="F4" s="180" t="s">
        <v>132</v>
      </c>
      <c r="G4" s="294" t="s">
        <v>133</v>
      </c>
      <c r="H4" s="294" t="s">
        <v>397</v>
      </c>
    </row>
    <row r="5" spans="1:8" s="7" customFormat="1">
      <c r="A5" s="295" t="s">
        <v>398</v>
      </c>
      <c r="B5" s="296"/>
      <c r="C5" s="297"/>
      <c r="D5" s="298"/>
      <c r="E5" s="298"/>
      <c r="F5" s="299"/>
      <c r="G5" s="300">
        <f>SUM(F6:F16)</f>
        <v>0</v>
      </c>
      <c r="H5" s="411" t="e">
        <f>G5/G$71</f>
        <v>#DIV/0!</v>
      </c>
    </row>
    <row r="6" spans="1:8" s="7" customFormat="1">
      <c r="A6" s="16" t="s">
        <v>399</v>
      </c>
      <c r="B6" s="5"/>
      <c r="C6" s="5"/>
      <c r="D6" s="182"/>
      <c r="E6" s="182"/>
      <c r="F6" s="131">
        <f>SUM(D6:E6)</f>
        <v>0</v>
      </c>
      <c r="G6" s="301"/>
      <c r="H6" s="302"/>
    </row>
    <row r="7" spans="1:8" s="7" customFormat="1">
      <c r="A7" s="16" t="s">
        <v>400</v>
      </c>
      <c r="B7" s="5"/>
      <c r="C7" s="5"/>
      <c r="D7" s="182"/>
      <c r="E7" s="182"/>
      <c r="F7" s="131">
        <f t="shared" ref="F7:F16" si="0">SUM(D7:E7)</f>
        <v>0</v>
      </c>
      <c r="G7" s="303"/>
      <c r="H7" s="302"/>
    </row>
    <row r="8" spans="1:8" s="7" customFormat="1">
      <c r="A8" s="16" t="s">
        <v>401</v>
      </c>
      <c r="B8" s="5"/>
      <c r="C8" s="5"/>
      <c r="D8" s="182"/>
      <c r="E8" s="182"/>
      <c r="F8" s="131">
        <f t="shared" si="0"/>
        <v>0</v>
      </c>
      <c r="G8" s="303"/>
      <c r="H8" s="302"/>
    </row>
    <row r="9" spans="1:8" s="7" customFormat="1">
      <c r="A9" s="16" t="s">
        <v>402</v>
      </c>
      <c r="B9" s="5"/>
      <c r="C9" s="5"/>
      <c r="D9" s="182"/>
      <c r="E9" s="182"/>
      <c r="F9" s="131">
        <f t="shared" si="0"/>
        <v>0</v>
      </c>
      <c r="G9" s="303"/>
      <c r="H9" s="302"/>
    </row>
    <row r="10" spans="1:8" s="7" customFormat="1">
      <c r="A10" s="16" t="s">
        <v>403</v>
      </c>
      <c r="B10" s="5"/>
      <c r="C10" s="5"/>
      <c r="D10" s="182"/>
      <c r="E10" s="182"/>
      <c r="F10" s="131">
        <f t="shared" si="0"/>
        <v>0</v>
      </c>
      <c r="G10" s="303"/>
      <c r="H10" s="302"/>
    </row>
    <row r="11" spans="1:8" s="7" customFormat="1">
      <c r="A11" s="16" t="s">
        <v>404</v>
      </c>
      <c r="B11" s="5"/>
      <c r="C11" s="5"/>
      <c r="D11" s="182"/>
      <c r="E11" s="182"/>
      <c r="F11" s="131">
        <f t="shared" si="0"/>
        <v>0</v>
      </c>
      <c r="G11" s="303"/>
      <c r="H11" s="302"/>
    </row>
    <row r="12" spans="1:8" s="7" customFormat="1">
      <c r="A12" s="16" t="s">
        <v>405</v>
      </c>
      <c r="B12" s="5"/>
      <c r="C12" s="5"/>
      <c r="D12" s="182"/>
      <c r="E12" s="182"/>
      <c r="F12" s="131">
        <f t="shared" si="0"/>
        <v>0</v>
      </c>
      <c r="G12" s="303"/>
      <c r="H12" s="302"/>
    </row>
    <row r="13" spans="1:8" s="7" customFormat="1">
      <c r="A13" s="16" t="s">
        <v>406</v>
      </c>
      <c r="B13" s="5"/>
      <c r="C13" s="5"/>
      <c r="D13" s="182"/>
      <c r="E13" s="182"/>
      <c r="F13" s="131">
        <f t="shared" si="0"/>
        <v>0</v>
      </c>
      <c r="G13" s="303"/>
      <c r="H13" s="302"/>
    </row>
    <row r="14" spans="1:8" s="7" customFormat="1">
      <c r="A14" s="16" t="s">
        <v>407</v>
      </c>
      <c r="B14" s="5"/>
      <c r="C14" s="5"/>
      <c r="D14" s="182"/>
      <c r="E14" s="182"/>
      <c r="F14" s="131">
        <f t="shared" si="0"/>
        <v>0</v>
      </c>
      <c r="G14" s="303"/>
      <c r="H14" s="302"/>
    </row>
    <row r="15" spans="1:8" s="7" customFormat="1">
      <c r="A15" s="16" t="s">
        <v>408</v>
      </c>
      <c r="B15" s="5"/>
      <c r="C15" s="5"/>
      <c r="D15" s="182"/>
      <c r="E15" s="182"/>
      <c r="F15" s="131">
        <f t="shared" si="0"/>
        <v>0</v>
      </c>
      <c r="G15" s="303"/>
      <c r="H15" s="302"/>
    </row>
    <row r="16" spans="1:8" s="7" customFormat="1">
      <c r="A16" s="16" t="s">
        <v>409</v>
      </c>
      <c r="B16" s="5"/>
      <c r="C16" s="5"/>
      <c r="D16" s="182"/>
      <c r="E16" s="182"/>
      <c r="F16" s="131">
        <f t="shared" si="0"/>
        <v>0</v>
      </c>
      <c r="G16" s="304"/>
      <c r="H16" s="302"/>
    </row>
    <row r="17" spans="1:8" s="7" customFormat="1">
      <c r="A17" s="295" t="s">
        <v>410</v>
      </c>
      <c r="B17" s="296"/>
      <c r="C17" s="297"/>
      <c r="D17" s="298"/>
      <c r="E17" s="298"/>
      <c r="F17" s="305"/>
      <c r="G17" s="306">
        <f>SUM(F18:F35)</f>
        <v>0</v>
      </c>
      <c r="H17" s="317" t="e">
        <f>G17/G$71</f>
        <v>#DIV/0!</v>
      </c>
    </row>
    <row r="18" spans="1:8" s="7" customFormat="1">
      <c r="A18" s="16" t="s">
        <v>411</v>
      </c>
      <c r="B18" s="5"/>
      <c r="C18" s="297"/>
      <c r="D18" s="307"/>
      <c r="E18" s="298"/>
      <c r="F18" s="131">
        <f>SUM(E19:E26)</f>
        <v>0</v>
      </c>
      <c r="G18" s="301"/>
      <c r="H18" s="302"/>
    </row>
    <row r="19" spans="1:8" s="7" customFormat="1">
      <c r="A19" s="16"/>
      <c r="B19" s="5" t="s">
        <v>412</v>
      </c>
      <c r="C19" s="297"/>
      <c r="D19" s="307"/>
      <c r="E19" s="182"/>
      <c r="F19" s="76"/>
      <c r="G19" s="303"/>
      <c r="H19" s="302"/>
    </row>
    <row r="20" spans="1:8" s="7" customFormat="1">
      <c r="A20" s="16"/>
      <c r="B20" s="5" t="s">
        <v>413</v>
      </c>
      <c r="C20" s="297"/>
      <c r="D20" s="307"/>
      <c r="E20" s="182"/>
      <c r="F20" s="76"/>
      <c r="G20" s="303"/>
      <c r="H20" s="302"/>
    </row>
    <row r="21" spans="1:8" s="7" customFormat="1">
      <c r="A21" s="16"/>
      <c r="B21" s="5" t="s">
        <v>414</v>
      </c>
      <c r="C21" s="297"/>
      <c r="D21" s="307"/>
      <c r="E21" s="182"/>
      <c r="F21" s="76"/>
      <c r="G21" s="303"/>
      <c r="H21" s="302"/>
    </row>
    <row r="22" spans="1:8" s="7" customFormat="1">
      <c r="A22" s="16"/>
      <c r="B22" s="5" t="s">
        <v>415</v>
      </c>
      <c r="C22" s="297"/>
      <c r="D22" s="307"/>
      <c r="E22" s="182"/>
      <c r="F22" s="76"/>
      <c r="G22" s="303"/>
      <c r="H22" s="302"/>
    </row>
    <row r="23" spans="1:8" s="7" customFormat="1">
      <c r="A23" s="16"/>
      <c r="B23" s="5" t="s">
        <v>416</v>
      </c>
      <c r="C23" s="297"/>
      <c r="D23" s="307"/>
      <c r="E23" s="182"/>
      <c r="F23" s="76"/>
      <c r="G23" s="303"/>
      <c r="H23" s="302"/>
    </row>
    <row r="24" spans="1:8" s="7" customFormat="1">
      <c r="A24" s="16"/>
      <c r="B24" s="5" t="s">
        <v>417</v>
      </c>
      <c r="C24" s="297"/>
      <c r="D24" s="307"/>
      <c r="E24" s="182"/>
      <c r="F24" s="76"/>
      <c r="G24" s="303"/>
      <c r="H24" s="302"/>
    </row>
    <row r="25" spans="1:8" s="7" customFormat="1">
      <c r="A25" s="16"/>
      <c r="B25" s="5" t="s">
        <v>418</v>
      </c>
      <c r="C25" s="297"/>
      <c r="D25" s="307"/>
      <c r="E25" s="182"/>
      <c r="F25" s="76"/>
      <c r="G25" s="303"/>
      <c r="H25" s="302"/>
    </row>
    <row r="26" spans="1:8" s="7" customFormat="1">
      <c r="A26" s="16"/>
      <c r="B26" s="5" t="s">
        <v>419</v>
      </c>
      <c r="C26" s="297"/>
      <c r="D26" s="307"/>
      <c r="E26" s="182"/>
      <c r="F26" s="76"/>
      <c r="G26" s="303"/>
      <c r="H26" s="302"/>
    </row>
    <row r="27" spans="1:8" s="7" customFormat="1">
      <c r="A27" s="16" t="s">
        <v>420</v>
      </c>
      <c r="B27" s="5"/>
      <c r="C27" s="297"/>
      <c r="D27" s="307"/>
      <c r="E27" s="307"/>
      <c r="F27" s="131">
        <f>SUM(E28:E35)</f>
        <v>0</v>
      </c>
      <c r="G27" s="303"/>
      <c r="H27" s="302"/>
    </row>
    <row r="28" spans="1:8" s="7" customFormat="1">
      <c r="A28" s="16"/>
      <c r="B28" s="5" t="s">
        <v>421</v>
      </c>
      <c r="C28" s="297"/>
      <c r="D28" s="307"/>
      <c r="E28" s="182"/>
      <c r="F28" s="76"/>
      <c r="G28" s="303"/>
      <c r="H28" s="302"/>
    </row>
    <row r="29" spans="1:8" s="7" customFormat="1">
      <c r="A29" s="16"/>
      <c r="B29" s="5" t="s">
        <v>422</v>
      </c>
      <c r="C29" s="297"/>
      <c r="D29" s="307"/>
      <c r="E29" s="182"/>
      <c r="F29" s="76"/>
      <c r="G29" s="303"/>
      <c r="H29" s="302"/>
    </row>
    <row r="30" spans="1:8" s="7" customFormat="1">
      <c r="A30" s="16"/>
      <c r="B30" s="5" t="s">
        <v>423</v>
      </c>
      <c r="C30" s="297"/>
      <c r="D30" s="307"/>
      <c r="E30" s="182"/>
      <c r="F30" s="76"/>
      <c r="G30" s="303"/>
      <c r="H30" s="302"/>
    </row>
    <row r="31" spans="1:8" s="7" customFormat="1">
      <c r="A31" s="16"/>
      <c r="B31" s="5" t="s">
        <v>424</v>
      </c>
      <c r="C31" s="297"/>
      <c r="D31" s="307"/>
      <c r="E31" s="182"/>
      <c r="F31" s="76"/>
      <c r="G31" s="303"/>
      <c r="H31" s="302"/>
    </row>
    <row r="32" spans="1:8" s="7" customFormat="1">
      <c r="A32" s="16"/>
      <c r="B32" s="5" t="s">
        <v>425</v>
      </c>
      <c r="C32" s="297"/>
      <c r="D32" s="307"/>
      <c r="E32" s="182"/>
      <c r="F32" s="76"/>
      <c r="G32" s="303"/>
      <c r="H32" s="302"/>
    </row>
    <row r="33" spans="1:8" s="7" customFormat="1">
      <c r="A33" s="16"/>
      <c r="B33" s="5" t="s">
        <v>426</v>
      </c>
      <c r="C33" s="297"/>
      <c r="D33" s="307"/>
      <c r="E33" s="182"/>
      <c r="F33" s="76"/>
      <c r="G33" s="303"/>
      <c r="H33" s="302"/>
    </row>
    <row r="34" spans="1:8" s="7" customFormat="1">
      <c r="A34" s="16"/>
      <c r="B34" s="5" t="s">
        <v>427</v>
      </c>
      <c r="C34" s="297"/>
      <c r="D34" s="307"/>
      <c r="E34" s="182"/>
      <c r="F34" s="76"/>
      <c r="G34" s="303"/>
      <c r="H34" s="302"/>
    </row>
    <row r="35" spans="1:8" s="7" customFormat="1">
      <c r="A35" s="16"/>
      <c r="B35" s="5" t="s">
        <v>428</v>
      </c>
      <c r="C35" s="297"/>
      <c r="D35" s="307"/>
      <c r="E35" s="182"/>
      <c r="F35" s="76"/>
      <c r="G35" s="303"/>
      <c r="H35" s="302"/>
    </row>
    <row r="36" spans="1:8" s="7" customFormat="1">
      <c r="A36" s="295" t="s">
        <v>429</v>
      </c>
      <c r="B36" s="296"/>
      <c r="C36" s="308"/>
      <c r="D36" s="309">
        <v>2021</v>
      </c>
      <c r="E36" s="309">
        <v>2022</v>
      </c>
      <c r="F36" s="305"/>
      <c r="G36" s="306">
        <f>SUM(F37:F42)</f>
        <v>0</v>
      </c>
      <c r="H36" s="317" t="e">
        <f>G36/G$71</f>
        <v>#DIV/0!</v>
      </c>
    </row>
    <row r="37" spans="1:8" s="7" customFormat="1">
      <c r="A37" s="310" t="s">
        <v>430</v>
      </c>
      <c r="B37" s="76"/>
      <c r="C37" s="311"/>
      <c r="D37" s="182"/>
      <c r="E37" s="182"/>
      <c r="F37" s="131">
        <f t="shared" ref="F37:F42" si="1">SUM(D37:E37)</f>
        <v>0</v>
      </c>
      <c r="G37" s="312"/>
      <c r="H37" s="302"/>
    </row>
    <row r="38" spans="1:8" s="7" customFormat="1">
      <c r="A38" s="310" t="s">
        <v>431</v>
      </c>
      <c r="B38" s="76"/>
      <c r="C38" s="311"/>
      <c r="D38" s="182"/>
      <c r="E38" s="182"/>
      <c r="F38" s="131">
        <f t="shared" si="1"/>
        <v>0</v>
      </c>
      <c r="G38" s="312"/>
      <c r="H38" s="302"/>
    </row>
    <row r="39" spans="1:8" s="7" customFormat="1">
      <c r="A39" s="310" t="s">
        <v>432</v>
      </c>
      <c r="B39" s="76"/>
      <c r="C39" s="311"/>
      <c r="D39" s="182"/>
      <c r="E39" s="182"/>
      <c r="F39" s="131">
        <f t="shared" si="1"/>
        <v>0</v>
      </c>
      <c r="G39" s="312"/>
      <c r="H39" s="302"/>
    </row>
    <row r="40" spans="1:8" s="7" customFormat="1">
      <c r="A40" s="310" t="s">
        <v>433</v>
      </c>
      <c r="B40" s="76"/>
      <c r="C40" s="311"/>
      <c r="D40" s="182"/>
      <c r="E40" s="182"/>
      <c r="F40" s="131">
        <f t="shared" si="1"/>
        <v>0</v>
      </c>
      <c r="G40" s="312"/>
      <c r="H40" s="302"/>
    </row>
    <row r="41" spans="1:8" s="7" customFormat="1">
      <c r="A41" s="310" t="s">
        <v>434</v>
      </c>
      <c r="B41" s="76"/>
      <c r="C41" s="311"/>
      <c r="D41" s="182"/>
      <c r="E41" s="182"/>
      <c r="F41" s="131">
        <f t="shared" si="1"/>
        <v>0</v>
      </c>
      <c r="G41" s="312"/>
      <c r="H41" s="302"/>
    </row>
    <row r="42" spans="1:8" s="7" customFormat="1">
      <c r="A42" s="310" t="s">
        <v>435</v>
      </c>
      <c r="B42" s="76"/>
      <c r="C42" s="311"/>
      <c r="D42" s="182"/>
      <c r="E42" s="182"/>
      <c r="F42" s="131">
        <f t="shared" si="1"/>
        <v>0</v>
      </c>
      <c r="G42" s="312"/>
      <c r="H42" s="302"/>
    </row>
    <row r="43" spans="1:8" s="7" customFormat="1">
      <c r="A43" s="295" t="s">
        <v>436</v>
      </c>
      <c r="B43" s="296"/>
      <c r="C43" s="311"/>
      <c r="D43" s="76"/>
      <c r="E43" s="76"/>
      <c r="F43" s="312"/>
      <c r="G43" s="306">
        <f>SUM(F44+F50+F56+F62)</f>
        <v>0</v>
      </c>
      <c r="H43" s="317" t="e">
        <f>G43/G$71</f>
        <v>#DIV/0!</v>
      </c>
    </row>
    <row r="44" spans="1:8" s="7" customFormat="1">
      <c r="A44" s="313" t="s">
        <v>437</v>
      </c>
      <c r="B44" s="76"/>
      <c r="C44" s="311"/>
      <c r="D44" s="309">
        <v>2021</v>
      </c>
      <c r="E44" s="309">
        <v>2022</v>
      </c>
      <c r="F44" s="141">
        <f>SUM(F45:F49)</f>
        <v>0</v>
      </c>
      <c r="G44" s="76"/>
      <c r="H44" s="302"/>
    </row>
    <row r="45" spans="1:8" s="7" customFormat="1">
      <c r="A45" s="295"/>
      <c r="B45" s="76" t="s">
        <v>438</v>
      </c>
      <c r="C45" s="412"/>
      <c r="D45" s="182"/>
      <c r="E45" s="182"/>
      <c r="F45" s="131">
        <f>SUM(D45:E45)</f>
        <v>0</v>
      </c>
      <c r="G45" s="312"/>
      <c r="H45" s="302"/>
    </row>
    <row r="46" spans="1:8" s="7" customFormat="1">
      <c r="A46" s="295"/>
      <c r="B46" s="76" t="s">
        <v>439</v>
      </c>
      <c r="C46" s="412"/>
      <c r="D46" s="182"/>
      <c r="E46" s="182"/>
      <c r="F46" s="131">
        <f>SUM(D46:E46)</f>
        <v>0</v>
      </c>
      <c r="G46" s="312"/>
      <c r="H46" s="302"/>
    </row>
    <row r="47" spans="1:8" s="7" customFormat="1">
      <c r="A47" s="295"/>
      <c r="B47" s="76" t="s">
        <v>440</v>
      </c>
      <c r="C47" s="412"/>
      <c r="D47" s="182"/>
      <c r="E47" s="182"/>
      <c r="F47" s="131">
        <f>SUM(D47:E47)</f>
        <v>0</v>
      </c>
      <c r="G47" s="312"/>
      <c r="H47" s="302"/>
    </row>
    <row r="48" spans="1:8" s="7" customFormat="1">
      <c r="A48" s="295"/>
      <c r="B48" s="76" t="s">
        <v>441</v>
      </c>
      <c r="C48" s="412"/>
      <c r="D48" s="182"/>
      <c r="E48" s="182"/>
      <c r="F48" s="131">
        <f>SUM(D48:E48)</f>
        <v>0</v>
      </c>
      <c r="G48" s="312"/>
      <c r="H48" s="302"/>
    </row>
    <row r="49" spans="1:8" s="7" customFormat="1">
      <c r="A49" s="295"/>
      <c r="B49" s="76" t="s">
        <v>442</v>
      </c>
      <c r="C49" s="412"/>
      <c r="D49" s="182"/>
      <c r="E49" s="182"/>
      <c r="F49" s="131">
        <f>SUM(D49:E49)</f>
        <v>0</v>
      </c>
      <c r="G49" s="312"/>
      <c r="H49" s="302"/>
    </row>
    <row r="50" spans="1:8" s="7" customFormat="1">
      <c r="A50" s="313" t="s">
        <v>443</v>
      </c>
      <c r="B50" s="76"/>
      <c r="C50" s="311"/>
      <c r="D50" s="311"/>
      <c r="E50" s="76"/>
      <c r="F50" s="141">
        <f>SUM(F51:F55)</f>
        <v>0</v>
      </c>
      <c r="G50" s="76"/>
      <c r="H50" s="302"/>
    </row>
    <row r="51" spans="1:8" s="7" customFormat="1">
      <c r="A51" s="295"/>
      <c r="B51" s="76" t="s">
        <v>444</v>
      </c>
      <c r="C51" s="412"/>
      <c r="D51" s="182"/>
      <c r="E51" s="182"/>
      <c r="F51" s="131">
        <f>SUM(D51:E51)</f>
        <v>0</v>
      </c>
      <c r="G51" s="312"/>
      <c r="H51" s="302"/>
    </row>
    <row r="52" spans="1:8" s="7" customFormat="1">
      <c r="A52" s="295"/>
      <c r="B52" s="76" t="s">
        <v>445</v>
      </c>
      <c r="C52" s="412"/>
      <c r="D52" s="182"/>
      <c r="E52" s="182"/>
      <c r="F52" s="131">
        <f>SUM(D52:E52)</f>
        <v>0</v>
      </c>
      <c r="G52" s="312"/>
      <c r="H52" s="302"/>
    </row>
    <row r="53" spans="1:8" s="7" customFormat="1">
      <c r="A53" s="295"/>
      <c r="B53" s="76" t="s">
        <v>446</v>
      </c>
      <c r="C53" s="412"/>
      <c r="D53" s="182"/>
      <c r="E53" s="182"/>
      <c r="F53" s="131">
        <f>SUM(D53:E53)</f>
        <v>0</v>
      </c>
      <c r="G53" s="312"/>
      <c r="H53" s="302"/>
    </row>
    <row r="54" spans="1:8" s="7" customFormat="1">
      <c r="A54" s="295"/>
      <c r="B54" s="76" t="s">
        <v>447</v>
      </c>
      <c r="C54" s="412"/>
      <c r="D54" s="182"/>
      <c r="E54" s="182"/>
      <c r="F54" s="131">
        <f>SUM(D54:E54)</f>
        <v>0</v>
      </c>
      <c r="G54" s="312"/>
      <c r="H54" s="302"/>
    </row>
    <row r="55" spans="1:8" s="7" customFormat="1">
      <c r="A55" s="295"/>
      <c r="B55" s="76" t="s">
        <v>448</v>
      </c>
      <c r="C55" s="412"/>
      <c r="D55" s="182"/>
      <c r="E55" s="182"/>
      <c r="F55" s="131">
        <f>SUM(D55:E55)</f>
        <v>0</v>
      </c>
      <c r="G55" s="312"/>
      <c r="H55" s="302"/>
    </row>
    <row r="56" spans="1:8" s="7" customFormat="1">
      <c r="A56" s="313" t="s">
        <v>449</v>
      </c>
      <c r="B56" s="76"/>
      <c r="C56" s="311"/>
      <c r="D56" s="311"/>
      <c r="E56" s="311"/>
      <c r="F56" s="141">
        <f>SUM(F57:F61)</f>
        <v>0</v>
      </c>
      <c r="G56" s="76"/>
      <c r="H56" s="302"/>
    </row>
    <row r="57" spans="1:8" s="7" customFormat="1">
      <c r="A57" s="295"/>
      <c r="B57" s="76" t="s">
        <v>450</v>
      </c>
      <c r="C57" s="412"/>
      <c r="D57" s="182"/>
      <c r="E57" s="182"/>
      <c r="F57" s="131">
        <f>SUM(D57:E57)</f>
        <v>0</v>
      </c>
      <c r="G57" s="312"/>
      <c r="H57" s="302"/>
    </row>
    <row r="58" spans="1:8" s="7" customFormat="1">
      <c r="A58" s="295"/>
      <c r="B58" s="76" t="s">
        <v>451</v>
      </c>
      <c r="C58" s="412"/>
      <c r="D58" s="182"/>
      <c r="E58" s="182"/>
      <c r="F58" s="131">
        <f>SUM(D58:E58)</f>
        <v>0</v>
      </c>
      <c r="G58" s="312"/>
      <c r="H58" s="302"/>
    </row>
    <row r="59" spans="1:8" s="7" customFormat="1">
      <c r="A59" s="295"/>
      <c r="B59" s="76" t="s">
        <v>452</v>
      </c>
      <c r="C59" s="412"/>
      <c r="D59" s="182"/>
      <c r="E59" s="182"/>
      <c r="F59" s="131">
        <f>SUM(D59:E59)</f>
        <v>0</v>
      </c>
      <c r="G59" s="312"/>
      <c r="H59" s="302"/>
    </row>
    <row r="60" spans="1:8" s="7" customFormat="1">
      <c r="A60" s="295"/>
      <c r="B60" s="76" t="s">
        <v>453</v>
      </c>
      <c r="C60" s="412"/>
      <c r="D60" s="182"/>
      <c r="E60" s="182"/>
      <c r="F60" s="131">
        <f>SUM(D60:E60)</f>
        <v>0</v>
      </c>
      <c r="G60" s="312"/>
      <c r="H60" s="302"/>
    </row>
    <row r="61" spans="1:8" s="7" customFormat="1">
      <c r="A61" s="295"/>
      <c r="B61" s="76" t="s">
        <v>454</v>
      </c>
      <c r="C61" s="412"/>
      <c r="D61" s="182"/>
      <c r="E61" s="182"/>
      <c r="F61" s="131">
        <f>SUM(D61:E61)</f>
        <v>0</v>
      </c>
      <c r="G61" s="312"/>
      <c r="H61" s="302"/>
    </row>
    <row r="62" spans="1:8" s="7" customFormat="1">
      <c r="A62" s="313" t="s">
        <v>455</v>
      </c>
      <c r="B62" s="76"/>
      <c r="C62" s="311"/>
      <c r="D62" s="311"/>
      <c r="E62" s="311"/>
      <c r="F62" s="141">
        <f>SUM(F63:F70)</f>
        <v>0</v>
      </c>
      <c r="G62" s="76"/>
      <c r="H62" s="302"/>
    </row>
    <row r="63" spans="1:8" s="7" customFormat="1">
      <c r="A63" s="295"/>
      <c r="B63" s="76" t="s">
        <v>456</v>
      </c>
      <c r="C63" s="412"/>
      <c r="D63" s="182"/>
      <c r="E63" s="182"/>
      <c r="F63" s="131">
        <f>SUM(D63:E63)</f>
        <v>0</v>
      </c>
      <c r="G63" s="312"/>
      <c r="H63" s="302"/>
    </row>
    <row r="64" spans="1:8" s="7" customFormat="1">
      <c r="A64" s="295"/>
      <c r="B64" s="76" t="s">
        <v>457</v>
      </c>
      <c r="C64" s="412"/>
      <c r="D64" s="182"/>
      <c r="E64" s="182"/>
      <c r="F64" s="131">
        <f t="shared" ref="F64:F70" si="2">SUM(D64:E64)</f>
        <v>0</v>
      </c>
      <c r="G64" s="312"/>
      <c r="H64" s="302"/>
    </row>
    <row r="65" spans="1:8" s="7" customFormat="1">
      <c r="A65" s="295"/>
      <c r="B65" s="76" t="s">
        <v>458</v>
      </c>
      <c r="C65" s="412"/>
      <c r="D65" s="182"/>
      <c r="E65" s="182"/>
      <c r="F65" s="131">
        <f t="shared" si="2"/>
        <v>0</v>
      </c>
      <c r="G65" s="312"/>
      <c r="H65" s="302"/>
    </row>
    <row r="66" spans="1:8" s="7" customFormat="1">
      <c r="A66" s="295"/>
      <c r="B66" s="76" t="s">
        <v>459</v>
      </c>
      <c r="C66" s="412"/>
      <c r="D66" s="182"/>
      <c r="E66" s="182"/>
      <c r="F66" s="131">
        <f t="shared" si="2"/>
        <v>0</v>
      </c>
      <c r="G66" s="312"/>
      <c r="H66" s="302"/>
    </row>
    <row r="67" spans="1:8" s="7" customFormat="1">
      <c r="A67" s="295"/>
      <c r="B67" s="76" t="s">
        <v>460</v>
      </c>
      <c r="C67" s="412"/>
      <c r="D67" s="182"/>
      <c r="E67" s="182"/>
      <c r="F67" s="131">
        <f>SUM(D67:E67)</f>
        <v>0</v>
      </c>
      <c r="G67" s="312"/>
      <c r="H67" s="302"/>
    </row>
    <row r="68" spans="1:8" s="7" customFormat="1">
      <c r="A68" s="295"/>
      <c r="B68" s="76" t="s">
        <v>461</v>
      </c>
      <c r="C68" s="412"/>
      <c r="D68" s="182"/>
      <c r="E68" s="182"/>
      <c r="F68" s="131">
        <f t="shared" si="2"/>
        <v>0</v>
      </c>
      <c r="G68" s="312"/>
      <c r="H68" s="302"/>
    </row>
    <row r="69" spans="1:8" s="7" customFormat="1">
      <c r="A69" s="295"/>
      <c r="B69" s="76" t="s">
        <v>462</v>
      </c>
      <c r="C69" s="412"/>
      <c r="D69" s="182"/>
      <c r="E69" s="182"/>
      <c r="F69" s="131">
        <f>SUM(D69:E69)</f>
        <v>0</v>
      </c>
      <c r="G69" s="312"/>
      <c r="H69" s="302"/>
    </row>
    <row r="70" spans="1:8" s="7" customFormat="1">
      <c r="A70" s="295"/>
      <c r="B70" s="76" t="s">
        <v>463</v>
      </c>
      <c r="C70" s="412"/>
      <c r="D70" s="182"/>
      <c r="E70" s="182"/>
      <c r="F70" s="131">
        <f t="shared" si="2"/>
        <v>0</v>
      </c>
      <c r="G70" s="312"/>
      <c r="H70" s="302"/>
    </row>
    <row r="71" spans="1:8" ht="12" customHeight="1">
      <c r="A71" s="595" t="s">
        <v>530</v>
      </c>
      <c r="B71" s="596"/>
      <c r="C71" s="596"/>
      <c r="D71" s="314"/>
      <c r="E71" s="314"/>
      <c r="F71" s="315"/>
      <c r="G71" s="316">
        <f>SUM(G5:G70)</f>
        <v>0</v>
      </c>
      <c r="H71" s="317" t="e">
        <f>G71/G$71</f>
        <v>#DIV/0!</v>
      </c>
    </row>
    <row r="72" spans="1:8">
      <c r="A72" s="65"/>
      <c r="B72" s="3"/>
      <c r="C72" s="3"/>
      <c r="D72" s="35"/>
      <c r="E72" s="35"/>
      <c r="F72" s="36"/>
      <c r="G72" s="36"/>
      <c r="H72" s="318"/>
    </row>
    <row r="73" spans="1:8">
      <c r="A73" s="594" t="s">
        <v>531</v>
      </c>
      <c r="B73" s="594"/>
      <c r="C73" s="594"/>
      <c r="D73" s="594"/>
      <c r="E73" s="594"/>
      <c r="F73" s="594"/>
      <c r="G73" s="594"/>
      <c r="H73" s="594"/>
    </row>
    <row r="74" spans="1:8" s="7" customFormat="1" ht="24">
      <c r="A74" s="291" t="s">
        <v>131</v>
      </c>
      <c r="B74" s="292"/>
      <c r="C74" s="293"/>
      <c r="D74" s="56">
        <v>2021</v>
      </c>
      <c r="E74" s="56">
        <v>2022</v>
      </c>
      <c r="F74" s="57" t="s">
        <v>132</v>
      </c>
      <c r="G74" s="167" t="s">
        <v>133</v>
      </c>
      <c r="H74" s="167" t="s">
        <v>397</v>
      </c>
    </row>
    <row r="75" spans="1:8">
      <c r="A75" s="295" t="s">
        <v>127</v>
      </c>
      <c r="B75" s="296"/>
      <c r="C75" s="296"/>
      <c r="D75" s="319"/>
      <c r="E75" s="319"/>
      <c r="F75" s="320"/>
      <c r="G75" s="321">
        <f>F81+F77+F76</f>
        <v>0</v>
      </c>
      <c r="H75" s="413" t="e">
        <f>G75/G$103</f>
        <v>#DIV/0!</v>
      </c>
    </row>
    <row r="76" spans="1:8">
      <c r="A76" s="65" t="s">
        <v>10</v>
      </c>
      <c r="B76" s="3"/>
      <c r="C76" s="322"/>
      <c r="D76" s="182"/>
      <c r="E76" s="182"/>
      <c r="F76" s="141">
        <f>SUM(D76:E76)</f>
        <v>0</v>
      </c>
      <c r="G76" s="323"/>
      <c r="H76" s="15"/>
    </row>
    <row r="77" spans="1:8">
      <c r="A77" s="65" t="s">
        <v>464</v>
      </c>
      <c r="B77" s="3"/>
      <c r="C77" s="322"/>
      <c r="D77" s="148"/>
      <c r="E77" s="324"/>
      <c r="F77" s="325">
        <f>SUM(F78:F80)</f>
        <v>0</v>
      </c>
      <c r="G77" s="323"/>
      <c r="H77" s="15"/>
    </row>
    <row r="78" spans="1:8">
      <c r="A78" s="326" t="s">
        <v>30</v>
      </c>
      <c r="B78" s="597"/>
      <c r="C78" s="598"/>
      <c r="D78" s="182"/>
      <c r="E78" s="182"/>
      <c r="F78" s="131">
        <f>SUM(D78:E78)</f>
        <v>0</v>
      </c>
      <c r="G78" s="323"/>
      <c r="H78" s="15"/>
    </row>
    <row r="79" spans="1:8">
      <c r="A79" s="326" t="s">
        <v>31</v>
      </c>
      <c r="B79" s="597"/>
      <c r="C79" s="598"/>
      <c r="D79" s="182"/>
      <c r="E79" s="182"/>
      <c r="F79" s="131">
        <f>SUM(D79:E79)</f>
        <v>0</v>
      </c>
      <c r="G79" s="323"/>
      <c r="H79" s="15"/>
    </row>
    <row r="80" spans="1:8">
      <c r="A80" s="326" t="s">
        <v>32</v>
      </c>
      <c r="B80" s="597"/>
      <c r="C80" s="598"/>
      <c r="D80" s="182"/>
      <c r="E80" s="182"/>
      <c r="F80" s="131">
        <f>SUM(D80:E80)</f>
        <v>0</v>
      </c>
      <c r="G80" s="323"/>
      <c r="H80" s="15"/>
    </row>
    <row r="81" spans="1:8">
      <c r="A81" s="65" t="s">
        <v>465</v>
      </c>
      <c r="B81" s="3"/>
      <c r="C81" s="322"/>
      <c r="D81" s="148"/>
      <c r="E81" s="324"/>
      <c r="F81" s="141">
        <f>SUM(F82:F84)</f>
        <v>0</v>
      </c>
      <c r="G81" s="323"/>
      <c r="H81" s="15"/>
    </row>
    <row r="82" spans="1:8">
      <c r="A82" s="326" t="s">
        <v>70</v>
      </c>
      <c r="B82" s="597"/>
      <c r="C82" s="598"/>
      <c r="D82" s="182"/>
      <c r="E82" s="182"/>
      <c r="F82" s="131">
        <f>SUM(D82:E82)</f>
        <v>0</v>
      </c>
      <c r="G82" s="323"/>
      <c r="H82" s="15"/>
    </row>
    <row r="83" spans="1:8">
      <c r="A83" s="326" t="s">
        <v>71</v>
      </c>
      <c r="B83" s="597"/>
      <c r="C83" s="598"/>
      <c r="D83" s="182"/>
      <c r="E83" s="182"/>
      <c r="F83" s="131">
        <f>SUM(D83:E83)</f>
        <v>0</v>
      </c>
      <c r="G83" s="323"/>
      <c r="H83" s="15"/>
    </row>
    <row r="84" spans="1:8">
      <c r="A84" s="326" t="s">
        <v>89</v>
      </c>
      <c r="B84" s="597"/>
      <c r="C84" s="598"/>
      <c r="D84" s="182"/>
      <c r="E84" s="182"/>
      <c r="F84" s="131">
        <f>SUM(D84:E84)</f>
        <v>0</v>
      </c>
      <c r="G84" s="323"/>
      <c r="H84" s="15"/>
    </row>
    <row r="85" spans="1:8">
      <c r="A85" s="225" t="s">
        <v>466</v>
      </c>
      <c r="B85" s="226"/>
      <c r="C85" s="322"/>
      <c r="D85" s="327"/>
      <c r="E85" s="327"/>
      <c r="F85" s="328"/>
      <c r="G85" s="329">
        <f>F86+F90</f>
        <v>0</v>
      </c>
      <c r="H85" s="409" t="e">
        <f>G85/G$103</f>
        <v>#DIV/0!</v>
      </c>
    </row>
    <row r="86" spans="1:8">
      <c r="A86" s="65" t="s">
        <v>467</v>
      </c>
      <c r="B86" s="3"/>
      <c r="C86" s="21"/>
      <c r="D86" s="330"/>
      <c r="E86" s="331"/>
      <c r="F86" s="325">
        <f>SUM(F87:F89)</f>
        <v>0</v>
      </c>
      <c r="G86" s="332"/>
      <c r="H86" s="15"/>
    </row>
    <row r="87" spans="1:8">
      <c r="A87" s="326" t="s">
        <v>37</v>
      </c>
      <c r="B87" s="603"/>
      <c r="C87" s="603"/>
      <c r="D87" s="182"/>
      <c r="E87" s="182"/>
      <c r="F87" s="131">
        <f>SUM(D87:E87)</f>
        <v>0</v>
      </c>
      <c r="G87" s="323"/>
      <c r="H87" s="15"/>
    </row>
    <row r="88" spans="1:8">
      <c r="A88" s="326" t="s">
        <v>38</v>
      </c>
      <c r="B88" s="603"/>
      <c r="C88" s="603"/>
      <c r="D88" s="182"/>
      <c r="E88" s="182"/>
      <c r="F88" s="131">
        <f>SUM(D88:E88)</f>
        <v>0</v>
      </c>
      <c r="G88" s="323"/>
      <c r="H88" s="15"/>
    </row>
    <row r="89" spans="1:8">
      <c r="A89" s="326" t="s">
        <v>39</v>
      </c>
      <c r="B89" s="603"/>
      <c r="C89" s="603"/>
      <c r="D89" s="182"/>
      <c r="E89" s="182"/>
      <c r="F89" s="131">
        <f>SUM(D89:E89)</f>
        <v>0</v>
      </c>
      <c r="G89" s="323"/>
      <c r="H89" s="15"/>
    </row>
    <row r="90" spans="1:8">
      <c r="A90" s="65" t="s">
        <v>468</v>
      </c>
      <c r="B90" s="3"/>
      <c r="C90" s="21"/>
      <c r="D90" s="601"/>
      <c r="E90" s="602"/>
      <c r="F90" s="325">
        <f>SUM(F91:F93)</f>
        <v>0</v>
      </c>
      <c r="G90" s="332"/>
      <c r="H90" s="15"/>
    </row>
    <row r="91" spans="1:8">
      <c r="A91" s="326" t="s">
        <v>72</v>
      </c>
      <c r="B91" s="599" t="s">
        <v>228</v>
      </c>
      <c r="C91" s="600"/>
      <c r="D91" s="182"/>
      <c r="E91" s="182"/>
      <c r="F91" s="131">
        <f>SUM(D91:E91)</f>
        <v>0</v>
      </c>
      <c r="G91" s="323"/>
      <c r="H91" s="15"/>
    </row>
    <row r="92" spans="1:8">
      <c r="A92" s="326" t="s">
        <v>73</v>
      </c>
      <c r="B92" s="597"/>
      <c r="C92" s="598"/>
      <c r="D92" s="182"/>
      <c r="E92" s="182"/>
      <c r="F92" s="131">
        <f>SUM(D92:E92)</f>
        <v>0</v>
      </c>
      <c r="G92" s="323"/>
      <c r="H92" s="15"/>
    </row>
    <row r="93" spans="1:8">
      <c r="A93" s="326" t="s">
        <v>74</v>
      </c>
      <c r="B93" s="597"/>
      <c r="C93" s="598"/>
      <c r="D93" s="182"/>
      <c r="E93" s="182"/>
      <c r="F93" s="131">
        <f>SUM(D93:E93)</f>
        <v>0</v>
      </c>
      <c r="G93" s="323"/>
      <c r="H93" s="15"/>
    </row>
    <row r="94" spans="1:8">
      <c r="A94" s="225" t="s">
        <v>289</v>
      </c>
      <c r="B94" s="226"/>
      <c r="C94" s="63"/>
      <c r="D94" s="319"/>
      <c r="E94" s="319"/>
      <c r="F94" s="320"/>
      <c r="G94" s="329">
        <f>F95+F99</f>
        <v>0</v>
      </c>
      <c r="H94" s="409" t="e">
        <f>G94/G$103</f>
        <v>#DIV/0!</v>
      </c>
    </row>
    <row r="95" spans="1:8">
      <c r="A95" s="65" t="s">
        <v>469</v>
      </c>
      <c r="B95" s="3"/>
      <c r="C95" s="21"/>
      <c r="D95" s="330"/>
      <c r="E95" s="331"/>
      <c r="F95" s="325">
        <f>SUM(F96:F98)</f>
        <v>0</v>
      </c>
      <c r="G95" s="332"/>
      <c r="H95" s="15"/>
    </row>
    <row r="96" spans="1:8">
      <c r="A96" s="326" t="s">
        <v>44</v>
      </c>
      <c r="B96" s="597"/>
      <c r="C96" s="598"/>
      <c r="D96" s="182"/>
      <c r="E96" s="182"/>
      <c r="F96" s="131">
        <f>SUM(D96:E96)</f>
        <v>0</v>
      </c>
      <c r="G96" s="323"/>
      <c r="H96" s="15"/>
    </row>
    <row r="97" spans="1:8">
      <c r="A97" s="326" t="s">
        <v>18</v>
      </c>
      <c r="B97" s="597"/>
      <c r="C97" s="598"/>
      <c r="D97" s="182"/>
      <c r="E97" s="182"/>
      <c r="F97" s="131">
        <f>SUM(D97:E97)</f>
        <v>0</v>
      </c>
      <c r="G97" s="323"/>
      <c r="H97" s="15"/>
    </row>
    <row r="98" spans="1:8">
      <c r="A98" s="326" t="s">
        <v>19</v>
      </c>
      <c r="B98" s="597"/>
      <c r="C98" s="598"/>
      <c r="D98" s="182"/>
      <c r="E98" s="182"/>
      <c r="F98" s="131">
        <f>SUM(D98:E98)</f>
        <v>0</v>
      </c>
      <c r="G98" s="323"/>
      <c r="H98" s="15"/>
    </row>
    <row r="99" spans="1:8">
      <c r="A99" s="65" t="s">
        <v>470</v>
      </c>
      <c r="B99" s="3"/>
      <c r="C99" s="21"/>
      <c r="D99" s="148"/>
      <c r="E99" s="324"/>
      <c r="F99" s="325">
        <f>SUM(F100:F102)</f>
        <v>0</v>
      </c>
      <c r="G99" s="333"/>
      <c r="H99" s="15"/>
    </row>
    <row r="100" spans="1:8">
      <c r="A100" s="326" t="s">
        <v>21</v>
      </c>
      <c r="B100" s="597"/>
      <c r="C100" s="598"/>
      <c r="D100" s="182"/>
      <c r="E100" s="182"/>
      <c r="F100" s="131">
        <f>SUM(D100:E100)</f>
        <v>0</v>
      </c>
      <c r="G100" s="323"/>
      <c r="H100" s="15"/>
    </row>
    <row r="101" spans="1:8">
      <c r="A101" s="326" t="s">
        <v>56</v>
      </c>
      <c r="B101" s="597"/>
      <c r="C101" s="598"/>
      <c r="D101" s="182"/>
      <c r="E101" s="182"/>
      <c r="F101" s="131">
        <f>SUM(D101:E101)</f>
        <v>0</v>
      </c>
      <c r="G101" s="323"/>
      <c r="H101" s="15"/>
    </row>
    <row r="102" spans="1:8">
      <c r="A102" s="326" t="s">
        <v>57</v>
      </c>
      <c r="B102" s="597"/>
      <c r="C102" s="598"/>
      <c r="D102" s="182"/>
      <c r="E102" s="182"/>
      <c r="F102" s="131">
        <f>SUM(D102:E102)</f>
        <v>0</v>
      </c>
      <c r="G102" s="323"/>
      <c r="H102" s="15"/>
    </row>
    <row r="103" spans="1:8">
      <c r="A103" s="61" t="s">
        <v>532</v>
      </c>
      <c r="B103" s="334"/>
      <c r="C103" s="62"/>
      <c r="D103" s="335"/>
      <c r="E103" s="335"/>
      <c r="F103" s="336"/>
      <c r="G103" s="329">
        <f>SUM(G75:G102)</f>
        <v>0</v>
      </c>
      <c r="H103" s="409" t="e">
        <f>G103/G$103</f>
        <v>#DIV/0!</v>
      </c>
    </row>
    <row r="104" spans="1:8" s="8" customFormat="1">
      <c r="A104" s="337"/>
      <c r="B104" s="338"/>
      <c r="C104" s="339"/>
      <c r="D104" s="340"/>
      <c r="E104" s="339"/>
      <c r="F104" s="341"/>
      <c r="G104" s="342"/>
      <c r="H104" s="98"/>
    </row>
    <row r="105" spans="1:8">
      <c r="A105" s="594" t="s">
        <v>124</v>
      </c>
      <c r="B105" s="594"/>
      <c r="C105" s="594"/>
      <c r="D105" s="594"/>
      <c r="E105" s="594"/>
      <c r="F105" s="594"/>
      <c r="G105" s="594"/>
      <c r="H105" s="594"/>
    </row>
    <row r="106" spans="1:8" s="7" customFormat="1" ht="24">
      <c r="A106" s="291" t="s">
        <v>131</v>
      </c>
      <c r="B106" s="292"/>
      <c r="C106" s="293"/>
      <c r="D106" s="343"/>
      <c r="E106" s="343"/>
      <c r="F106" s="344"/>
      <c r="G106" s="345" t="s">
        <v>133</v>
      </c>
      <c r="H106" s="345" t="s">
        <v>397</v>
      </c>
    </row>
    <row r="107" spans="1:8" ht="12" customHeight="1">
      <c r="A107" s="346" t="s">
        <v>533</v>
      </c>
      <c r="B107" s="347"/>
      <c r="C107" s="347"/>
      <c r="D107" s="347"/>
      <c r="E107" s="347"/>
      <c r="F107" s="347"/>
      <c r="G107" s="348"/>
      <c r="H107" s="15"/>
    </row>
    <row r="108" spans="1:8" s="7" customFormat="1">
      <c r="A108" s="313" t="str">
        <f>A5</f>
        <v>01. Gastos de estructura de la empresa</v>
      </c>
      <c r="B108" s="76"/>
      <c r="C108" s="297"/>
      <c r="D108" s="293"/>
      <c r="E108" s="293"/>
      <c r="F108" s="76"/>
      <c r="G108" s="349">
        <f>G5</f>
        <v>0</v>
      </c>
      <c r="H108" s="350" t="e">
        <f>G108/G$112</f>
        <v>#DIV/0!</v>
      </c>
    </row>
    <row r="109" spans="1:8" s="7" customFormat="1">
      <c r="A109" s="313" t="str">
        <f>A17</f>
        <v>02. Gastos directos de producción</v>
      </c>
      <c r="B109" s="76"/>
      <c r="C109" s="297"/>
      <c r="D109" s="293"/>
      <c r="E109" s="293"/>
      <c r="F109" s="76"/>
      <c r="G109" s="349">
        <f>G17</f>
        <v>0</v>
      </c>
      <c r="H109" s="350" t="e">
        <f t="shared" ref="H109:H120" si="3">G109/G$112</f>
        <v>#DIV/0!</v>
      </c>
    </row>
    <row r="110" spans="1:8" s="7" customFormat="1">
      <c r="A110" s="313" t="str">
        <f>A36</f>
        <v>03. Gastos directos de distribución</v>
      </c>
      <c r="B110" s="76"/>
      <c r="C110" s="297"/>
      <c r="D110" s="293"/>
      <c r="E110" s="293"/>
      <c r="F110" s="76"/>
      <c r="G110" s="351">
        <f>G36</f>
        <v>0</v>
      </c>
      <c r="H110" s="350" t="e">
        <f t="shared" si="3"/>
        <v>#DIV/0!</v>
      </c>
    </row>
    <row r="111" spans="1:8" s="7" customFormat="1">
      <c r="A111" s="313" t="str">
        <f>A43</f>
        <v>04. Gastos de otras actividades</v>
      </c>
      <c r="B111" s="76"/>
      <c r="C111" s="293"/>
      <c r="D111" s="293"/>
      <c r="E111" s="293"/>
      <c r="F111" s="76"/>
      <c r="G111" s="351">
        <f>G43</f>
        <v>0</v>
      </c>
      <c r="H111" s="350" t="e">
        <f t="shared" si="3"/>
        <v>#DIV/0!</v>
      </c>
    </row>
    <row r="112" spans="1:8" ht="12" customHeight="1">
      <c r="A112" s="59"/>
      <c r="B112" s="352"/>
      <c r="C112" s="352"/>
      <c r="D112" s="352"/>
      <c r="E112" s="352"/>
      <c r="F112" s="353" t="s">
        <v>471</v>
      </c>
      <c r="G112" s="354">
        <f>G71</f>
        <v>0</v>
      </c>
      <c r="H112" s="350" t="e">
        <f t="shared" si="3"/>
        <v>#DIV/0!</v>
      </c>
    </row>
    <row r="113" spans="1:9" ht="12" customHeight="1">
      <c r="A113" s="346" t="s">
        <v>534</v>
      </c>
      <c r="B113" s="347"/>
      <c r="C113" s="347"/>
      <c r="D113" s="347"/>
      <c r="E113" s="347"/>
      <c r="F113" s="347"/>
      <c r="G113" s="355"/>
      <c r="H113" s="15"/>
    </row>
    <row r="114" spans="1:9">
      <c r="A114" s="313" t="str">
        <f>A75</f>
        <v>01. Aportaciones de capital</v>
      </c>
      <c r="B114" s="76"/>
      <c r="C114" s="76"/>
      <c r="D114" s="76"/>
      <c r="E114" s="76"/>
      <c r="F114" s="356"/>
      <c r="G114" s="357">
        <f>G75</f>
        <v>0</v>
      </c>
      <c r="H114" s="350" t="e">
        <f>G114/G$117</f>
        <v>#DIV/0!</v>
      </c>
    </row>
    <row r="115" spans="1:9">
      <c r="A115" s="358" t="str">
        <f>A85</f>
        <v xml:space="preserve">02. Subvenciones </v>
      </c>
      <c r="B115" s="297"/>
      <c r="C115" s="359"/>
      <c r="D115" s="359"/>
      <c r="E115" s="359"/>
      <c r="F115" s="356"/>
      <c r="G115" s="357">
        <f>G85</f>
        <v>0</v>
      </c>
      <c r="H115" s="350" t="e">
        <f>G115/G$117</f>
        <v>#DIV/0!</v>
      </c>
    </row>
    <row r="116" spans="1:9">
      <c r="A116" s="358" t="str">
        <f>A94</f>
        <v>03. Préstamos</v>
      </c>
      <c r="B116" s="297"/>
      <c r="C116" s="76"/>
      <c r="D116" s="76"/>
      <c r="E116" s="76"/>
      <c r="F116" s="356"/>
      <c r="G116" s="357">
        <f>G94</f>
        <v>0</v>
      </c>
      <c r="H116" s="350" t="e">
        <f>G116/G$117</f>
        <v>#DIV/0!</v>
      </c>
    </row>
    <row r="117" spans="1:9">
      <c r="A117" s="360"/>
      <c r="B117" s="361"/>
      <c r="C117" s="361"/>
      <c r="D117" s="361"/>
      <c r="E117" s="361"/>
      <c r="F117" s="362" t="s">
        <v>472</v>
      </c>
      <c r="G117" s="363">
        <f>G103</f>
        <v>0</v>
      </c>
      <c r="H117" s="350" t="e">
        <f>G117/G$117</f>
        <v>#DIV/0!</v>
      </c>
    </row>
    <row r="118" spans="1:9">
      <c r="A118" s="364"/>
      <c r="B118" s="356"/>
      <c r="C118" s="356"/>
      <c r="D118" s="356"/>
      <c r="E118" s="356"/>
      <c r="F118" s="356"/>
      <c r="G118" s="365"/>
      <c r="H118" s="15"/>
    </row>
    <row r="119" spans="1:9">
      <c r="A119" s="364"/>
      <c r="B119" s="356"/>
      <c r="C119" s="356"/>
      <c r="D119" s="356"/>
      <c r="E119" s="366" t="s">
        <v>97</v>
      </c>
      <c r="F119" s="356"/>
      <c r="G119" s="367">
        <f>G117-G112</f>
        <v>0</v>
      </c>
      <c r="H119" s="350" t="e">
        <f t="shared" si="3"/>
        <v>#DIV/0!</v>
      </c>
      <c r="I119" s="193" t="str">
        <f>IF(G119=0, "","Presupuesto no equilibrado")</f>
        <v/>
      </c>
    </row>
    <row r="120" spans="1:9">
      <c r="A120" s="368"/>
      <c r="B120" s="369"/>
      <c r="C120" s="370"/>
      <c r="D120" s="224"/>
      <c r="E120" s="224" t="s">
        <v>104</v>
      </c>
      <c r="F120" s="369"/>
      <c r="G120" s="55">
        <f>F91</f>
        <v>0</v>
      </c>
      <c r="H120" s="350" t="e">
        <f t="shared" si="3"/>
        <v>#DIV/0!</v>
      </c>
    </row>
    <row r="121" spans="1:9">
      <c r="F121" s="1"/>
    </row>
    <row r="122" spans="1:9">
      <c r="F122" s="1"/>
    </row>
    <row r="123" spans="1:9" ht="12.75" thickBot="1"/>
    <row r="124" spans="1:9" ht="15.75">
      <c r="A124" s="258" t="s">
        <v>335</v>
      </c>
      <c r="B124" s="259"/>
      <c r="C124" s="259"/>
      <c r="D124" s="279"/>
      <c r="E124" s="279"/>
      <c r="F124" s="280"/>
      <c r="G124" s="279"/>
      <c r="H124" s="281"/>
    </row>
    <row r="125" spans="1:9" ht="15.75">
      <c r="A125" s="268"/>
      <c r="B125" s="262"/>
      <c r="C125" s="262"/>
      <c r="D125" s="176"/>
      <c r="E125" s="176"/>
      <c r="F125" s="282"/>
      <c r="G125" s="176"/>
      <c r="H125" s="283"/>
    </row>
    <row r="126" spans="1:9">
      <c r="A126" s="261" t="s">
        <v>473</v>
      </c>
      <c r="B126" s="262"/>
      <c r="C126" s="262"/>
      <c r="D126" s="176"/>
      <c r="E126" s="176"/>
      <c r="F126" s="282"/>
      <c r="G126" s="176"/>
      <c r="H126" s="283"/>
    </row>
    <row r="127" spans="1:9" ht="15.75">
      <c r="A127" s="268"/>
      <c r="B127" s="262"/>
      <c r="C127" s="262"/>
      <c r="D127" s="176"/>
      <c r="E127" s="176"/>
      <c r="F127" s="282"/>
      <c r="G127" s="176"/>
      <c r="H127" s="283"/>
    </row>
    <row r="128" spans="1:9">
      <c r="A128" s="261" t="s">
        <v>384</v>
      </c>
      <c r="B128" s="262"/>
      <c r="C128" s="262"/>
      <c r="D128" s="176"/>
      <c r="E128" s="176"/>
      <c r="F128" s="282"/>
      <c r="G128" s="176"/>
      <c r="H128" s="283"/>
    </row>
    <row r="129" spans="1:8">
      <c r="A129" s="261"/>
      <c r="B129" s="262"/>
      <c r="C129" s="262"/>
      <c r="D129" s="176"/>
      <c r="E129" s="176"/>
      <c r="F129" s="282"/>
      <c r="G129" s="176"/>
      <c r="H129" s="283"/>
    </row>
    <row r="130" spans="1:8" ht="27.75" customHeight="1">
      <c r="A130" s="496" t="s">
        <v>535</v>
      </c>
      <c r="B130" s="497"/>
      <c r="C130" s="497"/>
      <c r="D130" s="497"/>
      <c r="E130" s="497"/>
      <c r="F130" s="497"/>
      <c r="G130" s="497"/>
      <c r="H130" s="283"/>
    </row>
    <row r="131" spans="1:8">
      <c r="A131" s="269"/>
      <c r="B131" s="270"/>
      <c r="C131" s="270"/>
      <c r="D131" s="270"/>
      <c r="E131" s="270"/>
      <c r="F131" s="270"/>
      <c r="G131" s="270"/>
      <c r="H131" s="283"/>
    </row>
    <row r="132" spans="1:8">
      <c r="A132" s="496" t="s">
        <v>476</v>
      </c>
      <c r="B132" s="497"/>
      <c r="C132" s="497"/>
      <c r="D132" s="497"/>
      <c r="E132" s="497"/>
      <c r="F132" s="497"/>
      <c r="G132" s="497"/>
      <c r="H132" s="283"/>
    </row>
    <row r="133" spans="1:8">
      <c r="A133" s="261"/>
      <c r="B133" s="176"/>
      <c r="C133" s="288" t="s">
        <v>474</v>
      </c>
      <c r="D133" s="288" t="s">
        <v>475</v>
      </c>
      <c r="E133" s="288"/>
      <c r="F133" s="288"/>
      <c r="G133" s="288"/>
      <c r="H133" s="283"/>
    </row>
    <row r="134" spans="1:8" ht="12.75" thickBot="1">
      <c r="A134" s="265"/>
      <c r="B134" s="266"/>
      <c r="C134" s="266"/>
      <c r="D134" s="284"/>
      <c r="E134" s="284"/>
      <c r="F134" s="285"/>
      <c r="G134" s="284"/>
      <c r="H134" s="286"/>
    </row>
  </sheetData>
  <sheetProtection algorithmName="SHA-512" hashValue="nyvyGVZL4v9UFBRNwpVqTte1STUYckMFjxFvA/EtnhZQ0jmyTOCHFcPJdg+Z6PwzHcLZNcrmVOc42HFd8SIlhg==" saltValue="bjmgG0ngJ6mQT1uTYmos6Q==" spinCount="100000" sheet="1" selectLockedCells="1"/>
  <mergeCells count="26">
    <mergeCell ref="B80:C80"/>
    <mergeCell ref="B82:C82"/>
    <mergeCell ref="B87:C87"/>
    <mergeCell ref="B88:C88"/>
    <mergeCell ref="B89:C89"/>
    <mergeCell ref="B100:C100"/>
    <mergeCell ref="B91:C91"/>
    <mergeCell ref="D90:E90"/>
    <mergeCell ref="B92:C92"/>
    <mergeCell ref="B93:C93"/>
    <mergeCell ref="A130:G130"/>
    <mergeCell ref="A132:G132"/>
    <mergeCell ref="A1:H1"/>
    <mergeCell ref="A3:H3"/>
    <mergeCell ref="A71:C71"/>
    <mergeCell ref="A73:H73"/>
    <mergeCell ref="B78:C78"/>
    <mergeCell ref="B79:C79"/>
    <mergeCell ref="B83:C83"/>
    <mergeCell ref="B84:C84"/>
    <mergeCell ref="B101:C101"/>
    <mergeCell ref="B102:C102"/>
    <mergeCell ref="A105:H105"/>
    <mergeCell ref="B96:C96"/>
    <mergeCell ref="B97:C97"/>
    <mergeCell ref="B98:C98"/>
  </mergeCells>
  <conditionalFormatting sqref="G85 G94 G75 G99 G114:G116">
    <cfRule type="expression" dxfId="19" priority="1" stopIfTrue="1">
      <formula>ISERROR(G75)</formula>
    </cfRule>
  </conditionalFormatting>
  <conditionalFormatting sqref="G103:G104">
    <cfRule type="expression" dxfId="18" priority="2" stopIfTrue="1">
      <formula>ISERROR(#REF!)</formula>
    </cfRule>
  </conditionalFormatting>
  <pageMargins left="0.35433070866141736" right="0.15748031496062992" top="0.35433070866141736" bottom="0.23622047244094491" header="0.27559055118110237" footer="0.19685039370078741"/>
  <pageSetup paperSize="9" scale="84" fitToHeight="0" orientation="portrait" horizontalDpi="300" verticalDpi="300"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103"/>
  <sheetViews>
    <sheetView showGridLines="0" topLeftCell="A25" zoomScaleNormal="100" workbookViewId="0">
      <selection activeCell="E59" sqref="E59"/>
    </sheetView>
  </sheetViews>
  <sheetFormatPr defaultColWidth="9.140625" defaultRowHeight="12"/>
  <cols>
    <col min="1" max="1" width="6.28515625" style="1" customWidth="1"/>
    <col min="2" max="2" width="42.85546875" style="1" customWidth="1"/>
    <col min="3" max="3" width="12.85546875" style="1" customWidth="1"/>
    <col min="4" max="4" width="13.5703125" style="3" customWidth="1"/>
    <col min="5" max="5" width="13.42578125" style="3" bestFit="1" customWidth="1"/>
    <col min="6" max="6" width="12.28515625" style="3" bestFit="1" customWidth="1"/>
    <col min="7" max="16384" width="9.140625" style="1"/>
  </cols>
  <sheetData>
    <row r="1" spans="1:6" ht="18" customHeight="1">
      <c r="A1" s="618" t="s">
        <v>276</v>
      </c>
      <c r="B1" s="618"/>
      <c r="C1" s="618"/>
      <c r="D1" s="618"/>
      <c r="E1" s="618"/>
      <c r="F1" s="618"/>
    </row>
    <row r="2" spans="1:6">
      <c r="A2" s="163"/>
      <c r="B2" s="163"/>
      <c r="C2" s="163"/>
      <c r="D2" s="163"/>
      <c r="E2" s="163"/>
      <c r="F2" s="163"/>
    </row>
    <row r="3" spans="1:6" ht="12" customHeight="1">
      <c r="A3" s="609" t="s">
        <v>213</v>
      </c>
      <c r="B3" s="610"/>
      <c r="C3" s="610"/>
      <c r="D3" s="610"/>
      <c r="E3" s="610"/>
      <c r="F3" s="610"/>
    </row>
    <row r="4" spans="1:6">
      <c r="A4" s="117" t="s">
        <v>131</v>
      </c>
      <c r="B4" s="118"/>
      <c r="C4" s="118"/>
      <c r="D4" s="118"/>
      <c r="E4" s="56" t="s">
        <v>132</v>
      </c>
      <c r="F4" s="57" t="s">
        <v>133</v>
      </c>
    </row>
    <row r="5" spans="1:6" s="4" customFormat="1" ht="23.25" customHeight="1">
      <c r="A5" s="112" t="s">
        <v>0</v>
      </c>
      <c r="B5" s="113"/>
      <c r="C5" s="113"/>
      <c r="D5" s="114"/>
      <c r="E5" s="115"/>
      <c r="F5" s="116"/>
    </row>
    <row r="6" spans="1:6" s="8" customFormat="1">
      <c r="A6" s="31" t="s">
        <v>135</v>
      </c>
      <c r="B6" s="32"/>
      <c r="C6" s="5"/>
      <c r="D6" s="5"/>
      <c r="E6" s="88"/>
      <c r="F6" s="414">
        <f>SUM(E7:E10)</f>
        <v>0</v>
      </c>
    </row>
    <row r="7" spans="1:6">
      <c r="A7" s="16" t="s">
        <v>60</v>
      </c>
      <c r="B7" s="5" t="s">
        <v>143</v>
      </c>
      <c r="C7" s="5"/>
      <c r="E7" s="182"/>
      <c r="F7" s="619"/>
    </row>
    <row r="8" spans="1:6">
      <c r="A8" s="16" t="s">
        <v>61</v>
      </c>
      <c r="B8" s="5" t="s">
        <v>268</v>
      </c>
      <c r="C8" s="5"/>
      <c r="E8" s="182"/>
      <c r="F8" s="620"/>
    </row>
    <row r="9" spans="1:6">
      <c r="A9" s="16" t="s">
        <v>69</v>
      </c>
      <c r="B9" s="5" t="s">
        <v>144</v>
      </c>
      <c r="C9" s="5"/>
      <c r="E9" s="182"/>
      <c r="F9" s="620"/>
    </row>
    <row r="10" spans="1:6">
      <c r="A10" s="16" t="s">
        <v>285</v>
      </c>
      <c r="B10" s="5" t="s">
        <v>145</v>
      </c>
      <c r="C10" s="5"/>
      <c r="D10" s="5"/>
      <c r="E10" s="182"/>
      <c r="F10" s="621"/>
    </row>
    <row r="11" spans="1:6" s="8" customFormat="1">
      <c r="A11" s="31" t="s">
        <v>244</v>
      </c>
      <c r="B11" s="32"/>
      <c r="C11" s="32"/>
      <c r="D11" s="5"/>
      <c r="E11" s="88"/>
      <c r="F11" s="141">
        <f>SUM(E12:E17)</f>
        <v>0</v>
      </c>
    </row>
    <row r="12" spans="1:6">
      <c r="A12" s="16" t="s">
        <v>40</v>
      </c>
      <c r="B12" s="5" t="s">
        <v>146</v>
      </c>
      <c r="C12" s="5"/>
      <c r="D12" s="5"/>
      <c r="E12" s="182"/>
      <c r="F12" s="619"/>
    </row>
    <row r="13" spans="1:6">
      <c r="A13" s="16" t="s">
        <v>41</v>
      </c>
      <c r="B13" s="5" t="s">
        <v>147</v>
      </c>
      <c r="C13" s="5"/>
      <c r="D13" s="5"/>
      <c r="E13" s="182"/>
      <c r="F13" s="620"/>
    </row>
    <row r="14" spans="1:6">
      <c r="A14" s="16" t="s">
        <v>42</v>
      </c>
      <c r="B14" s="5" t="s">
        <v>148</v>
      </c>
      <c r="C14" s="5"/>
      <c r="D14" s="5"/>
      <c r="E14" s="182"/>
      <c r="F14" s="620"/>
    </row>
    <row r="15" spans="1:6">
      <c r="A15" s="16" t="s">
        <v>45</v>
      </c>
      <c r="B15" s="5" t="s">
        <v>149</v>
      </c>
      <c r="C15" s="5"/>
      <c r="D15" s="5"/>
      <c r="E15" s="182"/>
      <c r="F15" s="620"/>
    </row>
    <row r="16" spans="1:6">
      <c r="A16" s="16" t="s">
        <v>53</v>
      </c>
      <c r="B16" s="5" t="s">
        <v>150</v>
      </c>
      <c r="C16" s="5"/>
      <c r="D16" s="5"/>
      <c r="E16" s="182"/>
      <c r="F16" s="620"/>
    </row>
    <row r="17" spans="1:6">
      <c r="A17" s="16" t="s">
        <v>54</v>
      </c>
      <c r="B17" s="5" t="s">
        <v>245</v>
      </c>
      <c r="C17" s="5"/>
      <c r="D17" s="5"/>
      <c r="E17" s="182"/>
      <c r="F17" s="620"/>
    </row>
    <row r="18" spans="1:6" s="8" customFormat="1">
      <c r="A18" s="31" t="s">
        <v>137</v>
      </c>
      <c r="B18" s="32"/>
      <c r="C18" s="32"/>
      <c r="D18" s="5"/>
      <c r="E18" s="88"/>
      <c r="F18" s="141">
        <f>SUM(E19:E30)</f>
        <v>0</v>
      </c>
    </row>
    <row r="19" spans="1:6" s="8" customFormat="1">
      <c r="A19" s="16" t="s">
        <v>43</v>
      </c>
      <c r="B19" s="5" t="s">
        <v>24</v>
      </c>
      <c r="C19" s="5"/>
      <c r="D19" s="5"/>
      <c r="E19" s="182"/>
      <c r="F19" s="606"/>
    </row>
    <row r="20" spans="1:6" s="8" customFormat="1">
      <c r="A20" s="16" t="s">
        <v>20</v>
      </c>
      <c r="B20" s="5" t="s">
        <v>102</v>
      </c>
      <c r="C20" s="5"/>
      <c r="D20" s="5"/>
      <c r="E20" s="182"/>
      <c r="F20" s="608"/>
    </row>
    <row r="21" spans="1:6" s="8" customFormat="1">
      <c r="A21" s="16" t="s">
        <v>55</v>
      </c>
      <c r="B21" s="5" t="s">
        <v>152</v>
      </c>
      <c r="C21" s="5"/>
      <c r="D21" s="5"/>
      <c r="E21" s="182"/>
      <c r="F21" s="608"/>
    </row>
    <row r="22" spans="1:6" s="8" customFormat="1">
      <c r="A22" s="16" t="s">
        <v>58</v>
      </c>
      <c r="B22" s="5" t="s">
        <v>153</v>
      </c>
      <c r="C22" s="5"/>
      <c r="D22" s="5"/>
      <c r="E22" s="182"/>
      <c r="F22" s="608"/>
    </row>
    <row r="23" spans="1:6" s="8" customFormat="1">
      <c r="A23" s="16" t="s">
        <v>52</v>
      </c>
      <c r="B23" s="5" t="s">
        <v>154</v>
      </c>
      <c r="C23" s="5"/>
      <c r="D23" s="5"/>
      <c r="E23" s="182"/>
      <c r="F23" s="608"/>
    </row>
    <row r="24" spans="1:6" s="8" customFormat="1">
      <c r="A24" s="16" t="s">
        <v>59</v>
      </c>
      <c r="B24" s="5" t="s">
        <v>155</v>
      </c>
      <c r="C24" s="5"/>
      <c r="D24" s="5"/>
      <c r="E24" s="182"/>
      <c r="F24" s="608"/>
    </row>
    <row r="25" spans="1:6" s="8" customFormat="1">
      <c r="A25" s="16" t="s">
        <v>35</v>
      </c>
      <c r="B25" s="5" t="s">
        <v>160</v>
      </c>
      <c r="C25" s="5"/>
      <c r="D25" s="5"/>
      <c r="E25" s="182"/>
      <c r="F25" s="608"/>
    </row>
    <row r="26" spans="1:6" s="8" customFormat="1">
      <c r="A26" s="16" t="s">
        <v>36</v>
      </c>
      <c r="B26" s="5" t="s">
        <v>156</v>
      </c>
      <c r="C26" s="5"/>
      <c r="D26" s="5"/>
      <c r="E26" s="182"/>
      <c r="F26" s="608"/>
    </row>
    <row r="27" spans="1:6" s="8" customFormat="1">
      <c r="A27" s="16" t="s">
        <v>15</v>
      </c>
      <c r="B27" s="5" t="s">
        <v>157</v>
      </c>
      <c r="C27" s="5"/>
      <c r="D27" s="5"/>
      <c r="E27" s="182"/>
      <c r="F27" s="608"/>
    </row>
    <row r="28" spans="1:6" s="8" customFormat="1">
      <c r="A28" s="16" t="s">
        <v>16</v>
      </c>
      <c r="B28" s="5" t="s">
        <v>158</v>
      </c>
      <c r="C28" s="5"/>
      <c r="D28" s="5"/>
      <c r="E28" s="182"/>
      <c r="F28" s="608"/>
    </row>
    <row r="29" spans="1:6" s="8" customFormat="1">
      <c r="A29" s="16" t="s">
        <v>27</v>
      </c>
      <c r="B29" s="5" t="s">
        <v>159</v>
      </c>
      <c r="C29" s="5"/>
      <c r="D29" s="5"/>
      <c r="E29" s="182"/>
      <c r="F29" s="608"/>
    </row>
    <row r="30" spans="1:6" s="8" customFormat="1">
      <c r="A30" s="16" t="s">
        <v>87</v>
      </c>
      <c r="B30" s="5" t="s">
        <v>75</v>
      </c>
      <c r="C30" s="5"/>
      <c r="D30" s="5"/>
      <c r="E30" s="182"/>
      <c r="F30" s="608"/>
    </row>
    <row r="31" spans="1:6" s="8" customFormat="1">
      <c r="A31" s="31" t="s">
        <v>190</v>
      </c>
      <c r="B31" s="32"/>
      <c r="C31" s="32"/>
      <c r="D31" s="5"/>
      <c r="E31" s="88"/>
      <c r="F31" s="141">
        <f>SUM(E32:E40)</f>
        <v>0</v>
      </c>
    </row>
    <row r="32" spans="1:6">
      <c r="A32" s="16" t="s">
        <v>33</v>
      </c>
      <c r="B32" s="5" t="s">
        <v>152</v>
      </c>
      <c r="C32" s="5"/>
      <c r="D32" s="5"/>
      <c r="E32" s="182"/>
      <c r="F32" s="619"/>
    </row>
    <row r="33" spans="1:6">
      <c r="A33" s="16" t="s">
        <v>62</v>
      </c>
      <c r="B33" s="5" t="s">
        <v>153</v>
      </c>
      <c r="C33" s="5"/>
      <c r="D33" s="5"/>
      <c r="E33" s="182"/>
      <c r="F33" s="620"/>
    </row>
    <row r="34" spans="1:6">
      <c r="A34" s="16" t="s">
        <v>46</v>
      </c>
      <c r="B34" s="5" t="s">
        <v>154</v>
      </c>
      <c r="C34" s="5"/>
      <c r="D34" s="5"/>
      <c r="E34" s="182"/>
      <c r="F34" s="620"/>
    </row>
    <row r="35" spans="1:6">
      <c r="A35" s="16" t="s">
        <v>47</v>
      </c>
      <c r="B35" s="5" t="s">
        <v>155</v>
      </c>
      <c r="C35" s="5"/>
      <c r="D35" s="5"/>
      <c r="E35" s="182"/>
      <c r="F35" s="620"/>
    </row>
    <row r="36" spans="1:6">
      <c r="A36" s="16" t="s">
        <v>48</v>
      </c>
      <c r="B36" s="5" t="s">
        <v>160</v>
      </c>
      <c r="C36" s="5"/>
      <c r="D36" s="5"/>
      <c r="E36" s="182"/>
      <c r="F36" s="620"/>
    </row>
    <row r="37" spans="1:6">
      <c r="A37" s="16" t="s">
        <v>49</v>
      </c>
      <c r="B37" s="5" t="s">
        <v>156</v>
      </c>
      <c r="C37" s="5"/>
      <c r="D37" s="5"/>
      <c r="E37" s="182"/>
      <c r="F37" s="620"/>
    </row>
    <row r="38" spans="1:6">
      <c r="A38" s="16" t="s">
        <v>50</v>
      </c>
      <c r="B38" s="5" t="s">
        <v>161</v>
      </c>
      <c r="C38" s="5"/>
      <c r="D38" s="5"/>
      <c r="E38" s="182"/>
      <c r="F38" s="620"/>
    </row>
    <row r="39" spans="1:6">
      <c r="A39" s="16" t="s">
        <v>28</v>
      </c>
      <c r="B39" s="5" t="s">
        <v>162</v>
      </c>
      <c r="C39" s="5"/>
      <c r="D39" s="5"/>
      <c r="E39" s="182"/>
      <c r="F39" s="620"/>
    </row>
    <row r="40" spans="1:6">
      <c r="A40" s="16" t="s">
        <v>67</v>
      </c>
      <c r="B40" s="5" t="s">
        <v>75</v>
      </c>
      <c r="C40" s="5"/>
      <c r="D40" s="5"/>
      <c r="E40" s="182"/>
      <c r="F40" s="621"/>
    </row>
    <row r="41" spans="1:6" s="8" customFormat="1">
      <c r="A41" s="31" t="s">
        <v>139</v>
      </c>
      <c r="B41" s="5"/>
      <c r="C41" s="5"/>
      <c r="D41" s="5"/>
      <c r="E41" s="148"/>
      <c r="F41" s="141">
        <f>SUM(E42:E43)</f>
        <v>0</v>
      </c>
    </row>
    <row r="42" spans="1:6">
      <c r="A42" s="16" t="s">
        <v>51</v>
      </c>
      <c r="B42" s="5" t="s">
        <v>167</v>
      </c>
      <c r="C42" s="5"/>
      <c r="D42" s="5"/>
      <c r="E42" s="182"/>
      <c r="F42" s="606"/>
    </row>
    <row r="43" spans="1:6">
      <c r="A43" s="16" t="s">
        <v>26</v>
      </c>
      <c r="B43" s="5" t="s">
        <v>191</v>
      </c>
      <c r="C43" s="5"/>
      <c r="D43" s="5"/>
      <c r="E43" s="182"/>
      <c r="F43" s="607"/>
    </row>
    <row r="44" spans="1:6" s="8" customFormat="1">
      <c r="A44" s="31" t="s">
        <v>140</v>
      </c>
      <c r="B44" s="5"/>
      <c r="C44" s="5"/>
      <c r="D44" s="5"/>
      <c r="E44" s="88"/>
      <c r="F44" s="141">
        <f>SUM(E45:E48)</f>
        <v>0</v>
      </c>
    </row>
    <row r="45" spans="1:6">
      <c r="A45" s="16" t="s">
        <v>34</v>
      </c>
      <c r="B45" s="5" t="s">
        <v>169</v>
      </c>
      <c r="C45" s="5"/>
      <c r="D45" s="5"/>
      <c r="E45" s="182"/>
      <c r="F45" s="606"/>
    </row>
    <row r="46" spans="1:6">
      <c r="A46" s="16" t="s">
        <v>23</v>
      </c>
      <c r="B46" s="5" t="s">
        <v>170</v>
      </c>
      <c r="C46" s="5"/>
      <c r="D46" s="5"/>
      <c r="E46" s="182"/>
      <c r="F46" s="608"/>
    </row>
    <row r="47" spans="1:6">
      <c r="A47" s="16" t="s">
        <v>25</v>
      </c>
      <c r="B47" s="5" t="s">
        <v>192</v>
      </c>
      <c r="C47" s="5"/>
      <c r="D47" s="5"/>
      <c r="E47" s="182"/>
      <c r="F47" s="608"/>
    </row>
    <row r="48" spans="1:6">
      <c r="A48" s="16" t="s">
        <v>86</v>
      </c>
      <c r="B48" s="5" t="s">
        <v>193</v>
      </c>
      <c r="C48" s="5"/>
      <c r="D48" s="5"/>
      <c r="E48" s="182"/>
      <c r="F48" s="607"/>
    </row>
    <row r="49" spans="1:6" s="8" customFormat="1">
      <c r="A49" s="31" t="s">
        <v>194</v>
      </c>
      <c r="B49" s="5"/>
      <c r="C49" s="5"/>
      <c r="D49" s="5"/>
      <c r="E49" s="182"/>
      <c r="F49" s="141">
        <f>SUM(E49)</f>
        <v>0</v>
      </c>
    </row>
    <row r="50" spans="1:6" s="8" customFormat="1">
      <c r="A50" s="31" t="s">
        <v>195</v>
      </c>
      <c r="B50" s="5"/>
      <c r="C50" s="5"/>
      <c r="D50" s="5"/>
      <c r="E50" s="182"/>
      <c r="F50" s="141">
        <f>SUM(E50)</f>
        <v>0</v>
      </c>
    </row>
    <row r="51" spans="1:6" s="79" customFormat="1">
      <c r="A51" s="614" t="s">
        <v>98</v>
      </c>
      <c r="B51" s="615"/>
      <c r="C51" s="615"/>
      <c r="D51" s="615"/>
      <c r="E51" s="149"/>
      <c r="F51" s="141">
        <f>SUM(F6:F50)</f>
        <v>0</v>
      </c>
    </row>
    <row r="52" spans="1:6" ht="9.1999999999999993" customHeight="1">
      <c r="A52" s="136"/>
      <c r="B52" s="22"/>
      <c r="C52" s="22"/>
      <c r="D52" s="22"/>
      <c r="E52" s="22"/>
      <c r="F52" s="137"/>
    </row>
    <row r="53" spans="1:6" s="8" customFormat="1">
      <c r="A53" s="16"/>
      <c r="B53" s="221" t="s">
        <v>307</v>
      </c>
      <c r="D53" s="457"/>
      <c r="E53" s="14"/>
      <c r="F53" s="98"/>
    </row>
    <row r="54" spans="1:6" s="8" customFormat="1" ht="6" customHeight="1">
      <c r="A54" s="16"/>
      <c r="B54" s="81"/>
      <c r="C54" s="206"/>
      <c r="D54" s="5"/>
      <c r="E54" s="14"/>
      <c r="F54" s="98"/>
    </row>
    <row r="55" spans="1:6">
      <c r="A55" s="99" t="s">
        <v>1</v>
      </c>
      <c r="B55" s="3"/>
      <c r="C55" s="3"/>
      <c r="F55" s="97"/>
    </row>
    <row r="56" spans="1:6" ht="22.5" customHeight="1">
      <c r="A56" s="611" t="s">
        <v>477</v>
      </c>
      <c r="B56" s="612"/>
      <c r="C56" s="612"/>
      <c r="D56" s="612"/>
      <c r="E56" s="612"/>
      <c r="F56" s="613"/>
    </row>
    <row r="57" spans="1:6">
      <c r="A57" s="89" t="s">
        <v>200</v>
      </c>
      <c r="B57" s="90"/>
      <c r="C57" s="90"/>
      <c r="D57" s="91" t="s">
        <v>117</v>
      </c>
      <c r="E57" s="133" t="e">
        <f>F57/F62</f>
        <v>#DIV/0!</v>
      </c>
      <c r="F57" s="415"/>
    </row>
    <row r="58" spans="1:6" s="8" customFormat="1">
      <c r="A58" s="31" t="s">
        <v>308</v>
      </c>
      <c r="B58" s="5"/>
      <c r="C58" s="5"/>
      <c r="D58" s="92"/>
      <c r="E58" s="182"/>
      <c r="F58" s="141">
        <f>SUM(E58)</f>
        <v>0</v>
      </c>
    </row>
    <row r="59" spans="1:6" s="8" customFormat="1">
      <c r="A59" s="31" t="s">
        <v>196</v>
      </c>
      <c r="B59" s="5"/>
      <c r="C59" s="5"/>
      <c r="D59" s="5"/>
      <c r="E59" s="182"/>
      <c r="F59" s="141">
        <f>E59</f>
        <v>0</v>
      </c>
    </row>
    <row r="60" spans="1:6" s="8" customFormat="1">
      <c r="A60" s="31" t="s">
        <v>242</v>
      </c>
      <c r="B60" s="5"/>
      <c r="C60" s="5"/>
      <c r="D60" s="5"/>
      <c r="E60" s="88"/>
      <c r="F60" s="141" t="e">
        <f>('5. Presupuesto producción'!F128+(-'5. Presupuesto producción'!F134+'5. Presupuesto producción'!F144))/D53</f>
        <v>#DIV/0!</v>
      </c>
    </row>
    <row r="61" spans="1:6">
      <c r="A61" s="31" t="s">
        <v>243</v>
      </c>
      <c r="B61" s="3"/>
      <c r="C61" s="94" t="s">
        <v>116</v>
      </c>
      <c r="D61" s="199"/>
      <c r="E61" s="131">
        <f>F51*D61</f>
        <v>0</v>
      </c>
      <c r="F61" s="141">
        <f>SUM(E61)</f>
        <v>0</v>
      </c>
    </row>
    <row r="62" spans="1:6" s="4" customFormat="1">
      <c r="A62" s="616" t="s">
        <v>5</v>
      </c>
      <c r="B62" s="617"/>
      <c r="C62" s="617"/>
      <c r="D62" s="617"/>
      <c r="E62" s="150"/>
      <c r="F62" s="134" t="e">
        <f>F51+F57+F58+F59+F60+F61</f>
        <v>#DIV/0!</v>
      </c>
    </row>
    <row r="63" spans="1:6">
      <c r="A63" s="16"/>
      <c r="B63" s="5"/>
      <c r="C63" s="5"/>
      <c r="D63" s="5"/>
      <c r="E63" s="93" t="s">
        <v>279</v>
      </c>
      <c r="F63" s="134" t="e">
        <f>SUM(F60:F61)</f>
        <v>#DIV/0!</v>
      </c>
    </row>
    <row r="64" spans="1:6">
      <c r="A64" s="16"/>
      <c r="B64" s="5"/>
      <c r="C64" s="5"/>
      <c r="D64" s="5"/>
      <c r="E64" s="95" t="s">
        <v>280</v>
      </c>
      <c r="F64" s="134" t="e">
        <f>F62-F63</f>
        <v>#DIV/0!</v>
      </c>
    </row>
    <row r="65" spans="1:6" ht="22.5" customHeight="1">
      <c r="A65" s="611" t="s">
        <v>478</v>
      </c>
      <c r="B65" s="612"/>
      <c r="C65" s="612"/>
      <c r="D65" s="612"/>
      <c r="E65" s="612"/>
      <c r="F65" s="613"/>
    </row>
    <row r="66" spans="1:6" s="82" customFormat="1" ht="18" customHeight="1">
      <c r="A66" s="102" t="s">
        <v>4</v>
      </c>
      <c r="B66" s="103"/>
      <c r="C66" s="103"/>
      <c r="D66" s="103"/>
      <c r="E66" s="104"/>
      <c r="F66" s="105"/>
    </row>
    <row r="67" spans="1:6">
      <c r="A67" s="31" t="s">
        <v>200</v>
      </c>
      <c r="B67" s="80"/>
      <c r="C67" s="80"/>
      <c r="D67" s="96" t="s">
        <v>117</v>
      </c>
      <c r="E67" s="133" t="e">
        <f>F67/F72</f>
        <v>#DIV/0!</v>
      </c>
      <c r="F67" s="415"/>
    </row>
    <row r="68" spans="1:6" s="8" customFormat="1">
      <c r="A68" s="31" t="s">
        <v>308</v>
      </c>
      <c r="B68" s="5"/>
      <c r="C68" s="5"/>
      <c r="D68" s="92"/>
      <c r="E68" s="182"/>
      <c r="F68" s="134">
        <f>SUM(E68)</f>
        <v>0</v>
      </c>
    </row>
    <row r="69" spans="1:6" s="8" customFormat="1">
      <c r="A69" s="31" t="s">
        <v>196</v>
      </c>
      <c r="B69" s="5"/>
      <c r="C69" s="5"/>
      <c r="D69" s="5"/>
      <c r="E69" s="182"/>
      <c r="F69" s="134">
        <f>E69</f>
        <v>0</v>
      </c>
    </row>
    <row r="70" spans="1:6" s="8" customFormat="1">
      <c r="A70" s="31" t="s">
        <v>242</v>
      </c>
      <c r="B70" s="5"/>
      <c r="C70" s="5"/>
      <c r="D70" s="5"/>
      <c r="E70" s="88"/>
      <c r="F70" s="134" t="e">
        <f>('5. Presupuesto producción'!F128-'5. Presupuesto producción'!F134)/D53</f>
        <v>#DIV/0!</v>
      </c>
    </row>
    <row r="71" spans="1:6">
      <c r="A71" s="31" t="s">
        <v>243</v>
      </c>
      <c r="B71" s="3"/>
      <c r="C71" s="94" t="s">
        <v>116</v>
      </c>
      <c r="D71" s="199"/>
      <c r="E71" s="131">
        <f>F51*D71</f>
        <v>0</v>
      </c>
      <c r="F71" s="134">
        <f>SUM(E71)</f>
        <v>0</v>
      </c>
    </row>
    <row r="72" spans="1:6" s="4" customFormat="1" ht="12.2" customHeight="1">
      <c r="A72" s="616" t="s">
        <v>5</v>
      </c>
      <c r="B72" s="617"/>
      <c r="C72" s="617"/>
      <c r="D72" s="617"/>
      <c r="E72" s="150"/>
      <c r="F72" s="134" t="e">
        <f>SUM(F51+F67+F68+F69+F70+F71)</f>
        <v>#DIV/0!</v>
      </c>
    </row>
    <row r="73" spans="1:6">
      <c r="A73" s="16"/>
      <c r="B73" s="5"/>
      <c r="C73" s="5"/>
      <c r="D73" s="5"/>
      <c r="E73" s="93" t="s">
        <v>279</v>
      </c>
      <c r="F73" s="134" t="e">
        <f>SUM(F70:F71)</f>
        <v>#DIV/0!</v>
      </c>
    </row>
    <row r="74" spans="1:6">
      <c r="A74" s="16"/>
      <c r="B74" s="5"/>
      <c r="C74" s="5"/>
      <c r="D74" s="5"/>
      <c r="E74" s="95" t="s">
        <v>280</v>
      </c>
      <c r="F74" s="134" t="e">
        <f>F72-F73</f>
        <v>#DIV/0!</v>
      </c>
    </row>
    <row r="75" spans="1:6">
      <c r="A75" s="65"/>
      <c r="B75" s="3"/>
      <c r="C75" s="3"/>
      <c r="E75" s="83"/>
      <c r="F75" s="128"/>
    </row>
    <row r="76" spans="1:6">
      <c r="A76" s="78"/>
      <c r="B76" s="100" t="s">
        <v>99</v>
      </c>
      <c r="C76" s="77"/>
      <c r="D76" s="416" t="e">
        <f>F72-F62</f>
        <v>#DIV/0!</v>
      </c>
      <c r="E76" s="77"/>
      <c r="F76" s="101"/>
    </row>
    <row r="78" spans="1:6" ht="12" customHeight="1">
      <c r="A78" s="609" t="s">
        <v>7</v>
      </c>
      <c r="B78" s="610"/>
      <c r="C78" s="610"/>
      <c r="D78" s="610"/>
      <c r="E78" s="610"/>
      <c r="F78" s="610"/>
    </row>
    <row r="79" spans="1:6" ht="18" customHeight="1">
      <c r="A79" s="65"/>
      <c r="B79" s="27" t="s">
        <v>3</v>
      </c>
      <c r="C79" s="3"/>
      <c r="D79" s="28" t="s">
        <v>197</v>
      </c>
      <c r="E79" s="111" t="s">
        <v>198</v>
      </c>
      <c r="F79" s="107"/>
    </row>
    <row r="80" spans="1:6">
      <c r="A80" s="65"/>
      <c r="B80" s="106" t="s">
        <v>135</v>
      </c>
      <c r="C80" s="3"/>
      <c r="D80" s="604">
        <f>F6</f>
        <v>0</v>
      </c>
      <c r="E80" s="605"/>
      <c r="F80" s="85"/>
    </row>
    <row r="81" spans="1:6">
      <c r="A81" s="65"/>
      <c r="B81" s="106" t="s">
        <v>244</v>
      </c>
      <c r="C81" s="3"/>
      <c r="D81" s="604">
        <f>F11</f>
        <v>0</v>
      </c>
      <c r="E81" s="605"/>
      <c r="F81" s="85"/>
    </row>
    <row r="82" spans="1:6">
      <c r="A82" s="65"/>
      <c r="B82" s="106" t="s">
        <v>137</v>
      </c>
      <c r="C82" s="3"/>
      <c r="D82" s="604">
        <f>F18</f>
        <v>0</v>
      </c>
      <c r="E82" s="605"/>
      <c r="F82" s="85"/>
    </row>
    <row r="83" spans="1:6">
      <c r="A83" s="65"/>
      <c r="B83" s="106" t="s">
        <v>138</v>
      </c>
      <c r="C83" s="3"/>
      <c r="D83" s="604">
        <f>F31</f>
        <v>0</v>
      </c>
      <c r="E83" s="605"/>
      <c r="F83" s="85"/>
    </row>
    <row r="84" spans="1:6">
      <c r="A84" s="65"/>
      <c r="B84" s="3" t="s">
        <v>139</v>
      </c>
      <c r="C84" s="3"/>
      <c r="D84" s="604">
        <f>F41</f>
        <v>0</v>
      </c>
      <c r="E84" s="605"/>
      <c r="F84" s="85"/>
    </row>
    <row r="85" spans="1:6">
      <c r="A85" s="65"/>
      <c r="B85" s="3" t="s">
        <v>140</v>
      </c>
      <c r="C85" s="3"/>
      <c r="D85" s="604">
        <f>F44</f>
        <v>0</v>
      </c>
      <c r="E85" s="605"/>
      <c r="F85" s="85"/>
    </row>
    <row r="86" spans="1:6">
      <c r="A86" s="65"/>
      <c r="B86" s="3" t="s">
        <v>199</v>
      </c>
      <c r="C86" s="3"/>
      <c r="D86" s="604">
        <f>F49</f>
        <v>0</v>
      </c>
      <c r="E86" s="605"/>
      <c r="F86" s="85"/>
    </row>
    <row r="87" spans="1:6">
      <c r="A87" s="65"/>
      <c r="B87" s="3" t="s">
        <v>142</v>
      </c>
      <c r="C87" s="3"/>
      <c r="D87" s="604">
        <f>F50</f>
        <v>0</v>
      </c>
      <c r="E87" s="605"/>
      <c r="F87" s="86"/>
    </row>
    <row r="88" spans="1:6">
      <c r="A88" s="108"/>
      <c r="B88" s="84" t="s">
        <v>8</v>
      </c>
      <c r="C88" s="22"/>
      <c r="D88" s="129"/>
      <c r="E88" s="130"/>
      <c r="F88" s="87"/>
    </row>
    <row r="89" spans="1:6">
      <c r="A89" s="65"/>
      <c r="B89" s="3" t="s">
        <v>200</v>
      </c>
      <c r="C89" s="3"/>
      <c r="D89" s="135">
        <f>F57</f>
        <v>0</v>
      </c>
      <c r="E89" s="135">
        <f>F67</f>
        <v>0</v>
      </c>
      <c r="F89" s="15"/>
    </row>
    <row r="90" spans="1:6">
      <c r="A90" s="65"/>
      <c r="B90" s="3" t="s">
        <v>201</v>
      </c>
      <c r="C90" s="3"/>
      <c r="D90" s="135">
        <f>F58</f>
        <v>0</v>
      </c>
      <c r="E90" s="135">
        <f>F68</f>
        <v>0</v>
      </c>
      <c r="F90" s="15"/>
    </row>
    <row r="91" spans="1:6">
      <c r="A91" s="65"/>
      <c r="B91" s="3" t="s">
        <v>196</v>
      </c>
      <c r="C91" s="3"/>
      <c r="D91" s="135">
        <f>F59</f>
        <v>0</v>
      </c>
      <c r="E91" s="135">
        <f>F69</f>
        <v>0</v>
      </c>
      <c r="F91" s="15"/>
    </row>
    <row r="92" spans="1:6">
      <c r="A92" s="65"/>
      <c r="B92" s="3" t="s">
        <v>202</v>
      </c>
      <c r="C92" s="3"/>
      <c r="D92" s="135" t="e">
        <f>F60</f>
        <v>#DIV/0!</v>
      </c>
      <c r="E92" s="135" t="e">
        <f>F70</f>
        <v>#DIV/0!</v>
      </c>
      <c r="F92" s="15"/>
    </row>
    <row r="93" spans="1:6">
      <c r="A93" s="65"/>
      <c r="B93" s="3" t="s">
        <v>203</v>
      </c>
      <c r="C93" s="3"/>
      <c r="D93" s="135">
        <f>F61</f>
        <v>0</v>
      </c>
      <c r="E93" s="135">
        <f>F71</f>
        <v>0</v>
      </c>
      <c r="F93" s="15"/>
    </row>
    <row r="94" spans="1:6">
      <c r="A94" s="78"/>
      <c r="B94" s="77"/>
      <c r="C94" s="109" t="s">
        <v>204</v>
      </c>
      <c r="D94" s="132" t="e">
        <f>SUM(D80:D93)</f>
        <v>#DIV/0!</v>
      </c>
      <c r="E94" s="132" t="e">
        <f>D80+D81+D82+D83+D84+D85+D86+D87+E89+E90+E91+E92+E93</f>
        <v>#DIV/0!</v>
      </c>
      <c r="F94" s="110"/>
    </row>
    <row r="95" spans="1:6" ht="12.75" thickBot="1"/>
    <row r="96" spans="1:6" ht="15.75">
      <c r="A96" s="258" t="s">
        <v>335</v>
      </c>
      <c r="B96" s="259"/>
      <c r="C96" s="259"/>
      <c r="D96" s="279"/>
      <c r="E96" s="279"/>
      <c r="F96" s="371"/>
    </row>
    <row r="97" spans="1:6" ht="15.75">
      <c r="A97" s="268"/>
      <c r="B97" s="262"/>
      <c r="C97" s="262"/>
      <c r="D97" s="176"/>
      <c r="E97" s="176"/>
      <c r="F97" s="372"/>
    </row>
    <row r="98" spans="1:6">
      <c r="A98" s="261" t="s">
        <v>396</v>
      </c>
      <c r="B98" s="262"/>
      <c r="C98" s="262"/>
      <c r="D98" s="176"/>
      <c r="E98" s="176"/>
      <c r="F98" s="372"/>
    </row>
    <row r="99" spans="1:6" ht="15.75">
      <c r="A99" s="268"/>
      <c r="B99" s="262"/>
      <c r="C99" s="262"/>
      <c r="D99" s="176"/>
      <c r="E99" s="176"/>
      <c r="F99" s="372"/>
    </row>
    <row r="100" spans="1:6">
      <c r="A100" s="261" t="s">
        <v>384</v>
      </c>
      <c r="B100" s="262"/>
      <c r="C100" s="262"/>
      <c r="D100" s="176"/>
      <c r="E100" s="176"/>
      <c r="F100" s="372"/>
    </row>
    <row r="101" spans="1:6">
      <c r="A101" s="261"/>
      <c r="B101" s="176"/>
      <c r="C101" s="287"/>
      <c r="D101" s="288"/>
      <c r="E101" s="288"/>
      <c r="F101" s="289"/>
    </row>
    <row r="102" spans="1:6">
      <c r="A102" s="496" t="s">
        <v>479</v>
      </c>
      <c r="B102" s="497"/>
      <c r="C102" s="497"/>
      <c r="D102" s="497"/>
      <c r="E102" s="497"/>
      <c r="F102" s="498"/>
    </row>
    <row r="103" spans="1:6" ht="12.75" thickBot="1">
      <c r="A103" s="265"/>
      <c r="B103" s="266"/>
      <c r="C103" s="266"/>
      <c r="D103" s="284"/>
      <c r="E103" s="284"/>
      <c r="F103" s="373"/>
    </row>
  </sheetData>
  <sheetProtection algorithmName="SHA-512" hashValue="0HBx2DPINFbE1AyW9jdblgZj4vYw86vAuXL81/aScb7djaRp66WsyCNzdtXroI31w5QEqmmQu4nP5WyGdAygFw==" saltValue="J+KkKPPjUs2z3tq6MevWmg==" spinCount="100000" sheet="1" selectLockedCells="1"/>
  <mergeCells count="23">
    <mergeCell ref="A1:F1"/>
    <mergeCell ref="A3:F3"/>
    <mergeCell ref="A65:F65"/>
    <mergeCell ref="F7:F10"/>
    <mergeCell ref="F12:F17"/>
    <mergeCell ref="F19:F30"/>
    <mergeCell ref="F32:F40"/>
    <mergeCell ref="D87:E87"/>
    <mergeCell ref="F42:F43"/>
    <mergeCell ref="F45:F48"/>
    <mergeCell ref="A102:F102"/>
    <mergeCell ref="D81:E81"/>
    <mergeCell ref="A78:F78"/>
    <mergeCell ref="D85:E85"/>
    <mergeCell ref="D84:E84"/>
    <mergeCell ref="D83:E83"/>
    <mergeCell ref="D82:E82"/>
    <mergeCell ref="D86:E86"/>
    <mergeCell ref="A56:F56"/>
    <mergeCell ref="D80:E80"/>
    <mergeCell ref="A51:D51"/>
    <mergeCell ref="A72:D72"/>
    <mergeCell ref="A62:D62"/>
  </mergeCells>
  <phoneticPr fontId="2" type="noConversion"/>
  <conditionalFormatting sqref="F80:F88 E88">
    <cfRule type="expression" dxfId="17" priority="76" stopIfTrue="1">
      <formula>ISERROR(#REF!)</formula>
    </cfRule>
  </conditionalFormatting>
  <conditionalFormatting sqref="F75">
    <cfRule type="cellIs" dxfId="16" priority="77" stopIfTrue="1" operator="equal">
      <formula>0</formula>
    </cfRule>
    <cfRule type="expression" dxfId="15" priority="78" stopIfTrue="1">
      <formula>LEN(TRIM(F75))=0</formula>
    </cfRule>
    <cfRule type="expression" dxfId="14" priority="79" stopIfTrue="1">
      <formula>ISERROR(F75)</formula>
    </cfRule>
  </conditionalFormatting>
  <conditionalFormatting sqref="C71 C61">
    <cfRule type="expression" dxfId="13" priority="71" stopIfTrue="1">
      <formula>ISERROR(C61)</formula>
    </cfRule>
  </conditionalFormatting>
  <conditionalFormatting sqref="F66 F55 F52">
    <cfRule type="expression" dxfId="12" priority="75" stopIfTrue="1">
      <formula>ISERROR(F52)</formula>
    </cfRule>
  </conditionalFormatting>
  <conditionalFormatting sqref="D67 D57">
    <cfRule type="expression" dxfId="11" priority="82" stopIfTrue="1">
      <formula>ISERROR($G$60:$G$64)</formula>
    </cfRule>
  </conditionalFormatting>
  <conditionalFormatting sqref="D67 D57">
    <cfRule type="expression" dxfId="10" priority="83" stopIfTrue="1">
      <formula>ISERROR(D57)</formula>
    </cfRule>
  </conditionalFormatting>
  <printOptions horizontalCentered="1"/>
  <pageMargins left="0.53" right="0.31496062992125984" top="0.51181102362204722" bottom="0.23" header="0.35433070866141736" footer="0"/>
  <pageSetup paperSize="9" fitToHeight="2" orientation="portrait" horizontalDpi="300" verticalDpi="300" r:id="rId1"/>
  <headerFooter alignWithMargins="0"/>
  <rowBreaks count="1" manualBreakCount="1">
    <brk id="5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O63"/>
  <sheetViews>
    <sheetView showGridLines="0" showZeros="0" topLeftCell="A16" zoomScaleNormal="100" workbookViewId="0">
      <selection activeCell="D34" sqref="D34"/>
    </sheetView>
  </sheetViews>
  <sheetFormatPr defaultColWidth="9.140625" defaultRowHeight="12"/>
  <cols>
    <col min="1" max="1" width="3" style="1" customWidth="1"/>
    <col min="2" max="2" width="15.42578125" style="1" customWidth="1"/>
    <col min="3" max="3" width="10.7109375" style="1" customWidth="1"/>
    <col min="4" max="4" width="15.28515625" style="1" customWidth="1"/>
    <col min="5" max="5" width="13.42578125" style="1" customWidth="1"/>
    <col min="6" max="6" width="15.85546875" style="1" customWidth="1"/>
    <col min="7" max="7" width="13.28515625" style="1" bestFit="1" customWidth="1"/>
    <col min="8" max="8" width="17.140625" style="1" customWidth="1"/>
    <col min="9" max="9" width="47.85546875" style="155" bestFit="1" customWidth="1"/>
    <col min="10" max="11" width="11.42578125" style="151" bestFit="1" customWidth="1"/>
    <col min="12" max="13" width="39" style="1" customWidth="1"/>
    <col min="14" max="14" width="39.140625" style="1" customWidth="1"/>
    <col min="15" max="15" width="7.7109375" style="1" customWidth="1"/>
    <col min="16" max="16384" width="9.140625" style="1"/>
  </cols>
  <sheetData>
    <row r="1" spans="1:15" ht="18" customHeight="1">
      <c r="A1" s="618" t="s">
        <v>277</v>
      </c>
      <c r="B1" s="618"/>
      <c r="C1" s="618"/>
      <c r="D1" s="618"/>
      <c r="E1" s="618"/>
      <c r="F1" s="618"/>
      <c r="G1" s="618"/>
      <c r="H1" s="514"/>
      <c r="I1" s="441" t="s">
        <v>506</v>
      </c>
      <c r="J1" s="437" t="s">
        <v>269</v>
      </c>
      <c r="K1" s="437" t="s">
        <v>270</v>
      </c>
    </row>
    <row r="2" spans="1:15">
      <c r="A2" s="125"/>
      <c r="D2" s="121"/>
      <c r="E2" s="121"/>
      <c r="F2" s="121"/>
      <c r="G2" s="121"/>
      <c r="H2" s="121"/>
      <c r="I2" s="442" t="s">
        <v>256</v>
      </c>
      <c r="J2" s="438" t="e">
        <f>'1.Producciones realizadas'!I49</f>
        <v>#DIV/0!</v>
      </c>
      <c r="K2" s="439">
        <f t="shared" ref="K2:K10" si="0">IF(I2=$D$5,J2,0)</f>
        <v>0</v>
      </c>
    </row>
    <row r="3" spans="1:15" ht="12" customHeight="1">
      <c r="A3" s="594" t="s">
        <v>205</v>
      </c>
      <c r="B3" s="594"/>
      <c r="C3" s="594"/>
      <c r="D3" s="594"/>
      <c r="E3" s="594"/>
      <c r="F3" s="594"/>
      <c r="G3" s="594"/>
      <c r="H3" s="644"/>
      <c r="I3" s="442" t="s">
        <v>271</v>
      </c>
      <c r="J3" s="438" t="e">
        <f>'1.Producciones realizadas'!J49</f>
        <v>#DIV/0!</v>
      </c>
      <c r="K3" s="439">
        <f t="shared" si="0"/>
        <v>0</v>
      </c>
    </row>
    <row r="4" spans="1:15">
      <c r="A4" s="65"/>
      <c r="B4" s="122"/>
      <c r="C4" s="122"/>
      <c r="D4" s="122"/>
      <c r="E4" s="122"/>
      <c r="F4" s="122"/>
      <c r="G4" s="122"/>
      <c r="H4" s="122"/>
      <c r="I4" s="442" t="s">
        <v>272</v>
      </c>
      <c r="J4" s="438" t="e">
        <f>'1.Producciones realizadas'!K49</f>
        <v>#DIV/0!</v>
      </c>
      <c r="K4" s="439">
        <f t="shared" si="0"/>
        <v>0</v>
      </c>
    </row>
    <row r="5" spans="1:15">
      <c r="A5" s="65"/>
      <c r="B5" s="138" t="s">
        <v>246</v>
      </c>
      <c r="C5" s="21"/>
      <c r="D5" s="622"/>
      <c r="E5" s="623"/>
      <c r="F5" s="623"/>
      <c r="G5" s="623"/>
      <c r="H5" s="623"/>
      <c r="I5" s="442" t="s">
        <v>257</v>
      </c>
      <c r="J5" s="438" t="e">
        <f>'1.Producciones realizadas'!L49</f>
        <v>#DIV/0!</v>
      </c>
      <c r="K5" s="439">
        <f t="shared" si="0"/>
        <v>0</v>
      </c>
    </row>
    <row r="6" spans="1:15">
      <c r="A6" s="65"/>
      <c r="B6" s="138" t="s">
        <v>247</v>
      </c>
      <c r="C6" s="21"/>
      <c r="D6" s="628"/>
      <c r="E6" s="629"/>
      <c r="F6" s="629"/>
      <c r="G6" s="629"/>
      <c r="H6" s="629"/>
      <c r="I6" s="442" t="s">
        <v>258</v>
      </c>
      <c r="J6" s="438" t="e">
        <f>'1.Producciones realizadas'!M49</f>
        <v>#DIV/0!</v>
      </c>
      <c r="K6" s="439">
        <f t="shared" si="0"/>
        <v>0</v>
      </c>
    </row>
    <row r="7" spans="1:15">
      <c r="A7" s="65"/>
      <c r="B7" s="138" t="s">
        <v>248</v>
      </c>
      <c r="C7" s="21"/>
      <c r="D7" s="622"/>
      <c r="E7" s="623"/>
      <c r="F7" s="623"/>
      <c r="G7" s="623"/>
      <c r="H7" s="623"/>
      <c r="I7" s="442" t="s">
        <v>259</v>
      </c>
      <c r="J7" s="438" t="e">
        <f>'1.Producciones realizadas'!N49</f>
        <v>#DIV/0!</v>
      </c>
      <c r="K7" s="439">
        <f t="shared" si="0"/>
        <v>0</v>
      </c>
    </row>
    <row r="8" spans="1:15">
      <c r="A8" s="65"/>
      <c r="B8" s="138" t="s">
        <v>249</v>
      </c>
      <c r="C8" s="21"/>
      <c r="D8" s="622"/>
      <c r="E8" s="623"/>
      <c r="F8" s="623"/>
      <c r="G8" s="623"/>
      <c r="H8" s="623"/>
      <c r="I8" s="442" t="s">
        <v>260</v>
      </c>
      <c r="J8" s="438" t="e">
        <f>'1.Producciones realizadas'!O49</f>
        <v>#DIV/0!</v>
      </c>
      <c r="K8" s="439">
        <f t="shared" si="0"/>
        <v>0</v>
      </c>
    </row>
    <row r="9" spans="1:15">
      <c r="A9" s="65"/>
      <c r="B9" s="81"/>
      <c r="C9" s="14"/>
      <c r="D9" s="165"/>
      <c r="E9" s="165"/>
      <c r="F9" s="165"/>
      <c r="G9" s="165"/>
      <c r="H9" s="165"/>
      <c r="I9" s="442" t="s">
        <v>261</v>
      </c>
      <c r="J9" s="438" t="e">
        <f>'1.Producciones realizadas'!P49</f>
        <v>#DIV/0!</v>
      </c>
      <c r="K9" s="439">
        <f t="shared" si="0"/>
        <v>0</v>
      </c>
    </row>
    <row r="10" spans="1:15" ht="12" customHeight="1">
      <c r="A10" s="594" t="s">
        <v>206</v>
      </c>
      <c r="B10" s="594"/>
      <c r="C10" s="594"/>
      <c r="D10" s="594"/>
      <c r="E10" s="594"/>
      <c r="F10" s="594"/>
      <c r="G10" s="594"/>
      <c r="H10" s="644"/>
      <c r="I10" s="442" t="s">
        <v>262</v>
      </c>
      <c r="J10" s="438" t="e">
        <f>'1.Producciones realizadas'!Q49</f>
        <v>#DIV/0!</v>
      </c>
      <c r="K10" s="439">
        <f t="shared" si="0"/>
        <v>0</v>
      </c>
      <c r="O10" s="1">
        <v>0</v>
      </c>
    </row>
    <row r="11" spans="1:15">
      <c r="A11" s="65"/>
      <c r="B11" s="122"/>
      <c r="C11" s="122"/>
      <c r="D11" s="122"/>
      <c r="E11" s="122"/>
      <c r="F11" s="122"/>
      <c r="G11" s="122"/>
      <c r="H11" s="122"/>
      <c r="I11" s="443" t="s">
        <v>118</v>
      </c>
      <c r="J11" s="438"/>
      <c r="K11" s="440">
        <f>SUM(K2:K10)</f>
        <v>0</v>
      </c>
    </row>
    <row r="12" spans="1:15" ht="24">
      <c r="A12" s="65"/>
      <c r="B12" s="630" t="s">
        <v>111</v>
      </c>
      <c r="C12" s="631"/>
      <c r="D12" s="123" t="s">
        <v>101</v>
      </c>
      <c r="E12" s="123" t="s">
        <v>105</v>
      </c>
      <c r="F12" s="123" t="s">
        <v>106</v>
      </c>
      <c r="G12" s="123" t="s">
        <v>108</v>
      </c>
      <c r="H12" s="123" t="s">
        <v>107</v>
      </c>
      <c r="I12" s="154"/>
      <c r="M12" s="24"/>
    </row>
    <row r="13" spans="1:15">
      <c r="A13" s="65"/>
      <c r="B13" s="634" t="e">
        <f>'7. Caché'!E94</f>
        <v>#DIV/0!</v>
      </c>
      <c r="C13" s="635"/>
      <c r="D13" s="209">
        <f>-'7. Caché'!E89</f>
        <v>0</v>
      </c>
      <c r="E13" s="209" t="e">
        <f>SUM(B13:D13)</f>
        <v>#DIV/0!</v>
      </c>
      <c r="F13" s="209">
        <f>-'7. Caché'!F51</f>
        <v>0</v>
      </c>
      <c r="G13" s="209">
        <f>-'7. Caché'!E90-'7. Caché'!E91</f>
        <v>0</v>
      </c>
      <c r="H13" s="209" t="e">
        <f>SUM(E13:G13)</f>
        <v>#DIV/0!</v>
      </c>
    </row>
    <row r="14" spans="1:15" s="124" customFormat="1" ht="24">
      <c r="A14" s="65"/>
      <c r="B14" s="632" t="s">
        <v>14</v>
      </c>
      <c r="C14" s="633"/>
      <c r="D14" s="166" t="s">
        <v>109</v>
      </c>
      <c r="E14" s="167" t="s">
        <v>110</v>
      </c>
      <c r="F14" s="642" t="s">
        <v>119</v>
      </c>
      <c r="G14" s="642"/>
      <c r="H14" s="642"/>
      <c r="L14" s="1"/>
    </row>
    <row r="15" spans="1:15">
      <c r="A15" s="65"/>
      <c r="B15" s="634">
        <f>'5. Presupuesto producción'!F128</f>
        <v>0</v>
      </c>
      <c r="C15" s="635"/>
      <c r="D15" s="209">
        <f>'5. Presupuesto producción'!F134</f>
        <v>0</v>
      </c>
      <c r="E15" s="209">
        <f>B15-D15</f>
        <v>0</v>
      </c>
      <c r="F15" s="627" t="e">
        <f>E15/H13</f>
        <v>#DIV/0!</v>
      </c>
      <c r="G15" s="627"/>
      <c r="H15" s="627"/>
    </row>
    <row r="16" spans="1:15">
      <c r="A16" s="5"/>
      <c r="B16" s="168"/>
      <c r="C16" s="168"/>
      <c r="D16" s="168"/>
      <c r="E16" s="168"/>
      <c r="F16" s="169"/>
      <c r="G16" s="169"/>
      <c r="H16" s="169"/>
    </row>
    <row r="17" spans="1:12">
      <c r="A17" s="594" t="s">
        <v>207</v>
      </c>
      <c r="B17" s="594"/>
      <c r="C17" s="594"/>
      <c r="D17" s="594"/>
      <c r="E17" s="594"/>
      <c r="F17" s="594"/>
      <c r="G17" s="594"/>
      <c r="H17" s="594"/>
    </row>
    <row r="18" spans="1:12" ht="18" customHeight="1">
      <c r="A18" s="65"/>
      <c r="B18" s="638" t="s">
        <v>120</v>
      </c>
      <c r="C18" s="638"/>
      <c r="D18" s="638"/>
      <c r="E18" s="638"/>
      <c r="F18" s="638"/>
      <c r="G18" s="638"/>
      <c r="H18" s="639"/>
    </row>
    <row r="19" spans="1:12" ht="44.25" customHeight="1">
      <c r="A19" s="65">
        <v>1</v>
      </c>
      <c r="B19" s="624"/>
      <c r="C19" s="625"/>
      <c r="D19" s="625"/>
      <c r="E19" s="625"/>
      <c r="F19" s="625"/>
      <c r="G19" s="625"/>
      <c r="H19" s="626"/>
    </row>
    <row r="20" spans="1:12" ht="44.25" customHeight="1">
      <c r="A20" s="65">
        <v>2</v>
      </c>
      <c r="B20" s="624"/>
      <c r="C20" s="625"/>
      <c r="D20" s="625"/>
      <c r="E20" s="625"/>
      <c r="F20" s="625"/>
      <c r="G20" s="625"/>
      <c r="H20" s="626"/>
    </row>
    <row r="21" spans="1:12" ht="44.25" customHeight="1">
      <c r="A21" s="65">
        <v>3</v>
      </c>
      <c r="B21" s="624"/>
      <c r="C21" s="625"/>
      <c r="D21" s="625"/>
      <c r="E21" s="625"/>
      <c r="F21" s="625"/>
      <c r="G21" s="625"/>
      <c r="H21" s="626"/>
    </row>
    <row r="22" spans="1:12">
      <c r="A22" s="65"/>
      <c r="B22" s="638" t="s">
        <v>121</v>
      </c>
      <c r="C22" s="638"/>
      <c r="D22" s="638"/>
      <c r="E22" s="638"/>
      <c r="F22" s="638"/>
      <c r="G22" s="638"/>
      <c r="H22" s="639"/>
    </row>
    <row r="23" spans="1:12" ht="40.5" customHeight="1">
      <c r="A23" s="65">
        <v>1</v>
      </c>
      <c r="B23" s="624"/>
      <c r="C23" s="625"/>
      <c r="D23" s="625"/>
      <c r="E23" s="625"/>
      <c r="F23" s="625"/>
      <c r="G23" s="625"/>
      <c r="H23" s="626"/>
    </row>
    <row r="24" spans="1:12" ht="40.5" customHeight="1">
      <c r="A24" s="65">
        <v>2</v>
      </c>
      <c r="B24" s="624"/>
      <c r="C24" s="625"/>
      <c r="D24" s="625"/>
      <c r="E24" s="625"/>
      <c r="F24" s="625"/>
      <c r="G24" s="625"/>
      <c r="H24" s="626"/>
      <c r="I24" s="151"/>
    </row>
    <row r="25" spans="1:12" ht="40.5" customHeight="1">
      <c r="A25" s="65">
        <v>3</v>
      </c>
      <c r="B25" s="624"/>
      <c r="C25" s="625"/>
      <c r="D25" s="625"/>
      <c r="E25" s="625"/>
      <c r="F25" s="625"/>
      <c r="G25" s="625"/>
      <c r="H25" s="626"/>
      <c r="I25" s="158"/>
      <c r="J25" s="154"/>
      <c r="K25" s="154"/>
      <c r="L25" s="21"/>
    </row>
    <row r="26" spans="1:12">
      <c r="A26" s="65"/>
      <c r="B26" s="170"/>
      <c r="C26" s="170"/>
      <c r="D26" s="170"/>
      <c r="E26" s="170"/>
      <c r="F26" s="170"/>
      <c r="G26" s="170"/>
      <c r="H26" s="170"/>
      <c r="I26" s="158"/>
      <c r="J26" s="154"/>
      <c r="K26" s="154"/>
      <c r="L26" s="21"/>
    </row>
    <row r="27" spans="1:12">
      <c r="A27" s="594" t="s">
        <v>273</v>
      </c>
      <c r="B27" s="594"/>
      <c r="C27" s="594"/>
      <c r="D27" s="594"/>
      <c r="E27" s="594"/>
      <c r="F27" s="594"/>
      <c r="G27" s="594"/>
      <c r="H27" s="594"/>
      <c r="I27" s="158"/>
      <c r="J27" s="154"/>
      <c r="K27" s="154"/>
      <c r="L27" s="21"/>
    </row>
    <row r="28" spans="1:12">
      <c r="A28" s="171"/>
      <c r="B28" s="171"/>
      <c r="C28" s="171"/>
      <c r="D28" s="171"/>
      <c r="E28" s="171"/>
      <c r="F28" s="171"/>
      <c r="G28" s="172"/>
      <c r="H28" s="205"/>
      <c r="I28" s="158"/>
      <c r="J28" s="154"/>
      <c r="K28" s="154"/>
      <c r="L28" s="21"/>
    </row>
    <row r="29" spans="1:12" s="5" customFormat="1">
      <c r="A29" s="16"/>
      <c r="B29" s="3"/>
      <c r="C29" s="3"/>
      <c r="D29" s="21" t="s">
        <v>208</v>
      </c>
      <c r="E29" s="3"/>
      <c r="F29" s="3"/>
      <c r="G29" s="204">
        <f>K11</f>
        <v>0</v>
      </c>
      <c r="H29" s="15"/>
      <c r="I29" s="158"/>
      <c r="J29" s="154"/>
      <c r="K29" s="154"/>
      <c r="L29" s="21"/>
    </row>
    <row r="30" spans="1:12" s="5" customFormat="1">
      <c r="A30" s="16"/>
      <c r="B30" s="3"/>
      <c r="C30" s="3"/>
      <c r="D30" s="21" t="s">
        <v>6</v>
      </c>
      <c r="E30" s="3"/>
      <c r="F30" s="3"/>
      <c r="G30" s="204" t="e">
        <f>F15</f>
        <v>#DIV/0!</v>
      </c>
      <c r="H30" s="15"/>
      <c r="I30" s="152"/>
      <c r="J30" s="153"/>
      <c r="K30" s="151"/>
    </row>
    <row r="31" spans="1:12">
      <c r="A31" s="31" t="s">
        <v>290</v>
      </c>
      <c r="B31" s="3"/>
      <c r="C31" s="32"/>
      <c r="D31" s="3"/>
      <c r="E31" s="3"/>
      <c r="F31" s="3"/>
      <c r="G31" s="3"/>
      <c r="H31" s="15"/>
      <c r="I31" s="152"/>
      <c r="J31" s="153"/>
    </row>
    <row r="32" spans="1:12" ht="24">
      <c r="A32" s="65"/>
      <c r="B32" s="3"/>
      <c r="C32" s="3"/>
      <c r="D32" s="119" t="s">
        <v>250</v>
      </c>
      <c r="E32" s="119" t="s">
        <v>215</v>
      </c>
      <c r="F32" s="119" t="s">
        <v>76</v>
      </c>
      <c r="G32" s="120" t="s">
        <v>22</v>
      </c>
      <c r="H32" s="126"/>
    </row>
    <row r="33" spans="1:11">
      <c r="A33" s="65"/>
      <c r="B33" s="636" t="s">
        <v>125</v>
      </c>
      <c r="C33" s="139" t="s">
        <v>216</v>
      </c>
      <c r="D33" s="207"/>
      <c r="E33" s="207"/>
      <c r="F33" s="207"/>
      <c r="G33" s="640">
        <f>SUM(D33:F34)</f>
        <v>0</v>
      </c>
      <c r="H33" s="127"/>
    </row>
    <row r="34" spans="1:11">
      <c r="A34" s="65"/>
      <c r="B34" s="643"/>
      <c r="C34" s="140" t="s">
        <v>217</v>
      </c>
      <c r="D34" s="208"/>
      <c r="E34" s="208"/>
      <c r="F34" s="208"/>
      <c r="G34" s="641"/>
      <c r="H34" s="127"/>
    </row>
    <row r="35" spans="1:11">
      <c r="A35" s="65"/>
      <c r="B35" s="636" t="s">
        <v>214</v>
      </c>
      <c r="C35" s="139" t="s">
        <v>216</v>
      </c>
      <c r="D35" s="207"/>
      <c r="E35" s="207"/>
      <c r="F35" s="207"/>
      <c r="G35" s="640">
        <f>SUM(D35:F36)</f>
        <v>0</v>
      </c>
      <c r="H35" s="127"/>
    </row>
    <row r="36" spans="1:11">
      <c r="A36" s="65"/>
      <c r="B36" s="637"/>
      <c r="C36" s="140" t="s">
        <v>217</v>
      </c>
      <c r="D36" s="208"/>
      <c r="E36" s="208"/>
      <c r="F36" s="208"/>
      <c r="G36" s="641"/>
      <c r="H36" s="127"/>
    </row>
    <row r="37" spans="1:11">
      <c r="A37" s="65"/>
      <c r="B37" s="636" t="s">
        <v>81</v>
      </c>
      <c r="C37" s="139" t="s">
        <v>216</v>
      </c>
      <c r="D37" s="207"/>
      <c r="E37" s="207"/>
      <c r="F37" s="207"/>
      <c r="G37" s="640">
        <f>SUM(D37:F38)</f>
        <v>0</v>
      </c>
      <c r="H37" s="127"/>
      <c r="I37" s="152"/>
    </row>
    <row r="38" spans="1:11">
      <c r="A38" s="65"/>
      <c r="B38" s="637"/>
      <c r="C38" s="140" t="s">
        <v>217</v>
      </c>
      <c r="D38" s="208"/>
      <c r="E38" s="208"/>
      <c r="F38" s="208"/>
      <c r="G38" s="641"/>
      <c r="H38" s="127"/>
      <c r="I38" s="152"/>
    </row>
    <row r="39" spans="1:11">
      <c r="A39" s="65"/>
      <c r="B39" s="636" t="s">
        <v>82</v>
      </c>
      <c r="C39" s="139" t="s">
        <v>216</v>
      </c>
      <c r="D39" s="207"/>
      <c r="E39" s="207"/>
      <c r="F39" s="207"/>
      <c r="G39" s="640">
        <f>SUM(D39:F40)</f>
        <v>0</v>
      </c>
      <c r="H39" s="127"/>
      <c r="I39" s="152"/>
    </row>
    <row r="40" spans="1:11">
      <c r="A40" s="65"/>
      <c r="B40" s="637"/>
      <c r="C40" s="140" t="s">
        <v>217</v>
      </c>
      <c r="D40" s="208"/>
      <c r="E40" s="208"/>
      <c r="F40" s="208"/>
      <c r="G40" s="641"/>
      <c r="H40" s="127"/>
      <c r="I40" s="156"/>
    </row>
    <row r="41" spans="1:11">
      <c r="A41" s="65"/>
      <c r="B41" s="636" t="s">
        <v>83</v>
      </c>
      <c r="C41" s="139" t="s">
        <v>216</v>
      </c>
      <c r="D41" s="207"/>
      <c r="E41" s="207"/>
      <c r="F41" s="207"/>
      <c r="G41" s="640">
        <f>SUM(D41:F42)</f>
        <v>0</v>
      </c>
      <c r="H41" s="127"/>
      <c r="I41" s="156"/>
    </row>
    <row r="42" spans="1:11">
      <c r="A42" s="65"/>
      <c r="B42" s="637"/>
      <c r="C42" s="140" t="s">
        <v>217</v>
      </c>
      <c r="D42" s="208"/>
      <c r="E42" s="208"/>
      <c r="F42" s="208"/>
      <c r="G42" s="641"/>
      <c r="H42" s="127"/>
      <c r="I42" s="156"/>
    </row>
    <row r="43" spans="1:11">
      <c r="A43" s="65"/>
      <c r="B43" s="636" t="s">
        <v>84</v>
      </c>
      <c r="C43" s="139" t="s">
        <v>216</v>
      </c>
      <c r="D43" s="207"/>
      <c r="E43" s="207"/>
      <c r="F43" s="207"/>
      <c r="G43" s="640">
        <f>SUM(D43:F44)</f>
        <v>0</v>
      </c>
      <c r="H43" s="127"/>
      <c r="I43" s="156"/>
    </row>
    <row r="44" spans="1:11" s="8" customFormat="1">
      <c r="A44" s="65"/>
      <c r="B44" s="637"/>
      <c r="C44" s="140" t="s">
        <v>217</v>
      </c>
      <c r="D44" s="208"/>
      <c r="E44" s="208"/>
      <c r="F44" s="208"/>
      <c r="G44" s="641"/>
      <c r="H44" s="127"/>
      <c r="I44" s="156"/>
      <c r="J44" s="151"/>
      <c r="K44" s="153"/>
    </row>
    <row r="45" spans="1:11" s="8" customFormat="1">
      <c r="A45" s="65"/>
      <c r="B45" s="636" t="s">
        <v>85</v>
      </c>
      <c r="C45" s="139" t="s">
        <v>216</v>
      </c>
      <c r="D45" s="207"/>
      <c r="E45" s="207"/>
      <c r="F45" s="207"/>
      <c r="G45" s="640">
        <f>SUM(D45:F46)</f>
        <v>0</v>
      </c>
      <c r="H45" s="127"/>
      <c r="I45" s="156"/>
      <c r="J45" s="151"/>
      <c r="K45" s="151"/>
    </row>
    <row r="46" spans="1:11">
      <c r="A46" s="65"/>
      <c r="B46" s="637"/>
      <c r="C46" s="140" t="s">
        <v>217</v>
      </c>
      <c r="D46" s="208"/>
      <c r="E46" s="208"/>
      <c r="F46" s="208"/>
      <c r="G46" s="641"/>
      <c r="H46" s="127"/>
      <c r="I46" s="159"/>
    </row>
    <row r="47" spans="1:11">
      <c r="A47" s="65"/>
      <c r="B47" s="636" t="s">
        <v>218</v>
      </c>
      <c r="C47" s="139" t="s">
        <v>216</v>
      </c>
      <c r="D47" s="207"/>
      <c r="E47" s="207"/>
      <c r="F47" s="207"/>
      <c r="G47" s="640">
        <f>SUM(D47:F48)</f>
        <v>0</v>
      </c>
      <c r="H47" s="127"/>
      <c r="I47" s="152"/>
    </row>
    <row r="48" spans="1:11">
      <c r="A48" s="65"/>
      <c r="B48" s="637"/>
      <c r="C48" s="140" t="s">
        <v>217</v>
      </c>
      <c r="D48" s="208"/>
      <c r="E48" s="208"/>
      <c r="F48" s="208"/>
      <c r="G48" s="641"/>
      <c r="H48" s="127"/>
      <c r="I48" s="160"/>
    </row>
    <row r="49" spans="1:11">
      <c r="A49" s="65"/>
      <c r="B49" s="636" t="s">
        <v>126</v>
      </c>
      <c r="C49" s="139" t="s">
        <v>216</v>
      </c>
      <c r="D49" s="207"/>
      <c r="E49" s="207"/>
      <c r="F49" s="207"/>
      <c r="G49" s="640">
        <f>SUM(D49:F50)</f>
        <v>0</v>
      </c>
      <c r="H49" s="127"/>
      <c r="I49" s="160"/>
    </row>
    <row r="50" spans="1:11">
      <c r="A50" s="65"/>
      <c r="B50" s="637"/>
      <c r="C50" s="140" t="s">
        <v>217</v>
      </c>
      <c r="D50" s="208"/>
      <c r="E50" s="208"/>
      <c r="F50" s="208"/>
      <c r="G50" s="641"/>
      <c r="H50" s="127"/>
      <c r="I50" s="160"/>
      <c r="K50" s="161"/>
    </row>
    <row r="51" spans="1:11">
      <c r="A51" s="65"/>
      <c r="B51" s="645" t="s">
        <v>219</v>
      </c>
      <c r="C51" s="139" t="s">
        <v>216</v>
      </c>
      <c r="D51" s="209">
        <f t="shared" ref="D51:F52" si="1">SUM(D33+D35+D37+D39+D41+D43+D45+D47+D49)</f>
        <v>0</v>
      </c>
      <c r="E51" s="209">
        <f t="shared" si="1"/>
        <v>0</v>
      </c>
      <c r="F51" s="209">
        <f t="shared" si="1"/>
        <v>0</v>
      </c>
      <c r="G51" s="640">
        <f>SUM(G33:G50)</f>
        <v>0</v>
      </c>
      <c r="H51" s="209">
        <f>SUM(D51:F51)</f>
        <v>0</v>
      </c>
      <c r="I51" s="157"/>
      <c r="J51" s="161"/>
      <c r="K51" s="161"/>
    </row>
    <row r="52" spans="1:11">
      <c r="A52" s="65"/>
      <c r="B52" s="646"/>
      <c r="C52" s="140" t="s">
        <v>217</v>
      </c>
      <c r="D52" s="209">
        <f t="shared" si="1"/>
        <v>0</v>
      </c>
      <c r="E52" s="209">
        <f t="shared" si="1"/>
        <v>0</v>
      </c>
      <c r="F52" s="209">
        <f t="shared" si="1"/>
        <v>0</v>
      </c>
      <c r="G52" s="641"/>
      <c r="H52" s="209">
        <f>SUM(D52:F52)</f>
        <v>0</v>
      </c>
      <c r="J52" s="161"/>
    </row>
    <row r="53" spans="1:11" ht="12.75" thickBot="1">
      <c r="I53" s="160"/>
    </row>
    <row r="54" spans="1:11" ht="15.75">
      <c r="A54" s="258" t="s">
        <v>335</v>
      </c>
      <c r="B54" s="259"/>
      <c r="C54" s="259"/>
      <c r="D54" s="279"/>
      <c r="E54" s="279"/>
      <c r="F54" s="280"/>
      <c r="G54" s="279"/>
      <c r="H54" s="281"/>
    </row>
    <row r="55" spans="1:11" ht="15.75">
      <c r="A55" s="268"/>
      <c r="B55" s="262"/>
      <c r="C55" s="262"/>
      <c r="D55" s="176"/>
      <c r="E55" s="176"/>
      <c r="F55" s="282"/>
      <c r="G55" s="176"/>
      <c r="H55" s="283"/>
    </row>
    <row r="56" spans="1:11">
      <c r="A56" s="261" t="s">
        <v>480</v>
      </c>
      <c r="B56" s="262"/>
      <c r="C56" s="262"/>
      <c r="D56" s="176"/>
      <c r="E56" s="176"/>
      <c r="F56" s="282"/>
      <c r="G56" s="176"/>
      <c r="H56" s="283"/>
    </row>
    <row r="57" spans="1:11" ht="9" customHeight="1">
      <c r="A57" s="268"/>
      <c r="B57" s="262"/>
      <c r="C57" s="262"/>
      <c r="D57" s="176"/>
      <c r="E57" s="176"/>
      <c r="F57" s="282"/>
      <c r="G57" s="176"/>
      <c r="H57" s="283"/>
    </row>
    <row r="58" spans="1:11" ht="36.75" customHeight="1">
      <c r="A58" s="496" t="s">
        <v>481</v>
      </c>
      <c r="B58" s="497"/>
      <c r="C58" s="497"/>
      <c r="D58" s="497"/>
      <c r="E58" s="497"/>
      <c r="F58" s="497"/>
      <c r="G58" s="497"/>
      <c r="H58" s="283"/>
    </row>
    <row r="59" spans="1:11">
      <c r="A59" s="269"/>
      <c r="B59" s="270"/>
      <c r="C59" s="270"/>
      <c r="D59" s="270"/>
      <c r="E59" s="270"/>
      <c r="F59" s="270"/>
      <c r="G59" s="270"/>
      <c r="H59" s="283"/>
    </row>
    <row r="60" spans="1:11" s="82" customFormat="1" ht="51" customHeight="1">
      <c r="A60" s="496" t="s">
        <v>482</v>
      </c>
      <c r="B60" s="497"/>
      <c r="C60" s="497"/>
      <c r="D60" s="497"/>
      <c r="E60" s="497"/>
      <c r="F60" s="497"/>
      <c r="G60" s="497"/>
      <c r="H60" s="283"/>
      <c r="I60" s="155"/>
      <c r="J60" s="151"/>
      <c r="K60" s="151"/>
    </row>
    <row r="61" spans="1:11" s="82" customFormat="1" ht="12" customHeight="1">
      <c r="A61" s="269"/>
      <c r="B61" s="270"/>
      <c r="C61" s="270"/>
      <c r="D61" s="270"/>
      <c r="E61" s="270"/>
      <c r="F61" s="270"/>
      <c r="G61" s="270"/>
      <c r="H61" s="283"/>
      <c r="I61" s="155"/>
      <c r="J61" s="151"/>
      <c r="K61" s="151"/>
    </row>
    <row r="62" spans="1:11" s="82" customFormat="1">
      <c r="A62" s="261" t="s">
        <v>483</v>
      </c>
      <c r="B62" s="176"/>
      <c r="C62" s="288"/>
      <c r="D62" s="288"/>
      <c r="E62" s="288"/>
      <c r="F62" s="288"/>
      <c r="G62" s="288"/>
      <c r="H62" s="283"/>
      <c r="I62" s="155"/>
      <c r="J62" s="151"/>
      <c r="K62" s="151"/>
    </row>
    <row r="63" spans="1:11" ht="12.75" thickBot="1">
      <c r="A63" s="265"/>
      <c r="B63" s="266"/>
      <c r="C63" s="266"/>
      <c r="D63" s="284"/>
      <c r="E63" s="284"/>
      <c r="F63" s="285"/>
      <c r="G63" s="284"/>
      <c r="H63" s="286"/>
    </row>
  </sheetData>
  <sheetProtection password="C7E4" sheet="1" selectLockedCells="1"/>
  <mergeCells count="45">
    <mergeCell ref="B51:B52"/>
    <mergeCell ref="G51:G52"/>
    <mergeCell ref="G43:G44"/>
    <mergeCell ref="G45:G46"/>
    <mergeCell ref="G47:G48"/>
    <mergeCell ref="G49:G50"/>
    <mergeCell ref="B43:B44"/>
    <mergeCell ref="B45:B46"/>
    <mergeCell ref="B47:B48"/>
    <mergeCell ref="B49:B50"/>
    <mergeCell ref="A1:H1"/>
    <mergeCell ref="A3:H3"/>
    <mergeCell ref="A10:H10"/>
    <mergeCell ref="A17:H17"/>
    <mergeCell ref="A27:H27"/>
    <mergeCell ref="G37:G38"/>
    <mergeCell ref="G39:G40"/>
    <mergeCell ref="G41:G42"/>
    <mergeCell ref="B15:C15"/>
    <mergeCell ref="F14:H14"/>
    <mergeCell ref="B22:H22"/>
    <mergeCell ref="B37:B38"/>
    <mergeCell ref="B39:B40"/>
    <mergeCell ref="B41:B42"/>
    <mergeCell ref="B20:H20"/>
    <mergeCell ref="B33:B34"/>
    <mergeCell ref="B24:H24"/>
    <mergeCell ref="G33:G34"/>
    <mergeCell ref="G35:G36"/>
    <mergeCell ref="A58:G58"/>
    <mergeCell ref="A60:G60"/>
    <mergeCell ref="D5:H5"/>
    <mergeCell ref="B23:H23"/>
    <mergeCell ref="F15:H15"/>
    <mergeCell ref="D6:H6"/>
    <mergeCell ref="D7:H7"/>
    <mergeCell ref="D8:H8"/>
    <mergeCell ref="B12:C12"/>
    <mergeCell ref="B14:C14"/>
    <mergeCell ref="B13:C13"/>
    <mergeCell ref="B35:B36"/>
    <mergeCell ref="B25:H25"/>
    <mergeCell ref="B18:H18"/>
    <mergeCell ref="B21:H21"/>
    <mergeCell ref="B19:H19"/>
  </mergeCells>
  <phoneticPr fontId="2" type="noConversion"/>
  <conditionalFormatting sqref="J4">
    <cfRule type="expression" priority="11" stopIfTrue="1">
      <formula>"SI($Q$14=error 0;error)"</formula>
    </cfRule>
  </conditionalFormatting>
  <conditionalFormatting sqref="B13:H13 B15:E16">
    <cfRule type="expression" dxfId="9" priority="27" stopIfTrue="1">
      <formula>ISERROR(B13)</formula>
    </cfRule>
  </conditionalFormatting>
  <conditionalFormatting sqref="G29:G30">
    <cfRule type="containsErrors" dxfId="8" priority="9" stopIfTrue="1">
      <formula>ISERROR(G29)</formula>
    </cfRule>
    <cfRule type="containsErrors" dxfId="7" priority="10" stopIfTrue="1">
      <formula>ISERROR(G29)</formula>
    </cfRule>
  </conditionalFormatting>
  <conditionalFormatting sqref="F15:F16">
    <cfRule type="expression" dxfId="6" priority="28" stopIfTrue="1">
      <formula>ISERROR(F15)</formula>
    </cfRule>
  </conditionalFormatting>
  <dataValidations count="1">
    <dataValidation type="list" allowBlank="1" showInputMessage="1" showErrorMessage="1" sqref="D5:H5">
      <formula1>$I$2:$I$11</formula1>
    </dataValidation>
  </dataValidations>
  <pageMargins left="0.39370078740157483" right="0.55118110236220474" top="0.17" bottom="0.19" header="0.17" footer="0"/>
  <pageSetup paperSize="9" scale="98" orientation="portrait" horizontalDpi="300" verticalDpi="300" r:id="rId1"/>
  <headerFooter alignWithMargins="0">
    <oddFooter>&amp;R&amp;P</oddFooter>
  </headerFooter>
  <ignoredErrors>
    <ignoredError sqref="J3:J4 J8:J10" evalError="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Y D A A B Q S w M E F A A C A A g A z k 4 q U C w N I 1 i o A A A A + A A A A B I A H A B D b 2 5 m a W c v U G F j a 2 F n Z S 5 4 b W w g o h g A K K A U A A A A A A A A A A A A A A A A A A A A A A A A A A A A h Y 9 B D o I w F E S v Q r q n n 1 Y l a j 5 l Y d x J Y k J i 3 B K o 0 A j F 0 F a 4 m w u P 5 B U k U d S d y 5 m 8 S d 4 8 b n e M h 6 b 2 r r I z q t U R Y T Q g n t R 5 W y h d R s T Z k 7 8 k s c B 9 l p + z U n o j r M 1 6 M C o i l b W X N U D f 9 7 S f 0 b Y r g Q c B g 2 O y S / N K N p m v t L G Z z i X 5 r I r / K y L w 8 J I R n I a M L t i K 0 3 n I E K Y a E 6 W / C B + N a Y D w U + L G 1 d Z 1 U k j n b 1 O E K S K 8 X 4 g n U E s D B B Q A A g A I A M 5 O K l 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O T i p Q E 4 2 0 w q w A A A D l A A A A E w A c A E Z v c m 1 1 b G F z L 1 N l Y 3 R p b 2 4 x L m 0 g o h g A K K A U A A A A A A A A A A A A A A A A A A A A A A A A A A A A d Y 2 x C o N A D I Z 3 w X c 4 r o u C C N K p i E O R D l 2 6 V C h U H K K m V L y 7 l D M H F v H d e 2 D p 1 i y B / P / 3 Z c K O B z L i u u 0 s D 4 M w m J 5 g s R c V O A X 7 g y i E Q g 4 D 4 e f M z r b O O v D H 0 9 y h S k t n L R q + k R 1 b o j G K l / o C G g v 5 p W W z 1 i U Z 9 p 0 m 2 S Q 7 e V Q 9 s G M Y S W h i k N 5 W Q a s w r S y Y 6 U F W l 6 S c N t X 7 h V P 0 e 5 o s i 7 x 7 r E X I Z C L Y p 4 J x 5 n W N w 2 A w / + z 5 B 1 B L A Q I t A B Q A A g A I A M 5 O K l A s D S N Y q A A A A P g A A A A S A A A A A A A A A A A A A A A A A A A A A A B D b 2 5 m a W c v U G F j a 2 F n Z S 5 4 b W x Q S w E C L Q A U A A I A C A D O T i p Q D 8 r p q 6 Q A A A D p A A A A E w A A A A A A A A A A A A A A A A D 0 A A A A W 0 N v b n R l b n R f V H l w Z X N d L n h t b F B L A Q I t A B Q A A g A I A M 5 O K l A T j b T C r A A A A O U A A A A T A A A A A A A A A A A A A A A A A O U B A A B G b 3 J t d W x h c y 9 T Z W N 0 a W 9 u M S 5 t U E s F B g A A A A A D A A M A w g A A A N 4 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l o I A A A A A A A A O A g 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U Y X V s Y T M 5 P C 9 J d G V t U G F 0 a D 4 8 L 0 l 0 Z W 1 M b 2 N h d G l v b j 4 8 U 3 R h Y m x l R W 5 0 c m l l c z 4 8 R W 5 0 c n k g V H l w Z T 0 i S X N Q c m l 2 Y X R l I i B W Y W x 1 Z T 0 i b D A i I C 8 + P E V u d H J 5 I F R 5 c G U 9 I k 5 h d m l n Y X R p b 2 5 T d G V w T m F t Z S I g V m F s d W U 9 I n N O Y W J p Z 2 F 6 a W 9 h I i A v P j x F b n R y e S B U e X B l P S J O Y W 1 l V X B k Y X R l Z E F m d G V y R m l s b C I g V m F s d W U 9 I m w w I i A v P j x F b n R y e S B U e X B l P S J S Z X N 1 b H R U e X B l I i B W Y W x 1 Z T 0 i c 1 R h Y m x l I i A v P j x F b n R y e S B U e X B l P S J C d W Z m Z X J O Z X h 0 U m V m c m V z a C I g V m F s d W U 9 I m w x 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l J l Y 2 9 2 Z X J 5 V G F y Z 2 V 0 U 2 h l Z X Q i I F Z h b H V l P S J z T 3 J y a W E x I i A v P j x F b n R y e S B U e X B l P S J S Z W N v d m V y e V R h c m d l d E N v b H V t b i I g V m F s d W U 9 I m w x I i A v P j x F b n R y e S B U e X B l P S J S Z W N v d m V y e V R h c m d l d F J v d y I g V m F s d W U 9 I m w x I i A v P j x F b n R y e S B U e X B l P S J B Z G R l Z F R v R G F 0 Y U 1 v Z G V s I i B W Y W x 1 Z T 0 i b D A i I C 8 + P E V u d H J 5 I F R 5 c G U 9 I k Z p b G x D b 3 V u d C I g V m F s d W U 9 I m w 2 I i A v P j x F b n R y e S B U e X B l P S J G a W x s R X J y b 3 J D b 2 R l I i B W Y W x 1 Z T 0 i c 1 V u a 2 5 v d 2 4 i I C 8 + P E V u d H J 5 I F R 5 c G U 9 I k Z p b G x F c n J v c k N v d W 5 0 I i B W Y W x 1 Z T 0 i b D A i I C 8 + P E V u d H J 5 I F R 5 c G U 9 I k Z p b G x M Y X N 0 V X B k Y X R l Z C I g V m F s d W U 9 I m Q y M D I w L T A x L T E w V D A 3 O j U 0 O j U 2 L j M 0 N T I 3 M z N a I i A v P j x F b n R y e S B U e X B l P S J G a W x s Q 2 9 s d W 1 u V H l w Z X M i I F Z h b H V l P S J z Q m c 9 P S I g L z 4 8 R W 5 0 c n k g V H l w Z T 0 i R m l s b E N v b H V t b k 5 h b W V z I i B W Y W x 1 Z T 0 i c 1 s m c X V v d D t a d X R h Y m V h 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d W x h M z k v Q W x k Y X R 1 d G F r b y B t b 3 R h L n t a d X R h Y m V h M S w w f S Z x d W 9 0 O 1 0 s J n F 1 b 3 Q 7 Q 2 9 s d W 1 u Q 2 9 1 b n Q m c X V v d D s 6 M S w m c X V v d D t L Z X l D b 2 x 1 b W 5 O Y W 1 l c y Z x d W 9 0 O z p b X S w m c X V v d D t D b 2 x 1 b W 5 J Z G V u d G l 0 a W V z J n F 1 b 3 Q 7 O l s m c X V v d D t T Z W N 0 a W 9 u M S 9 U Y X V s Y T M 5 L 0 F s Z G F 0 d X R h a 2 8 g b W 9 0 Y S 5 7 W n V 0 Y W J l Y T E s M H 0 m c X V v d D t d L C Z x d W 9 0 O 1 J l b G F 0 a W 9 u c 2 h p c E l u Z m 8 m c X V v d D s 6 W 1 1 9 I i A v P j w v U 3 R h Y m x l R W 5 0 c m l l c z 4 8 L 0 l 0 Z W 0 + P E l 0 Z W 0 + P E l 0 Z W 1 M b 2 N h d G l v b j 4 8 S X R l b V R 5 c G U + R m 9 y b X V s Y T w v S X R l b V R 5 c G U + P E l 0 Z W 1 Q Y X R o P l N l Y 3 R p b 2 4 x L 1 R h d W x h M z k v S X R 1 c m J 1 c n V h P C 9 J d G V t U G F 0 a D 4 8 L 0 l 0 Z W 1 M b 2 N h d G l v b j 4 8 U 3 R h Y m x l R W 5 0 c m l l c y A v P j w v S X R l b T 4 8 S X R l b T 4 8 S X R l b U x v Y 2 F 0 a W 9 u P j x J d G V t V H l w Z T 5 G b 3 J t d W x h P C 9 J d G V t V H l w Z T 4 8 S X R l b V B h d G g + U 2 V j d G l v b j E v V G F 1 b G E z O S 9 B b G R h d H V 0 Y W t v J T I w b W 9 0 Y T w v S X R l b V B h d G g + P C 9 J d G V t T G 9 j Y X R p b 2 4 + P F N 0 Y W J s Z U V u d H J p Z X M g L z 4 8 L 0 l 0 Z W 0 + P C 9 J d G V t c z 4 8 L 0 x v Y 2 F s U G F j a 2 F n Z U 1 l d G F k Y X R h R m l s Z T 4 W A A A A U E s F B g A A A A A A A A A A A A A A A A A A A A A A A N o A A A A B A A A A 0 I y d 3 w E V 0 R G M e g D A T 8 K X 6 w E A A A C j x A 1 Y D V 0 F S Y R A o n k Y 5 G / V A A A A A A I A A A A A A A N m A A D A A A A A E A A A A J j D M m f a 0 N 3 / i 0 A G J t N 4 5 b Y A A A A A B I A A A K A A A A A Q A A A A o 5 Z S a m 4 G b l d p B f 2 S 0 b z c W l A A A A D T G A G Z x C i t k m 6 N k D m 0 Q N E n D F K z x E 4 w u V G q 9 A S 3 5 q k K k e i V S c E Y Y h U 6 U i p I i 5 U s E E Y y x U Z L o 6 9 8 + B A o P h m w H M 0 Z W O d K l T n P 5 4 a z l x j 6 D o H R A R Q A A A C o 5 q o P P B l 2 Z 4 M E i x T U u Q 1 C 1 i S W k Q = = < / D a t a M a s h u p > 
</file>

<file path=customXml/itemProps1.xml><?xml version="1.0" encoding="utf-8"?>
<ds:datastoreItem xmlns:ds="http://schemas.openxmlformats.org/officeDocument/2006/customXml" ds:itemID="{363517F2-9B2E-4068-AA9B-645512372E4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Lan-orriak</vt:lpstr>
      </vt:variant>
      <vt:variant>
        <vt:i4>9</vt:i4>
      </vt:variant>
      <vt:variant>
        <vt:lpstr>Barruti izendunak</vt:lpstr>
      </vt:variant>
      <vt:variant>
        <vt:i4>6</vt:i4>
      </vt:variant>
    </vt:vector>
  </HeadingPairs>
  <TitlesOfParts>
    <vt:vector size="15" baseType="lpstr">
      <vt:lpstr>0. Hoja resumen</vt:lpstr>
      <vt:lpstr>1.Producciones realizadas</vt:lpstr>
      <vt:lpstr>2.Funciones realizadas</vt:lpstr>
      <vt:lpstr>3. Datos empresariales</vt:lpstr>
      <vt:lpstr>4. Ficha artística</vt:lpstr>
      <vt:lpstr>5. Presupuesto producción</vt:lpstr>
      <vt:lpstr>6. Presupuesto bienal</vt:lpstr>
      <vt:lpstr>7. Caché</vt:lpstr>
      <vt:lpstr>8. Plan Explotación</vt:lpstr>
      <vt:lpstr>'0. Hoja resumen'!Inprimatzeko_area</vt:lpstr>
      <vt:lpstr>'1.Producciones realizadas'!Inprimatzeko_area</vt:lpstr>
      <vt:lpstr>'2.Funciones realizadas'!Inprimatzeko_area</vt:lpstr>
      <vt:lpstr>'5. Presupuesto producción'!Inprimatzeko_area</vt:lpstr>
      <vt:lpstr>'7. Caché'!Inprimatzeko_area</vt:lpstr>
      <vt:lpstr>'8. Plan Explotación'!Inprimatzeko_area</vt:lpstr>
    </vt:vector>
  </TitlesOfParts>
  <Company>Eskena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Pello Gutiérrez</dc:creator>
  <cp:lastModifiedBy>Ibarzabal Eguibar, Jose Luis</cp:lastModifiedBy>
  <cp:lastPrinted>2020-01-10T09:48:44Z</cp:lastPrinted>
  <dcterms:created xsi:type="dcterms:W3CDTF">2001-10-22T00:00:02Z</dcterms:created>
  <dcterms:modified xsi:type="dcterms:W3CDTF">2021-02-12T09:07:25Z</dcterms:modified>
</cp:coreProperties>
</file>